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角色表" sheetId="1" r:id="rId1"/>
    <sheet name="技能表相关说明" sheetId="5" r:id="rId2"/>
    <sheet name="技能表" sheetId="2" r:id="rId3"/>
    <sheet name="状态表" sheetId="6" r:id="rId4"/>
    <sheet name="状态互斥表&lt;暂时废弃&gt;" sheetId="7" r:id="rId5"/>
    <sheet name="属性表" sheetId="8" r:id="rId6"/>
    <sheet name="玩家等级表" sheetId="9" r:id="rId7"/>
  </sheets>
  <definedNames>
    <definedName name="_xlnm._FilterDatabase" localSheetId="0" hidden="1">角色表!$A$2:$U$122</definedName>
  </definedNames>
  <calcPr calcId="125725"/>
</workbook>
</file>

<file path=xl/calcChain.xml><?xml version="1.0" encoding="utf-8"?>
<calcChain xmlns="http://schemas.openxmlformats.org/spreadsheetml/2006/main">
  <c r="C25" i="9"/>
  <c r="C26"/>
  <c r="C27"/>
  <c r="C28"/>
  <c r="C29"/>
  <c r="C30"/>
  <c r="C31"/>
  <c r="C32"/>
  <c r="C33"/>
  <c r="C34"/>
  <c r="C35"/>
  <c r="C36"/>
  <c r="C37"/>
  <c r="C38"/>
  <c r="C39"/>
  <c r="C40"/>
  <c r="C4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T4" i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3"/>
  <c r="M3"/>
  <c r="N3"/>
  <c r="O3"/>
  <c r="M5"/>
  <c r="N5"/>
  <c r="O5"/>
  <c r="M7"/>
  <c r="N7"/>
  <c r="O7"/>
  <c r="M8"/>
  <c r="N8"/>
  <c r="O8"/>
  <c r="M9"/>
  <c r="N9"/>
  <c r="O9"/>
  <c r="M11"/>
  <c r="N11"/>
  <c r="O11"/>
  <c r="M12"/>
  <c r="N12"/>
  <c r="O12"/>
  <c r="M14"/>
  <c r="N14"/>
  <c r="O14"/>
  <c r="M15"/>
  <c r="N15"/>
  <c r="O15"/>
  <c r="M16"/>
  <c r="N16"/>
  <c r="O16"/>
  <c r="M18"/>
  <c r="N18"/>
  <c r="O18"/>
  <c r="M19"/>
  <c r="N19"/>
  <c r="O19"/>
  <c r="M21"/>
  <c r="N21"/>
  <c r="O21"/>
  <c r="M22"/>
  <c r="N22"/>
  <c r="O22"/>
  <c r="M23"/>
  <c r="N23"/>
  <c r="O23"/>
  <c r="M25"/>
  <c r="N25"/>
  <c r="O25"/>
  <c r="M27"/>
  <c r="N27"/>
  <c r="O27"/>
  <c r="M28"/>
  <c r="N28"/>
  <c r="O28"/>
  <c r="M29"/>
  <c r="N29"/>
  <c r="O29"/>
  <c r="M31"/>
  <c r="N31"/>
  <c r="O31"/>
  <c r="M32"/>
  <c r="N32"/>
  <c r="O32"/>
  <c r="M34"/>
  <c r="N34"/>
  <c r="O34"/>
  <c r="M35"/>
  <c r="N35"/>
  <c r="O35"/>
  <c r="M36"/>
  <c r="N36"/>
  <c r="O36"/>
  <c r="M38"/>
  <c r="N38"/>
  <c r="O38"/>
  <c r="M39"/>
  <c r="N39"/>
  <c r="O39"/>
  <c r="M41"/>
  <c r="N41"/>
  <c r="O41"/>
  <c r="M42"/>
  <c r="N42"/>
  <c r="O42"/>
  <c r="M43"/>
  <c r="N43"/>
  <c r="O43"/>
  <c r="M45"/>
  <c r="N45"/>
  <c r="O45"/>
  <c r="M47"/>
  <c r="N47"/>
  <c r="O47"/>
  <c r="M48"/>
  <c r="N48"/>
  <c r="O48"/>
  <c r="M49"/>
  <c r="N49"/>
  <c r="O49"/>
  <c r="M51"/>
  <c r="N51"/>
  <c r="O51"/>
  <c r="M52"/>
  <c r="N52"/>
  <c r="O52"/>
  <c r="M54"/>
  <c r="N54"/>
  <c r="O54"/>
  <c r="M55"/>
  <c r="N55"/>
  <c r="O55"/>
  <c r="M56"/>
  <c r="N56"/>
  <c r="O56"/>
  <c r="M58"/>
  <c r="N58"/>
  <c r="O58"/>
  <c r="M59"/>
  <c r="N59"/>
  <c r="O59"/>
  <c r="M61"/>
  <c r="N61"/>
  <c r="O61"/>
  <c r="M62"/>
  <c r="N62"/>
  <c r="O62"/>
  <c r="M63"/>
  <c r="N63"/>
  <c r="O63"/>
  <c r="M65"/>
  <c r="N65"/>
  <c r="O65"/>
  <c r="M67"/>
  <c r="N67"/>
  <c r="O67"/>
  <c r="M68"/>
  <c r="N68"/>
  <c r="O68"/>
  <c r="M69"/>
  <c r="N69"/>
  <c r="O69"/>
  <c r="M71"/>
  <c r="N71"/>
  <c r="O71"/>
  <c r="M72"/>
  <c r="N72"/>
  <c r="O72"/>
  <c r="M74"/>
  <c r="N74"/>
  <c r="O74"/>
  <c r="M75"/>
  <c r="N75"/>
  <c r="O75"/>
  <c r="M76"/>
  <c r="N76"/>
  <c r="O76"/>
  <c r="M78"/>
  <c r="N78"/>
  <c r="O78"/>
  <c r="M79"/>
  <c r="N79"/>
  <c r="O79"/>
  <c r="M81"/>
  <c r="N81"/>
  <c r="O81"/>
  <c r="M82"/>
  <c r="N82"/>
  <c r="O82"/>
  <c r="M83"/>
  <c r="N83"/>
  <c r="O83"/>
  <c r="M85"/>
  <c r="N85"/>
  <c r="O85"/>
  <c r="M87"/>
  <c r="N87"/>
  <c r="O87"/>
  <c r="M88"/>
  <c r="N88"/>
  <c r="O88"/>
  <c r="M89"/>
  <c r="N89"/>
  <c r="O89"/>
  <c r="M91"/>
  <c r="N91"/>
  <c r="O91"/>
  <c r="M92"/>
  <c r="N92"/>
  <c r="O92"/>
  <c r="M94"/>
  <c r="N94"/>
  <c r="O94"/>
  <c r="M95"/>
  <c r="N95"/>
  <c r="O95"/>
  <c r="M96"/>
  <c r="N96"/>
  <c r="O96"/>
  <c r="M98"/>
  <c r="N98"/>
  <c r="O98"/>
  <c r="M99"/>
  <c r="N99"/>
  <c r="O99"/>
  <c r="M101"/>
  <c r="N101"/>
  <c r="O101"/>
  <c r="M102"/>
  <c r="N102"/>
  <c r="O102"/>
  <c r="M103"/>
  <c r="N103"/>
  <c r="O103"/>
  <c r="M105"/>
  <c r="N105"/>
  <c r="O105"/>
  <c r="M107"/>
  <c r="N107"/>
  <c r="O107"/>
  <c r="M108"/>
  <c r="N108"/>
  <c r="O108"/>
  <c r="M109"/>
  <c r="N109"/>
  <c r="O109"/>
  <c r="M111"/>
  <c r="N111"/>
  <c r="O111"/>
  <c r="M112"/>
  <c r="N112"/>
  <c r="O112"/>
  <c r="M114"/>
  <c r="N114"/>
  <c r="O114"/>
  <c r="M115"/>
  <c r="N115"/>
  <c r="O115"/>
  <c r="M116"/>
  <c r="N116"/>
  <c r="O116"/>
  <c r="M118"/>
  <c r="N118"/>
  <c r="O118"/>
  <c r="M119"/>
  <c r="N119"/>
  <c r="O119"/>
  <c r="M121"/>
  <c r="N121"/>
  <c r="O121"/>
  <c r="M122"/>
  <c r="N122"/>
  <c r="O122"/>
  <c r="P5"/>
  <c r="Q5"/>
  <c r="R5"/>
  <c r="P9"/>
  <c r="Q9"/>
  <c r="R9"/>
  <c r="P12"/>
  <c r="Q12"/>
  <c r="R12"/>
  <c r="P16"/>
  <c r="Q16"/>
  <c r="R16"/>
  <c r="P19"/>
  <c r="Q19"/>
  <c r="R19"/>
  <c r="P23"/>
  <c r="Q23"/>
  <c r="R23"/>
  <c r="P25"/>
  <c r="Q25"/>
  <c r="R25"/>
  <c r="P29"/>
  <c r="Q29"/>
  <c r="R29"/>
  <c r="P32"/>
  <c r="Q32"/>
  <c r="R32"/>
  <c r="P36"/>
  <c r="Q36"/>
  <c r="R36"/>
  <c r="P39"/>
  <c r="Q39"/>
  <c r="R39"/>
  <c r="P43"/>
  <c r="Q43"/>
  <c r="R43"/>
  <c r="P45"/>
  <c r="Q45"/>
  <c r="R45"/>
  <c r="P49"/>
  <c r="Q49"/>
  <c r="R49"/>
  <c r="P52"/>
  <c r="Q52"/>
  <c r="R52"/>
  <c r="P56"/>
  <c r="Q56"/>
  <c r="R56"/>
  <c r="P59"/>
  <c r="Q59"/>
  <c r="R59"/>
  <c r="P63"/>
  <c r="Q63"/>
  <c r="R63"/>
  <c r="P65"/>
  <c r="Q65"/>
  <c r="R65"/>
  <c r="P69"/>
  <c r="Q69"/>
  <c r="R69"/>
  <c r="P72"/>
  <c r="Q72"/>
  <c r="R72"/>
  <c r="P76"/>
  <c r="Q76"/>
  <c r="R76"/>
  <c r="P79"/>
  <c r="Q79"/>
  <c r="R79"/>
  <c r="P83"/>
  <c r="Q83"/>
  <c r="R83"/>
  <c r="P85"/>
  <c r="Q85"/>
  <c r="R85"/>
  <c r="P89"/>
  <c r="Q89"/>
  <c r="R89"/>
  <c r="P92"/>
  <c r="Q92"/>
  <c r="R92"/>
  <c r="P96"/>
  <c r="Q96"/>
  <c r="R96"/>
  <c r="P99"/>
  <c r="Q99"/>
  <c r="R99"/>
  <c r="P103"/>
  <c r="Q103"/>
  <c r="R103"/>
  <c r="P105"/>
  <c r="Q105"/>
  <c r="R105"/>
  <c r="P109"/>
  <c r="Q109"/>
  <c r="R109"/>
  <c r="P112"/>
  <c r="Q112"/>
  <c r="R112"/>
  <c r="P116"/>
  <c r="Q116"/>
  <c r="R116"/>
  <c r="P119"/>
  <c r="Q119"/>
  <c r="R119"/>
  <c r="P121"/>
  <c r="Q3"/>
  <c r="R3"/>
  <c r="P3"/>
  <c r="Y7"/>
  <c r="Y4"/>
  <c r="Q7" s="1"/>
  <c r="Y5"/>
  <c r="R8" s="1"/>
  <c r="Y6"/>
  <c r="Y3"/>
  <c r="R4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3"/>
  <c r="P115" l="1"/>
  <c r="Q110"/>
  <c r="Q108"/>
  <c r="Q100"/>
  <c r="Q98"/>
  <c r="Q94"/>
  <c r="Q86"/>
  <c r="P81"/>
  <c r="Q78"/>
  <c r="Q70"/>
  <c r="R67"/>
  <c r="Q62"/>
  <c r="P53"/>
  <c r="R51"/>
  <c r="Q34"/>
  <c r="P17"/>
  <c r="R15"/>
  <c r="Q6"/>
  <c r="X3"/>
  <c r="M4" s="1"/>
  <c r="R121"/>
  <c r="P117"/>
  <c r="R115"/>
  <c r="P113"/>
  <c r="R111"/>
  <c r="P101"/>
  <c r="P95"/>
  <c r="Q90"/>
  <c r="R87"/>
  <c r="Q82"/>
  <c r="P73"/>
  <c r="R71"/>
  <c r="Q54"/>
  <c r="P37"/>
  <c r="R35"/>
  <c r="Q26"/>
  <c r="P21"/>
  <c r="Q18"/>
  <c r="Q10"/>
  <c r="R7"/>
  <c r="Q122"/>
  <c r="R117"/>
  <c r="R113"/>
  <c r="Q106"/>
  <c r="Q104"/>
  <c r="Q102"/>
  <c r="P97"/>
  <c r="R95"/>
  <c r="P93"/>
  <c r="R91"/>
  <c r="Q74"/>
  <c r="P57"/>
  <c r="R55"/>
  <c r="Q46"/>
  <c r="P41"/>
  <c r="Q38"/>
  <c r="Q30"/>
  <c r="R27"/>
  <c r="Q22"/>
  <c r="P13"/>
  <c r="R11"/>
  <c r="Q120"/>
  <c r="Q118"/>
  <c r="Q114"/>
  <c r="R107"/>
  <c r="R97"/>
  <c r="R93"/>
  <c r="P77"/>
  <c r="R75"/>
  <c r="Q66"/>
  <c r="P61"/>
  <c r="Q58"/>
  <c r="Q50"/>
  <c r="R47"/>
  <c r="Q42"/>
  <c r="P33"/>
  <c r="R31"/>
  <c r="Q14"/>
  <c r="N120"/>
  <c r="O113"/>
  <c r="N100"/>
  <c r="O97"/>
  <c r="O93"/>
  <c r="N84"/>
  <c r="N80"/>
  <c r="O77"/>
  <c r="O73"/>
  <c r="N64"/>
  <c r="N60"/>
  <c r="O57"/>
  <c r="O53"/>
  <c r="N44"/>
  <c r="N40"/>
  <c r="O37"/>
  <c r="O33"/>
  <c r="N24"/>
  <c r="N20"/>
  <c r="O17"/>
  <c r="O13"/>
  <c r="N4"/>
  <c r="O117"/>
  <c r="N104"/>
  <c r="R122"/>
  <c r="Q121"/>
  <c r="P120"/>
  <c r="R118"/>
  <c r="Q117"/>
  <c r="R114"/>
  <c r="Q113"/>
  <c r="R110"/>
  <c r="P108"/>
  <c r="R106"/>
  <c r="P104"/>
  <c r="R102"/>
  <c r="Q101"/>
  <c r="P100"/>
  <c r="R98"/>
  <c r="Q97"/>
  <c r="R94"/>
  <c r="Q93"/>
  <c r="R90"/>
  <c r="P88"/>
  <c r="R86"/>
  <c r="P84"/>
  <c r="R82"/>
  <c r="Q81"/>
  <c r="P80"/>
  <c r="R78"/>
  <c r="Q77"/>
  <c r="R74"/>
  <c r="Q73"/>
  <c r="R70"/>
  <c r="P68"/>
  <c r="R66"/>
  <c r="P64"/>
  <c r="R62"/>
  <c r="Q61"/>
  <c r="P60"/>
  <c r="R58"/>
  <c r="Q57"/>
  <c r="R54"/>
  <c r="Q53"/>
  <c r="R50"/>
  <c r="P48"/>
  <c r="R46"/>
  <c r="P44"/>
  <c r="R42"/>
  <c r="Q41"/>
  <c r="P40"/>
  <c r="R38"/>
  <c r="Q37"/>
  <c r="R34"/>
  <c r="Q33"/>
  <c r="R30"/>
  <c r="P28"/>
  <c r="R26"/>
  <c r="P24"/>
  <c r="R22"/>
  <c r="Q21"/>
  <c r="P20"/>
  <c r="R18"/>
  <c r="Q17"/>
  <c r="R14"/>
  <c r="Q13"/>
  <c r="R10"/>
  <c r="P8"/>
  <c r="R6"/>
  <c r="P4"/>
  <c r="O120"/>
  <c r="M110"/>
  <c r="M106"/>
  <c r="O104"/>
  <c r="O100"/>
  <c r="M90"/>
  <c r="M86"/>
  <c r="O84"/>
  <c r="O80"/>
  <c r="M70"/>
  <c r="M66"/>
  <c r="O64"/>
  <c r="O60"/>
  <c r="M50"/>
  <c r="M46"/>
  <c r="O44"/>
  <c r="O40"/>
  <c r="M30"/>
  <c r="M26"/>
  <c r="O24"/>
  <c r="O20"/>
  <c r="M10"/>
  <c r="M6"/>
  <c r="O4"/>
  <c r="P111"/>
  <c r="P107"/>
  <c r="R101"/>
  <c r="P91"/>
  <c r="Q88"/>
  <c r="P87"/>
  <c r="Q84"/>
  <c r="R81"/>
  <c r="Q80"/>
  <c r="R77"/>
  <c r="P75"/>
  <c r="R73"/>
  <c r="P71"/>
  <c r="Q68"/>
  <c r="P67"/>
  <c r="Q64"/>
  <c r="R61"/>
  <c r="Q60"/>
  <c r="R57"/>
  <c r="P55"/>
  <c r="R53"/>
  <c r="P51"/>
  <c r="Q48"/>
  <c r="P47"/>
  <c r="Q44"/>
  <c r="R41"/>
  <c r="Q40"/>
  <c r="R37"/>
  <c r="P35"/>
  <c r="R33"/>
  <c r="P31"/>
  <c r="Q28"/>
  <c r="P27"/>
  <c r="Q24"/>
  <c r="R21"/>
  <c r="Q20"/>
  <c r="R17"/>
  <c r="P15"/>
  <c r="R13"/>
  <c r="P11"/>
  <c r="Q8"/>
  <c r="P7"/>
  <c r="Q4"/>
  <c r="M117"/>
  <c r="M113"/>
  <c r="N110"/>
  <c r="N106"/>
  <c r="M97"/>
  <c r="M93"/>
  <c r="N90"/>
  <c r="N86"/>
  <c r="M77"/>
  <c r="M73"/>
  <c r="N70"/>
  <c r="N66"/>
  <c r="M57"/>
  <c r="M53"/>
  <c r="N50"/>
  <c r="N46"/>
  <c r="M37"/>
  <c r="M33"/>
  <c r="N30"/>
  <c r="N26"/>
  <c r="M17"/>
  <c r="M13"/>
  <c r="N10"/>
  <c r="N6"/>
  <c r="P122"/>
  <c r="R120"/>
  <c r="P118"/>
  <c r="Q115"/>
  <c r="P114"/>
  <c r="Q111"/>
  <c r="P110"/>
  <c r="R108"/>
  <c r="Q107"/>
  <c r="P106"/>
  <c r="R104"/>
  <c r="P102"/>
  <c r="R100"/>
  <c r="P98"/>
  <c r="Q95"/>
  <c r="P94"/>
  <c r="Q91"/>
  <c r="P90"/>
  <c r="R88"/>
  <c r="Q87"/>
  <c r="P86"/>
  <c r="R84"/>
  <c r="P82"/>
  <c r="R80"/>
  <c r="P78"/>
  <c r="Q75"/>
  <c r="P74"/>
  <c r="Q71"/>
  <c r="P70"/>
  <c r="R68"/>
  <c r="Q67"/>
  <c r="P66"/>
  <c r="R64"/>
  <c r="P62"/>
  <c r="R60"/>
  <c r="P58"/>
  <c r="Q55"/>
  <c r="P54"/>
  <c r="Q51"/>
  <c r="P50"/>
  <c r="R48"/>
  <c r="Q47"/>
  <c r="P46"/>
  <c r="R44"/>
  <c r="P42"/>
  <c r="R40"/>
  <c r="P38"/>
  <c r="Q35"/>
  <c r="P34"/>
  <c r="Q31"/>
  <c r="P30"/>
  <c r="R28"/>
  <c r="Q27"/>
  <c r="P26"/>
  <c r="R24"/>
  <c r="P22"/>
  <c r="R20"/>
  <c r="P18"/>
  <c r="Q15"/>
  <c r="P14"/>
  <c r="Q11"/>
  <c r="P10"/>
  <c r="P6"/>
  <c r="M120"/>
  <c r="N117"/>
  <c r="N113"/>
  <c r="O110"/>
  <c r="O106"/>
  <c r="M104"/>
  <c r="M100"/>
  <c r="N97"/>
  <c r="N93"/>
  <c r="O90"/>
  <c r="O86"/>
  <c r="M84"/>
  <c r="M80"/>
  <c r="N77"/>
  <c r="N73"/>
  <c r="O70"/>
  <c r="O66"/>
  <c r="M64"/>
  <c r="M60"/>
  <c r="N57"/>
  <c r="N53"/>
  <c r="O50"/>
  <c r="O46"/>
  <c r="M44"/>
  <c r="M40"/>
  <c r="N37"/>
  <c r="N33"/>
  <c r="O30"/>
  <c r="O26"/>
  <c r="M24"/>
  <c r="M20"/>
  <c r="N17"/>
  <c r="N13"/>
  <c r="O10"/>
  <c r="O6"/>
</calcChain>
</file>

<file path=xl/sharedStrings.xml><?xml version="1.0" encoding="utf-8"?>
<sst xmlns="http://schemas.openxmlformats.org/spreadsheetml/2006/main" count="649" uniqueCount="491">
  <si>
    <t>攻击范围</t>
    <phoneticPr fontId="1" type="noConversion"/>
  </si>
  <si>
    <t>目标敌我选择</t>
    <phoneticPr fontId="1" type="noConversion"/>
  </si>
  <si>
    <t>远程/近战/特殊</t>
    <phoneticPr fontId="1" type="noConversion"/>
  </si>
  <si>
    <t>技能类型</t>
    <phoneticPr fontId="1" type="noConversion"/>
  </si>
  <si>
    <t>技能ID</t>
    <phoneticPr fontId="1" type="noConversion"/>
  </si>
  <si>
    <t>本方场上有某ID的角色</t>
    <phoneticPr fontId="1" type="noConversion"/>
  </si>
  <si>
    <t>单位怒气小于等于某数值</t>
    <phoneticPr fontId="1" type="noConversion"/>
  </si>
  <si>
    <t>单位怒气大于等于某数值</t>
    <phoneticPr fontId="1" type="noConversion"/>
  </si>
  <si>
    <t>单位血量小于等于某百分比</t>
    <phoneticPr fontId="1" type="noConversion"/>
  </si>
  <si>
    <t>3,大于等于的百分比</t>
  </si>
  <si>
    <t>单位血量大于等于某百分比</t>
    <phoneticPr fontId="1" type="noConversion"/>
  </si>
  <si>
    <t>2,状态编号</t>
    <phoneticPr fontId="1" type="noConversion"/>
  </si>
  <si>
    <t>单位具有某状态</t>
  </si>
  <si>
    <t>单位具有某标签</t>
  </si>
  <si>
    <t>无条件</t>
    <phoneticPr fontId="1" type="noConversion"/>
  </si>
  <si>
    <t>造成直接伤害</t>
    <phoneticPr fontId="1" type="noConversion"/>
  </si>
  <si>
    <t>治疗</t>
    <phoneticPr fontId="1" type="noConversion"/>
  </si>
  <si>
    <t>施加Buff</t>
    <phoneticPr fontId="1" type="noConversion"/>
  </si>
  <si>
    <t>召唤技能</t>
    <phoneticPr fontId="1" type="noConversion"/>
  </si>
  <si>
    <t>4|召唤NPCID|召唤单位继承最大生命百分比|召唤单位继承攻击百分比</t>
    <phoneticPr fontId="1" type="noConversion"/>
  </si>
  <si>
    <t>6|替换的普通攻击ID</t>
    <phoneticPr fontId="1" type="noConversion"/>
  </si>
  <si>
    <t>被格挡时触发</t>
    <phoneticPr fontId="1" type="noConversion"/>
  </si>
  <si>
    <t>被暴击时触发</t>
    <phoneticPr fontId="1" type="noConversion"/>
  </si>
  <si>
    <t>暴击时触发</t>
    <phoneticPr fontId="1" type="noConversion"/>
  </si>
  <si>
    <t>格挡时触发</t>
    <phoneticPr fontId="1" type="noConversion"/>
  </si>
  <si>
    <t>其他标签</t>
    <phoneticPr fontId="1" type="noConversion"/>
  </si>
  <si>
    <t>稀有度（星级）</t>
    <phoneticPr fontId="1" type="noConversion"/>
  </si>
  <si>
    <t>被动技</t>
    <phoneticPr fontId="1" type="noConversion"/>
  </si>
  <si>
    <t>普攻技</t>
    <phoneticPr fontId="1" type="noConversion"/>
  </si>
  <si>
    <t>必杀技</t>
    <phoneticPr fontId="1" type="noConversion"/>
  </si>
  <si>
    <t>镭射鸟</t>
    <phoneticPr fontId="1" type="noConversion"/>
  </si>
  <si>
    <t>机动战士</t>
    <phoneticPr fontId="1" type="noConversion"/>
  </si>
  <si>
    <t>铁巨人</t>
    <phoneticPr fontId="1" type="noConversion"/>
  </si>
  <si>
    <t>卫兵</t>
    <phoneticPr fontId="1" type="noConversion"/>
  </si>
  <si>
    <t>冰语者</t>
    <phoneticPr fontId="1" type="noConversion"/>
  </si>
  <si>
    <t>十字军</t>
    <phoneticPr fontId="1" type="noConversion"/>
  </si>
  <si>
    <t>小精灵</t>
    <phoneticPr fontId="1" type="noConversion"/>
  </si>
  <si>
    <t>剑武士</t>
    <phoneticPr fontId="1" type="noConversion"/>
  </si>
  <si>
    <t>德鲁伊</t>
    <phoneticPr fontId="1" type="noConversion"/>
  </si>
  <si>
    <t>杀手</t>
    <phoneticPr fontId="1" type="noConversion"/>
  </si>
  <si>
    <t>鲜血女郎</t>
    <phoneticPr fontId="1" type="noConversion"/>
  </si>
  <si>
    <t>矿石兽</t>
    <phoneticPr fontId="1" type="noConversion"/>
  </si>
  <si>
    <t>骷髅兵</t>
    <phoneticPr fontId="1" type="noConversion"/>
  </si>
  <si>
    <t>食尸狗</t>
    <phoneticPr fontId="1" type="noConversion"/>
  </si>
  <si>
    <t>幽灵</t>
    <phoneticPr fontId="1" type="noConversion"/>
  </si>
  <si>
    <t>小恶魔</t>
    <phoneticPr fontId="1" type="noConversion"/>
  </si>
  <si>
    <t>角魔</t>
    <phoneticPr fontId="1" type="noConversion"/>
  </si>
  <si>
    <t>恶魔犬</t>
    <phoneticPr fontId="1" type="noConversion"/>
  </si>
  <si>
    <t>镭射鸟-改造版</t>
  </si>
  <si>
    <t>机动战士-改造版</t>
  </si>
  <si>
    <t>铁巨人-改造版</t>
  </si>
  <si>
    <t>卫兵-改造版</t>
  </si>
  <si>
    <t>冰语者-改造版</t>
  </si>
  <si>
    <t>十字军-改造版</t>
  </si>
  <si>
    <t>小精灵-改造版</t>
  </si>
  <si>
    <t>剑武士-改造版</t>
  </si>
  <si>
    <t>德鲁伊-改造版</t>
  </si>
  <si>
    <t>杀手-改造版</t>
  </si>
  <si>
    <t>鲜血女郎-改造版</t>
  </si>
  <si>
    <t>矿石兽-改造版</t>
  </si>
  <si>
    <t>骷髅兵-改造版</t>
  </si>
  <si>
    <t>食尸狗-改造版</t>
  </si>
  <si>
    <t>幽灵-改造版</t>
  </si>
  <si>
    <t>小恶魔-改造版</t>
  </si>
  <si>
    <t>角魔-改造版</t>
  </si>
  <si>
    <t>恶魔犬-改造版</t>
  </si>
  <si>
    <t>备注</t>
    <phoneticPr fontId="1" type="noConversion"/>
  </si>
  <si>
    <t>品阶</t>
    <phoneticPr fontId="1" type="noConversion"/>
  </si>
  <si>
    <t>最大品阶</t>
    <phoneticPr fontId="1" type="noConversion"/>
  </si>
  <si>
    <t>ID</t>
    <phoneticPr fontId="1" type="noConversion"/>
  </si>
  <si>
    <t>Rank</t>
    <phoneticPr fontId="1" type="noConversion"/>
  </si>
  <si>
    <t>MaxRank</t>
    <phoneticPr fontId="1" type="noConversion"/>
  </si>
  <si>
    <t>Rarity</t>
    <phoneticPr fontId="1" type="noConversion"/>
  </si>
  <si>
    <t>Type</t>
    <phoneticPr fontId="1" type="noConversion"/>
  </si>
  <si>
    <t>Camp</t>
    <phoneticPr fontId="1" type="noConversion"/>
  </si>
  <si>
    <t>Label</t>
    <phoneticPr fontId="1" type="noConversion"/>
  </si>
  <si>
    <t xml:space="preserve">类型
1:攻击
2:防御
3:技巧 </t>
    <phoneticPr fontId="1" type="noConversion"/>
  </si>
  <si>
    <t>阵营
1:骑士团
2:神圣核心
3:平衡之力
4:罪恶联盟
5:死亡军团
6:宇宙恶魔</t>
    <phoneticPr fontId="1" type="noConversion"/>
  </si>
  <si>
    <t>近战普攻</t>
    <phoneticPr fontId="1" type="noConversion"/>
  </si>
  <si>
    <t>ClientID</t>
    <phoneticPr fontId="1" type="noConversion"/>
  </si>
  <si>
    <t>客户端索引ID</t>
    <phoneticPr fontId="1" type="noConversion"/>
  </si>
  <si>
    <t>阴影大小</t>
    <phoneticPr fontId="1" type="noConversion"/>
  </si>
  <si>
    <t>命</t>
    <phoneticPr fontId="1" type="noConversion"/>
  </si>
  <si>
    <t>攻</t>
    <phoneticPr fontId="1" type="noConversion"/>
  </si>
  <si>
    <t>防</t>
    <phoneticPr fontId="1" type="noConversion"/>
  </si>
  <si>
    <t>MaxLevel</t>
    <phoneticPr fontId="1" type="noConversion"/>
  </si>
  <si>
    <t>最大等级
（等级最大后必须升阶）</t>
    <phoneticPr fontId="1" type="noConversion"/>
  </si>
  <si>
    <t>角色ID</t>
    <phoneticPr fontId="1" type="noConversion"/>
  </si>
  <si>
    <t>模型</t>
    <phoneticPr fontId="1" type="noConversion"/>
  </si>
  <si>
    <t>基础生命</t>
    <phoneticPr fontId="1" type="noConversion"/>
  </si>
  <si>
    <t>基础攻击</t>
    <phoneticPr fontId="1" type="noConversion"/>
  </si>
  <si>
    <t>基础防御</t>
    <phoneticPr fontId="1" type="noConversion"/>
  </si>
  <si>
    <t>血量成长率
（百分比）</t>
    <phoneticPr fontId="1" type="noConversion"/>
  </si>
  <si>
    <t>攻击成长率
（百分比）</t>
    <phoneticPr fontId="1" type="noConversion"/>
  </si>
  <si>
    <t>防御成长率
（百分比）</t>
    <phoneticPr fontId="1" type="noConversion"/>
  </si>
  <si>
    <t>升阶系数</t>
    <phoneticPr fontId="1" type="noConversion"/>
  </si>
  <si>
    <t>基础属性倍率</t>
    <phoneticPr fontId="1" type="noConversion"/>
  </si>
  <si>
    <t>成长属性倍率</t>
    <phoneticPr fontId="1" type="noConversion"/>
  </si>
  <si>
    <t>种类系数</t>
    <phoneticPr fontId="1" type="noConversion"/>
  </si>
  <si>
    <t>镭射眼（镭射鸟）</t>
    <phoneticPr fontId="1" type="noConversion"/>
  </si>
  <si>
    <t>冰冻球（冰语者）</t>
    <phoneticPr fontId="1" type="noConversion"/>
  </si>
  <si>
    <t>自然能量球（小精灵，德鲁伊）</t>
    <phoneticPr fontId="1" type="noConversion"/>
  </si>
  <si>
    <t>射箭</t>
    <phoneticPr fontId="1" type="noConversion"/>
  </si>
  <si>
    <t>影子球（幽灵）</t>
    <phoneticPr fontId="1" type="noConversion"/>
  </si>
  <si>
    <t>灼热光束</t>
    <phoneticPr fontId="1" type="noConversion"/>
  </si>
  <si>
    <t>速度强化</t>
    <phoneticPr fontId="1" type="noConversion"/>
  </si>
  <si>
    <t>机甲重拳</t>
    <phoneticPr fontId="1" type="noConversion"/>
  </si>
  <si>
    <t>强化守护</t>
    <phoneticPr fontId="1" type="noConversion"/>
  </si>
  <si>
    <t>冰块轰炸</t>
    <phoneticPr fontId="1" type="noConversion"/>
  </si>
  <si>
    <t>圣十字斩</t>
    <phoneticPr fontId="1" type="noConversion"/>
  </si>
  <si>
    <t>能量冲击</t>
    <phoneticPr fontId="1" type="noConversion"/>
  </si>
  <si>
    <t>剑之舞</t>
    <phoneticPr fontId="1" type="noConversion"/>
  </si>
  <si>
    <t>飞叶刃</t>
    <phoneticPr fontId="1" type="noConversion"/>
  </si>
  <si>
    <t>刺杀准备</t>
    <phoneticPr fontId="1" type="noConversion"/>
  </si>
  <si>
    <t>屠戮之弓</t>
    <phoneticPr fontId="1" type="noConversion"/>
  </si>
  <si>
    <t>金属化</t>
    <phoneticPr fontId="1" type="noConversion"/>
  </si>
  <si>
    <t>骷髅重击</t>
    <phoneticPr fontId="1" type="noConversion"/>
  </si>
  <si>
    <t>毒素感染</t>
    <phoneticPr fontId="1" type="noConversion"/>
  </si>
  <si>
    <t>死亡波纹</t>
    <phoneticPr fontId="1" type="noConversion"/>
  </si>
  <si>
    <t>吸能攻击</t>
    <phoneticPr fontId="1" type="noConversion"/>
  </si>
  <si>
    <t>狂暴跳劈</t>
    <phoneticPr fontId="1" type="noConversion"/>
  </si>
  <si>
    <t>疯狂撕咬</t>
    <phoneticPr fontId="1" type="noConversion"/>
  </si>
  <si>
    <t>目标选择</t>
    <phoneticPr fontId="1" type="noConversion"/>
  </si>
  <si>
    <t>最大目标数</t>
    <phoneticPr fontId="1" type="noConversion"/>
  </si>
  <si>
    <t xml:space="preserve">1：单体，
2：横排，
3：竖排，
4：多体，
5：十字，
6：大十字，
7：全体，
</t>
    <phoneticPr fontId="1" type="noConversion"/>
  </si>
  <si>
    <t>BuffID</t>
    <phoneticPr fontId="1" type="noConversion"/>
  </si>
  <si>
    <t>燃烧</t>
    <phoneticPr fontId="1" type="noConversion"/>
  </si>
  <si>
    <t>流血</t>
    <phoneticPr fontId="1" type="noConversion"/>
  </si>
  <si>
    <t>中毒</t>
    <phoneticPr fontId="1" type="noConversion"/>
  </si>
  <si>
    <t>作用机制</t>
    <phoneticPr fontId="1" type="noConversion"/>
  </si>
  <si>
    <t>封能</t>
    <phoneticPr fontId="1" type="noConversion"/>
  </si>
  <si>
    <t>麻痹</t>
    <phoneticPr fontId="1" type="noConversion"/>
  </si>
  <si>
    <t>眩晕</t>
    <phoneticPr fontId="1" type="noConversion"/>
  </si>
  <si>
    <t>冰冻</t>
    <phoneticPr fontId="1" type="noConversion"/>
  </si>
  <si>
    <t>类型</t>
    <phoneticPr fontId="1" type="noConversion"/>
  </si>
  <si>
    <t>图标</t>
    <phoneticPr fontId="1" type="noConversion"/>
  </si>
  <si>
    <t>Icon</t>
    <phoneticPr fontId="1" type="noConversion"/>
  </si>
  <si>
    <t>状态ID</t>
    <phoneticPr fontId="1" type="noConversion"/>
  </si>
  <si>
    <t>显示特效</t>
    <phoneticPr fontId="1" type="noConversion"/>
  </si>
  <si>
    <t>Effect</t>
    <phoneticPr fontId="1" type="noConversion"/>
  </si>
  <si>
    <t>ShowEffect</t>
    <phoneticPr fontId="1" type="noConversion"/>
  </si>
  <si>
    <t>护甲增益上升</t>
    <phoneticPr fontId="1" type="noConversion"/>
  </si>
  <si>
    <t>暴击率上升</t>
  </si>
  <si>
    <t>暴击伤害倍率上升</t>
  </si>
  <si>
    <t>抗暴率(韧性）上升</t>
  </si>
  <si>
    <t>格挡率上升</t>
  </si>
  <si>
    <t>格挡减伤率上升</t>
  </si>
  <si>
    <t>破格率上升</t>
  </si>
  <si>
    <t>总增伤上升</t>
  </si>
  <si>
    <t>全局增伤上升</t>
  </si>
  <si>
    <t>远程增伤上升</t>
  </si>
  <si>
    <t>普攻增伤上升</t>
  </si>
  <si>
    <t>必杀增伤上升</t>
  </si>
  <si>
    <t>全局减伤上升</t>
  </si>
  <si>
    <t>近战减伤上升</t>
  </si>
  <si>
    <t>远程减伤上升</t>
  </si>
  <si>
    <t>普攻减伤上升</t>
  </si>
  <si>
    <t>必杀减伤上升</t>
  </si>
  <si>
    <t>近战吸血上升</t>
  </si>
  <si>
    <t>远程吸血上升</t>
  </si>
  <si>
    <t>治疗率修正上升</t>
  </si>
  <si>
    <t>被治疗率修正上升</t>
  </si>
  <si>
    <t>近战反伤系数上升</t>
  </si>
  <si>
    <t>远程反伤系数上升</t>
    <phoneticPr fontId="1" type="noConversion"/>
  </si>
  <si>
    <t>破甲系数上升</t>
    <phoneticPr fontId="1" type="noConversion"/>
  </si>
  <si>
    <t>毒性减伤率上升</t>
    <phoneticPr fontId="1" type="noConversion"/>
  </si>
  <si>
    <t>点燃减伤率上升</t>
    <phoneticPr fontId="1" type="noConversion"/>
  </si>
  <si>
    <t>流血减伤率上升</t>
    <phoneticPr fontId="1" type="noConversion"/>
  </si>
  <si>
    <t>暴击率下降</t>
  </si>
  <si>
    <t>暴击伤害倍率下降</t>
  </si>
  <si>
    <t>抗暴率(韧性）下降</t>
  </si>
  <si>
    <t>格挡率下降</t>
  </si>
  <si>
    <t>格挡减伤率下降</t>
  </si>
  <si>
    <t>破格率下降</t>
  </si>
  <si>
    <t>总增伤下降</t>
  </si>
  <si>
    <t>全局增伤下降</t>
  </si>
  <si>
    <t>远程增伤下降</t>
  </si>
  <si>
    <t>普攻增伤下降</t>
  </si>
  <si>
    <t>必杀增伤下降</t>
  </si>
  <si>
    <t>全局减伤下降</t>
  </si>
  <si>
    <t>近战减伤下降</t>
  </si>
  <si>
    <t>远程减伤下降</t>
  </si>
  <si>
    <t>普攻减伤下降</t>
  </si>
  <si>
    <t>必杀减伤下降</t>
  </si>
  <si>
    <t>近战吸血下降</t>
  </si>
  <si>
    <t>远程吸血下降</t>
  </si>
  <si>
    <t>治疗率修正下降</t>
  </si>
  <si>
    <t>被治疗率修正下降</t>
  </si>
  <si>
    <t>近战反伤系数下降</t>
  </si>
  <si>
    <t>远程反伤系数下降</t>
  </si>
  <si>
    <t>护甲增益下降</t>
  </si>
  <si>
    <t>破甲系数下降</t>
  </si>
  <si>
    <t>毒性减伤率下降</t>
  </si>
  <si>
    <t>点燃减伤率下降</t>
  </si>
  <si>
    <t>流血减伤率下降</t>
  </si>
  <si>
    <t>驱散增益</t>
    <phoneticPr fontId="1" type="noConversion"/>
  </si>
  <si>
    <t>驱散减益</t>
    <phoneticPr fontId="1" type="noConversion"/>
  </si>
  <si>
    <t>1，增益
2，减益
3,驱散
4，免疫</t>
    <phoneticPr fontId="1" type="noConversion"/>
  </si>
  <si>
    <t>互斥效果</t>
    <phoneticPr fontId="1" type="noConversion"/>
  </si>
  <si>
    <t>1,驱散原有的
2，拒绝新状态（如果原有状态是免疫次数的状态则扣去免疫次数）</t>
    <phoneticPr fontId="1" type="noConversion"/>
  </si>
  <si>
    <t>单次免疫增益驱散</t>
    <phoneticPr fontId="1" type="noConversion"/>
  </si>
  <si>
    <t>单次免疫减益驱散</t>
    <phoneticPr fontId="1" type="noConversion"/>
  </si>
  <si>
    <t>新状态</t>
    <phoneticPr fontId="1" type="noConversion"/>
  </si>
  <si>
    <t>原有状态</t>
    <phoneticPr fontId="1" type="noConversion"/>
  </si>
  <si>
    <t>机甲重拳-防御上升</t>
    <phoneticPr fontId="1" type="noConversion"/>
  </si>
  <si>
    <t>1：近战，2：远程（非伤害技能无意义）</t>
    <phoneticPr fontId="1" type="noConversion"/>
  </si>
  <si>
    <t>剑之舞-格挡上升</t>
    <phoneticPr fontId="1" type="noConversion"/>
  </si>
  <si>
    <t>8|1</t>
    <phoneticPr fontId="1" type="noConversion"/>
  </si>
  <si>
    <t>2|10000|0|0</t>
    <phoneticPr fontId="1" type="noConversion"/>
  </si>
  <si>
    <t>9|-30|30|10000|0</t>
    <phoneticPr fontId="1" type="noConversion"/>
  </si>
  <si>
    <t>9|-20|0|5000|0</t>
    <phoneticPr fontId="1" type="noConversion"/>
  </si>
  <si>
    <t>连携技能</t>
    <phoneticPr fontId="1" type="noConversion"/>
  </si>
  <si>
    <t>SkillAttr</t>
    <phoneticPr fontId="1" type="noConversion"/>
  </si>
  <si>
    <t>SkillMelee</t>
    <phoneticPr fontId="1" type="noConversion"/>
  </si>
  <si>
    <t>SkillEnemy</t>
    <phoneticPr fontId="1" type="noConversion"/>
  </si>
  <si>
    <t>RangeType</t>
    <phoneticPr fontId="1" type="noConversion"/>
  </si>
  <si>
    <t>SkillTarget</t>
    <phoneticPr fontId="1" type="noConversion"/>
  </si>
  <si>
    <t>MaxTarget</t>
    <phoneticPr fontId="1" type="noConversion"/>
  </si>
  <si>
    <t>CertainHit</t>
    <phoneticPr fontId="1" type="noConversion"/>
  </si>
  <si>
    <t>Effect1</t>
    <phoneticPr fontId="1" type="noConversion"/>
  </si>
  <si>
    <t>Effect2</t>
  </si>
  <si>
    <t>Effect3</t>
  </si>
  <si>
    <t>ComboSKill</t>
    <phoneticPr fontId="1" type="noConversion"/>
  </si>
  <si>
    <t>技能默认改变的属性</t>
    <phoneticPr fontId="1" type="noConversion"/>
  </si>
  <si>
    <t>是否必中</t>
    <phoneticPr fontId="1" type="noConversion"/>
  </si>
  <si>
    <t>技能目标效果1</t>
    <phoneticPr fontId="1" type="noConversion"/>
  </si>
  <si>
    <t>技能目标效果2</t>
  </si>
  <si>
    <t>技能目标效果3</t>
  </si>
  <si>
    <t>1，主动，2必杀，3被动，4连携</t>
    <phoneticPr fontId="1" type="noConversion"/>
  </si>
  <si>
    <t>1:我方，2：敌方</t>
    <phoneticPr fontId="1" type="noConversion"/>
  </si>
  <si>
    <t>使用完该技能后自动追加后面的技能</t>
    <phoneticPr fontId="1" type="noConversion"/>
  </si>
  <si>
    <t>ATTR_HP_MAX             = 1  // 最大血量</t>
  </si>
  <si>
    <t>ATTR_HP                 = 2  // 当前血量</t>
  </si>
  <si>
    <t>ATTR_MP                 = 3  // 气势</t>
  </si>
  <si>
    <t>ATTR_ATTACK             = 4  // 攻击</t>
  </si>
  <si>
    <t>ATTR_DEFENSE            = 5  // 防御</t>
  </si>
  <si>
    <t>ATTR_DODGE_COUNT        = 6  // 闪避次数</t>
  </si>
  <si>
    <t>ATTR_INJURED_MAX        = 7  // 受伤上限</t>
  </si>
  <si>
    <t>ATTR_SHIELD             = 8  // 护盾</t>
  </si>
  <si>
    <t>ATTR_CRITICAL           = 9  // 暴击率</t>
  </si>
  <si>
    <t>ATTR_CRITICAL_MULTI     = 10 // 暴击伤害倍率</t>
  </si>
  <si>
    <t>ATTR_ANTI_CRITICAL      = 11 // 抗暴率</t>
  </si>
  <si>
    <t>ATTR_BLOCK_RATE         = 12 // 格挡率</t>
  </si>
  <si>
    <t>ATTR_BLOCK_DEFENSE_RATE = 13 // 格挡减伤率</t>
  </si>
  <si>
    <t>ATTR_BREAK_BLOCK_RATE   = 14 // 破格率</t>
  </si>
  <si>
    <t>ATTR_TOTAL_DAMAGE_ADD    = 15 // 总增伤</t>
  </si>
  <si>
    <t>ATTR_CLOSE_DAMAGE_ADD    = 16 // 近战增伤</t>
  </si>
  <si>
    <t>ATTR_REMOTE_DAMAGE_ADD   = 17 // 远程增伤</t>
  </si>
  <si>
    <t>ATTR_NORMAL_DAMAGE_ADD   = 18 // 普攻增伤</t>
  </si>
  <si>
    <t>ATTR_RAGE_DAMAGE_ADD     = 19 // 怒气增伤</t>
  </si>
  <si>
    <t>ATTR_TOTAL_DAMAGE_SUB    = 20 // 总减伤</t>
  </si>
  <si>
    <t>ATTR_CLOSE_DAMAGE_SUB    = 21 // 近战减伤</t>
  </si>
  <si>
    <t>ATTR_REMOTE_DAMAGE_SUB   = 22 // 远程减伤</t>
  </si>
  <si>
    <t>ATTR_NORMAL_DAMAGE_SUB   = 23 // 普攻减伤</t>
  </si>
  <si>
    <t>ATTR_RAGE_DAMAGE_SUB     = 24 // 怒气减伤</t>
  </si>
  <si>
    <t>ATTR_CLOSE_VAMPIRE       = 25 // 近战吸血</t>
  </si>
  <si>
    <t>ATTR_REMOTE_VAMPIRE      = 26 // 远程吸血</t>
  </si>
  <si>
    <t>ATTR_CURE_RATE_CORRECT   = 27 // 治疗率修正</t>
  </si>
  <si>
    <t>ATTR_CURED_RATE_CORRECT  = 28 // 被治疗率修正</t>
  </si>
  <si>
    <t>ATTR_CLOSE_REFLECT       = 29 // 近战反击系数</t>
  </si>
  <si>
    <t>ATTR_REMOTE_REFLECT      = 30 // 远程反击系数</t>
  </si>
  <si>
    <t>ATTR_ARMOR_ADD           = 31 // 护甲增益</t>
  </si>
  <si>
    <t>ATTR_BREAK_ARMOR         = 32 // 破甲</t>
  </si>
  <si>
    <t>ATTR_POISON_INJURED_RATE = 33 // 毒气受伤率</t>
  </si>
  <si>
    <t>ATTR_BURN_INJURED_RATE   = 34 // 点燃受伤率</t>
  </si>
  <si>
    <t>ATTR_BLEED_INJURED_RATE  = 35 // 流血受伤率</t>
  </si>
  <si>
    <t>ATTR_COUNT_MAX           = 40</t>
  </si>
  <si>
    <t>ResistCountMax</t>
    <phoneticPr fontId="1" type="noConversion"/>
  </si>
  <si>
    <t>MutexType</t>
    <phoneticPr fontId="1" type="noConversion"/>
  </si>
  <si>
    <t>ResistMutexType</t>
    <phoneticPr fontId="1" type="noConversion"/>
  </si>
  <si>
    <t>CancelMutexType</t>
    <phoneticPr fontId="1" type="noConversion"/>
  </si>
  <si>
    <t>ResistMutexID</t>
    <phoneticPr fontId="1" type="noConversion"/>
  </si>
  <si>
    <t>CancelMutexID</t>
    <phoneticPr fontId="1" type="noConversion"/>
  </si>
  <si>
    <t>免疫最大次数</t>
    <phoneticPr fontId="1" type="noConversion"/>
  </si>
  <si>
    <t>互斥时的类型</t>
    <phoneticPr fontId="1" type="noConversion"/>
  </si>
  <si>
    <t>存在时抵抗这些类型的状态</t>
    <phoneticPr fontId="1" type="noConversion"/>
  </si>
  <si>
    <t>添加时驱散这些类型状态</t>
    <phoneticPr fontId="1" type="noConversion"/>
  </si>
  <si>
    <t>存在时抵抗特定ID的状态</t>
    <phoneticPr fontId="1" type="noConversion"/>
  </si>
  <si>
    <t>添加时驱散这些ID状态</t>
    <phoneticPr fontId="1" type="noConversion"/>
  </si>
  <si>
    <t>0为无限次
大于0为有限次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</si>
  <si>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</si>
  <si>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</si>
  <si>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</si>
  <si>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</si>
  <si>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13</t>
    <phoneticPr fontId="1" type="noConversion"/>
  </si>
  <si>
    <t>1,2,3</t>
    <phoneticPr fontId="1" type="noConversion"/>
  </si>
  <si>
    <t>单次免疫增益</t>
    <phoneticPr fontId="1" type="noConversion"/>
  </si>
  <si>
    <t>单次免疫负面</t>
    <phoneticPr fontId="1" type="noConversion"/>
  </si>
  <si>
    <t>免疫控制</t>
    <phoneticPr fontId="1" type="noConversion"/>
  </si>
  <si>
    <t>2</t>
    <phoneticPr fontId="1" type="noConversion"/>
  </si>
  <si>
    <t>中毒免疫</t>
    <phoneticPr fontId="1" type="noConversion"/>
  </si>
  <si>
    <t>1,1001</t>
    <phoneticPr fontId="1" type="noConversion"/>
  </si>
  <si>
    <t>燃烧免疫</t>
    <phoneticPr fontId="1" type="noConversion"/>
  </si>
  <si>
    <t>2,1002</t>
    <phoneticPr fontId="1" type="noConversion"/>
  </si>
  <si>
    <t>流血免疫</t>
    <phoneticPr fontId="1" type="noConversion"/>
  </si>
  <si>
    <t>3,1003</t>
    <phoneticPr fontId="1" type="noConversion"/>
  </si>
  <si>
    <t>麻痹免疫</t>
    <phoneticPr fontId="1" type="noConversion"/>
  </si>
  <si>
    <t>4,1004</t>
    <phoneticPr fontId="1" type="noConversion"/>
  </si>
  <si>
    <t>封能免疫</t>
    <phoneticPr fontId="1" type="noConversion"/>
  </si>
  <si>
    <t>5,1005</t>
    <phoneticPr fontId="1" type="noConversion"/>
  </si>
  <si>
    <t>眩晕免疫</t>
    <phoneticPr fontId="1" type="noConversion"/>
  </si>
  <si>
    <t>6,1006</t>
    <phoneticPr fontId="1" type="noConversion"/>
  </si>
  <si>
    <t>冰冻免疫</t>
    <phoneticPr fontId="1" type="noConversion"/>
  </si>
  <si>
    <t>7,1007</t>
    <phoneticPr fontId="1" type="noConversion"/>
  </si>
  <si>
    <t>技能触发器</t>
    <phoneticPr fontId="1" type="noConversion"/>
  </si>
  <si>
    <t>战斗进场</t>
    <phoneticPr fontId="1" type="noConversion"/>
  </si>
  <si>
    <t>自身彻底死亡触发</t>
    <phoneticPr fontId="1" type="noConversion"/>
  </si>
  <si>
    <t>自身</t>
    <phoneticPr fontId="1" type="noConversion"/>
  </si>
  <si>
    <t>自身，普攻命中者</t>
    <phoneticPr fontId="1" type="noConversion"/>
  </si>
  <si>
    <t>自身，被攻击的对象</t>
    <phoneticPr fontId="1" type="noConversion"/>
  </si>
  <si>
    <t>自身，触发暴击的对象</t>
    <phoneticPr fontId="1" type="noConversion"/>
  </si>
  <si>
    <t>自身，被暴击伤害的对象</t>
    <phoneticPr fontId="1" type="noConversion"/>
  </si>
  <si>
    <t>自身，敌方目标</t>
    <phoneticPr fontId="1" type="noConversion"/>
  </si>
  <si>
    <t>1|伤害攻击力系数|伤害生命百分比系数|是否为贯通伤害（1,贯通 0非贯通）</t>
    <phoneticPr fontId="1" type="noConversion"/>
  </si>
  <si>
    <t>3|状态ID|BUFF触发率（万分比）|状态的导入参数（与状态相关）|状态持续回合</t>
    <phoneticPr fontId="1" type="noConversion"/>
  </si>
  <si>
    <t>触发器自身条件</t>
    <phoneticPr fontId="1" type="noConversion"/>
  </si>
  <si>
    <t>触发器对象条件</t>
    <phoneticPr fontId="1" type="noConversion"/>
  </si>
  <si>
    <t>TriggerCondition1</t>
    <phoneticPr fontId="1" type="noConversion"/>
  </si>
  <si>
    <t>TriggerCondition2</t>
    <phoneticPr fontId="1" type="noConversion"/>
  </si>
  <si>
    <t>SkillTriggerType</t>
    <phoneticPr fontId="1" type="noConversion"/>
  </si>
  <si>
    <t>TriggerRoundMax</t>
    <phoneticPr fontId="1" type="noConversion"/>
  </si>
  <si>
    <t>TriggerBattleMax</t>
    <phoneticPr fontId="1" type="noConversion"/>
  </si>
  <si>
    <t>参考触发器类型</t>
    <phoneticPr fontId="1" type="noConversion"/>
  </si>
  <si>
    <t>触发器触发时判断是否触发的自身条件</t>
    <phoneticPr fontId="1" type="noConversion"/>
  </si>
  <si>
    <t>血量变化</t>
    <phoneticPr fontId="1" type="noConversion"/>
  </si>
  <si>
    <t>触发器触发时判断是否触发的额外对象条件</t>
    <phoneticPr fontId="1" type="noConversion"/>
  </si>
  <si>
    <t>触发器每回合触发最大次数</t>
    <phoneticPr fontId="1" type="noConversion"/>
  </si>
  <si>
    <t>触发器每次战斗触发最大次数</t>
    <phoneticPr fontId="1" type="noConversion"/>
  </si>
  <si>
    <t>技能效果自身条件</t>
    <phoneticPr fontId="1" type="noConversion"/>
  </si>
  <si>
    <t>技能效果目标条件</t>
    <phoneticPr fontId="1" type="noConversion"/>
  </si>
  <si>
    <t>Effect1Cond1</t>
    <phoneticPr fontId="1" type="noConversion"/>
  </si>
  <si>
    <t>Effect1Cond2</t>
    <phoneticPr fontId="1" type="noConversion"/>
  </si>
  <si>
    <t>Effect2Cond1</t>
    <phoneticPr fontId="1" type="noConversion"/>
  </si>
  <si>
    <t>Effect2Cond2</t>
    <phoneticPr fontId="1" type="noConversion"/>
  </si>
  <si>
    <t>Effect3Cond1</t>
    <phoneticPr fontId="1" type="noConversion"/>
  </si>
  <si>
    <t>Effect3Cond2</t>
  </si>
  <si>
    <t>1|10000|0|0</t>
  </si>
  <si>
    <t>1|12000|0|0</t>
  </si>
  <si>
    <t>3|101|10000|5000|2</t>
  </si>
  <si>
    <t>1|15000|0|0</t>
  </si>
  <si>
    <t>3|123|10000|2000|2</t>
  </si>
  <si>
    <t>3|104|10000|5000|2</t>
  </si>
  <si>
    <t>1|20000|0|0</t>
  </si>
  <si>
    <t>3|124|10000|3000|2</t>
  </si>
  <si>
    <t>3|302|10000|0|0</t>
  </si>
  <si>
    <t>3|1001|10000|0|50</t>
  </si>
  <si>
    <t>3|2|10000|1000|2</t>
  </si>
  <si>
    <t>3|101|10000|3000|2</t>
  </si>
  <si>
    <t>3|1|10000|500|6</t>
  </si>
  <si>
    <t>3|3|10000|800|3</t>
  </si>
  <si>
    <t>3|1003|10000|0|50</t>
  </si>
  <si>
    <t>火焰反击（受击时让攻击者中点燃）</t>
    <phoneticPr fontId="1" type="noConversion"/>
  </si>
  <si>
    <t>纳米合金-锐（+免毒/流血，+护甲穿透）</t>
    <phoneticPr fontId="1" type="noConversion"/>
  </si>
  <si>
    <t>纳米合金-钢（+免毒/流血，+护甲增益）</t>
    <phoneticPr fontId="1" type="noConversion"/>
  </si>
  <si>
    <t>31,10000,32,10000</t>
    <phoneticPr fontId="1" type="noConversion"/>
  </si>
  <si>
    <t>ATTR_HP_PERCENT_BONUS = 36 --HP提升率（用于装备）</t>
    <phoneticPr fontId="1" type="noConversion"/>
  </si>
  <si>
    <t>ATTR_ATTACK_PERCENT_BONUS = 37 --攻击提升率（用于装备）</t>
    <phoneticPr fontId="1" type="noConversion"/>
  </si>
  <si>
    <t>ATTR_DEFENCE_PERCENT_BONUS = 38 --防御提升率（用于装备）</t>
    <phoneticPr fontId="1" type="noConversion"/>
  </si>
  <si>
    <t>ATTR_SKILL_DAMAGE_BONUS = 39 --技能伤害加成（用于控制小怪和Boss的数值）</t>
    <phoneticPr fontId="1" type="noConversion"/>
  </si>
  <si>
    <t>5|9</t>
    <phoneticPr fontId="1" type="noConversion"/>
  </si>
  <si>
    <t>5|10</t>
  </si>
  <si>
    <t>5|11</t>
  </si>
  <si>
    <t>5|12</t>
  </si>
  <si>
    <t>5|13</t>
  </si>
  <si>
    <t>5|14</t>
  </si>
  <si>
    <t>5|15</t>
  </si>
  <si>
    <t>5|16</t>
  </si>
  <si>
    <t>5|17</t>
  </si>
  <si>
    <t>5|18</t>
  </si>
  <si>
    <t>5|19</t>
  </si>
  <si>
    <t>5|20</t>
  </si>
  <si>
    <t>5|21</t>
  </si>
  <si>
    <t>5|22</t>
  </si>
  <si>
    <t>5|23</t>
  </si>
  <si>
    <t>5|24</t>
  </si>
  <si>
    <t>5|25</t>
  </si>
  <si>
    <t>5|26</t>
  </si>
  <si>
    <t>5|27</t>
  </si>
  <si>
    <t>5|28</t>
  </si>
  <si>
    <t>5|29</t>
  </si>
  <si>
    <t>5|30</t>
  </si>
  <si>
    <t>5|31</t>
  </si>
  <si>
    <t>5|32</t>
  </si>
  <si>
    <t>5|33</t>
  </si>
  <si>
    <t>5|34</t>
  </si>
  <si>
    <t>5|35</t>
  </si>
  <si>
    <t xml:space="preserve">1，伤害|状态伤害类型下标
(技能参数为伤害技能系数）
2，禁止普攻(技能参数无效）
3，禁止怒攻(技能参数无效）
4，禁止行动(技能参数无效）
5，状态下持续改变属性|属性编号(技能参数为改变的属性量）
6，闪避类状态|闪避次数
</t>
    <phoneticPr fontId="1" type="noConversion"/>
  </si>
  <si>
    <t>1|33</t>
    <phoneticPr fontId="1" type="noConversion"/>
  </si>
  <si>
    <t>1|34</t>
    <phoneticPr fontId="1" type="noConversion"/>
  </si>
  <si>
    <t>1|35</t>
    <phoneticPr fontId="1" type="noConversion"/>
  </si>
  <si>
    <t>经验</t>
    <phoneticPr fontId="1" type="noConversion"/>
  </si>
  <si>
    <t>等级</t>
    <phoneticPr fontId="1" type="noConversion"/>
  </si>
  <si>
    <t>提升率系数</t>
    <phoneticPr fontId="1" type="noConversion"/>
  </si>
  <si>
    <t>单位血量大于某百分比</t>
    <phoneticPr fontId="1" type="noConversion"/>
  </si>
  <si>
    <t>5,小于等于的百分比</t>
    <phoneticPr fontId="1" type="noConversion"/>
  </si>
  <si>
    <t>9,npcTID(NPC表格ID)</t>
    <phoneticPr fontId="1" type="noConversion"/>
  </si>
  <si>
    <t>单位为某种阵营</t>
    <phoneticPr fontId="1" type="noConversion"/>
  </si>
  <si>
    <t>单位血量小于某百分比</t>
    <phoneticPr fontId="1" type="noConversion"/>
  </si>
  <si>
    <t>6,小于的百分比</t>
    <phoneticPr fontId="1" type="noConversion"/>
  </si>
  <si>
    <t>4,大于的百分比</t>
    <phoneticPr fontId="1" type="noConversion"/>
  </si>
  <si>
    <t>攻击计算伤害前触发（只有效果类型1）</t>
    <phoneticPr fontId="1" type="noConversion"/>
  </si>
  <si>
    <t>被击计算伤害前触发（只有效果类型1）</t>
    <phoneticPr fontId="1" type="noConversion"/>
  </si>
  <si>
    <t>攻击计算伤害后触发（只有效果类型1）</t>
    <phoneticPr fontId="1" type="noConversion"/>
  </si>
  <si>
    <t>被击计算伤害后触发（只有效果类型1）</t>
    <phoneticPr fontId="1" type="noConversion"/>
  </si>
  <si>
    <t>释放普攻后（不分效果类型）</t>
    <phoneticPr fontId="1" type="noConversion"/>
  </si>
  <si>
    <t>释放必杀后（不分效果类型）</t>
    <phoneticPr fontId="1" type="noConversion"/>
  </si>
  <si>
    <t>改变能量</t>
    <phoneticPr fontId="1" type="noConversion"/>
  </si>
  <si>
    <t>队友彻底死亡触发（死亡一个队友触发1次）</t>
    <phoneticPr fontId="1" type="noConversion"/>
  </si>
  <si>
    <t>回合行动前触发（在选择普攻和必杀攻击前，每回合的第一次行动）</t>
    <phoneticPr fontId="1" type="noConversion"/>
  </si>
  <si>
    <t>杀死对手（对手需要彻底死亡，与对方彻底死亡不同的是这个死亡是你导致的）</t>
    <phoneticPr fontId="1" type="noConversion"/>
  </si>
  <si>
    <t>自身受到治疗时触发（自己是被治疗加血的那方）</t>
    <phoneticPr fontId="1" type="noConversion"/>
  </si>
  <si>
    <t>自身死亡前（与彻底死亡不同，彻底死亡触发器里回血无效，自身死亡前触发器如果触发回血则不触发彻底死亡，表现为该角色免除1次死亡并且回血）</t>
    <phoneticPr fontId="1" type="noConversion"/>
  </si>
  <si>
    <t>条件类型说明：</t>
    <phoneticPr fontId="1" type="noConversion"/>
  </si>
  <si>
    <t>条件类型ID</t>
    <phoneticPr fontId="1" type="noConversion"/>
  </si>
  <si>
    <t>条件描述</t>
    <phoneticPr fontId="1" type="noConversion"/>
  </si>
  <si>
    <t>填表格式</t>
    <phoneticPr fontId="1" type="noConversion"/>
  </si>
  <si>
    <t>1,标签编号</t>
    <phoneticPr fontId="1" type="noConversion"/>
  </si>
  <si>
    <t>7,目标气势大于等于的数值</t>
    <phoneticPr fontId="1" type="noConversion"/>
  </si>
  <si>
    <t>8,目标气势小于等于的数值</t>
    <phoneticPr fontId="1" type="noConversion"/>
  </si>
  <si>
    <t>单位为某种类型</t>
    <phoneticPr fontId="1" type="noConversion"/>
  </si>
  <si>
    <t>10,单位的类型（单位type,1攻击,2防御,3技巧)</t>
    <phoneticPr fontId="1" type="noConversion"/>
  </si>
  <si>
    <t>技能效果说明：</t>
    <phoneticPr fontId="1" type="noConversion"/>
  </si>
  <si>
    <t>技能效果类型ID</t>
    <phoneticPr fontId="1" type="noConversion"/>
  </si>
  <si>
    <t>效果说明</t>
    <phoneticPr fontId="1" type="noConversion"/>
  </si>
  <si>
    <t>改变下次计算时的角色参数（一旦进行过1次直接技能效果计算就清除该临时参数列表）</t>
    <phoneticPr fontId="1" type="noConversion"/>
  </si>
  <si>
    <t>5|(属性ID1,属性量1,属性ID2,属性量2…依次类推)</t>
    <phoneticPr fontId="1" type="noConversion"/>
  </si>
  <si>
    <t>增加行动次数</t>
    <phoneticPr fontId="1" type="noConversion"/>
  </si>
  <si>
    <t>8|增加行动的次数</t>
    <phoneticPr fontId="1" type="noConversion"/>
  </si>
  <si>
    <t>9|目标改变的能量值（可以为负）|自身改变的能量值（可以为负）|改变的概率</t>
    <phoneticPr fontId="1" type="noConversion"/>
  </si>
  <si>
    <t>触发器效果说明：</t>
    <phoneticPr fontId="1" type="noConversion"/>
  </si>
  <si>
    <t>触发器类型ID</t>
    <phoneticPr fontId="1" type="noConversion"/>
  </si>
  <si>
    <t>触发器绑定对象</t>
    <phoneticPr fontId="1" type="noConversion"/>
  </si>
  <si>
    <t>全局</t>
    <phoneticPr fontId="1" type="noConversion"/>
  </si>
  <si>
    <t>无</t>
    <phoneticPr fontId="1" type="noConversion"/>
  </si>
  <si>
    <t>自身，大招命中者</t>
    <phoneticPr fontId="1" type="noConversion"/>
  </si>
  <si>
    <t>自身，攻击的对象</t>
    <phoneticPr fontId="1" type="noConversion"/>
  </si>
  <si>
    <t>自身，触发格挡的对象</t>
    <phoneticPr fontId="1" type="noConversion"/>
  </si>
  <si>
    <t>自身，伤害被格挡的对象</t>
    <phoneticPr fontId="1" type="noConversion"/>
  </si>
  <si>
    <t>自身，队友</t>
    <phoneticPr fontId="1" type="noConversion"/>
  </si>
  <si>
    <t>对方彻底死亡触发（死亡一个敌方单位触发1次）</t>
    <phoneticPr fontId="1" type="noConversion"/>
  </si>
  <si>
    <t>自身，治疗者</t>
    <phoneticPr fontId="1" type="noConversion"/>
  </si>
  <si>
    <t>必杀攻击前（不分效果类型）</t>
    <phoneticPr fontId="1" type="noConversion"/>
  </si>
  <si>
    <t>1，默认位置
2，后排
3，血最少 
4，随机
5，强制自身
6，触发器的另一个对象
7，尸体</t>
    <phoneticPr fontId="1" type="noConversion"/>
  </si>
  <si>
    <t>-1不判断闪避,不消耗闪避
0，非必中
1必中</t>
    <phoneticPr fontId="1" type="noConversion"/>
  </si>
  <si>
    <t>战狂（半血以下加输出）</t>
    <phoneticPr fontId="1" type="noConversion"/>
  </si>
  <si>
    <t>6,50</t>
    <phoneticPr fontId="1" type="noConversion"/>
  </si>
  <si>
    <t>死亡狂热（本方死人+输出）</t>
    <phoneticPr fontId="1" type="noConversion"/>
  </si>
  <si>
    <t>暴击压制（暴击成功+输出）</t>
    <phoneticPr fontId="1" type="noConversion"/>
  </si>
  <si>
    <t>3|108|10000|10000|1</t>
    <phoneticPr fontId="1" type="noConversion"/>
  </si>
  <si>
    <t>3|112|10000|10000|1</t>
    <phoneticPr fontId="1" type="noConversion"/>
  </si>
  <si>
    <t>格挡反击（格挡成功+减伤）</t>
    <phoneticPr fontId="1" type="noConversion"/>
  </si>
  <si>
    <t>灵魂抽取（对方死人+回血）</t>
    <phoneticPr fontId="1" type="noConversion"/>
  </si>
  <si>
    <t>4|2011|5000|5000</t>
    <phoneticPr fontId="1" type="noConversion"/>
  </si>
  <si>
    <t>开场影分身</t>
    <phoneticPr fontId="1" type="noConversion"/>
  </si>
  <si>
    <t>增加护盾（本质上与治疗效果接近，但不受治疗减益影响，并且相当于额外的生命上限）</t>
    <phoneticPr fontId="1" type="noConversion"/>
  </si>
  <si>
    <t>10|攻击者攻击力系数|目标生命上限百分比系数</t>
    <phoneticPr fontId="1" type="noConversion"/>
  </si>
  <si>
    <t>2|治疗释放者攻击力系数|治疗目标生命百分比系数</t>
    <phoneticPr fontId="1" type="noConversion"/>
  </si>
  <si>
    <t>11,单位的阵营（单位camp)</t>
    <phoneticPr fontId="1" type="noConversion"/>
  </si>
  <si>
    <t>单位不具有某标签</t>
    <phoneticPr fontId="1" type="noConversion"/>
  </si>
  <si>
    <t>单位不具有某状态</t>
    <phoneticPr fontId="1" type="noConversion"/>
  </si>
  <si>
    <t>本方场上没有某ID的角色</t>
    <phoneticPr fontId="1" type="noConversion"/>
  </si>
  <si>
    <t>单位不为某种类型</t>
    <phoneticPr fontId="1" type="noConversion"/>
  </si>
  <si>
    <t>单位不为某种阵营</t>
    <phoneticPr fontId="1" type="noConversion"/>
  </si>
  <si>
    <t>12,标签编号</t>
    <phoneticPr fontId="1" type="noConversion"/>
  </si>
  <si>
    <t>13,状态编号</t>
    <phoneticPr fontId="1" type="noConversion"/>
  </si>
  <si>
    <t>14,npcTID(NPC表格ID)</t>
    <phoneticPr fontId="1" type="noConversion"/>
  </si>
  <si>
    <t>15,单位的类型（单位type,1攻击,2防御,3技巧)</t>
    <phoneticPr fontId="1" type="noConversion"/>
  </si>
  <si>
    <t>16,单位的阵营（单位camp)</t>
    <phoneticPr fontId="1" type="noConversion"/>
  </si>
  <si>
    <t>普通攻击前（不分效果类型）</t>
    <phoneticPr fontId="1" type="noConversion"/>
  </si>
  <si>
    <t>改变普通攻击的技能ID（设置完后改变1次，被同类效果覆盖后为重载新的技能ID，释放完该技能ID技能后之后的普攻继续为默认技能）</t>
    <phoneticPr fontId="1" type="noConversion"/>
  </si>
  <si>
    <t>改变必杀攻击的技能ID（设置完后改变1次，被同类效果覆盖后为重载新的技能ID，释放完该技能ID技能后之后的必杀继续为默认技能）</t>
    <phoneticPr fontId="1" type="noConversion"/>
  </si>
  <si>
    <t>7|替换的必杀技能ID</t>
    <phoneticPr fontId="1" type="noConversion"/>
  </si>
  <si>
    <t>CastAnim</t>
    <phoneticPr fontId="1" type="noConversion"/>
  </si>
  <si>
    <t>释放动画</t>
    <phoneticPr fontId="1" type="noConversion"/>
  </si>
  <si>
    <t>CastTime</t>
    <phoneticPr fontId="1" type="noConversion"/>
  </si>
  <si>
    <t>释放时间</t>
    <phoneticPr fontId="1" type="noConversion"/>
  </si>
  <si>
    <t>CastSound</t>
    <phoneticPr fontId="1" type="noConversion"/>
  </si>
  <si>
    <t>释放音乐</t>
    <phoneticPr fontId="1" type="noConversion"/>
  </si>
  <si>
    <t>EffectSound</t>
    <phoneticPr fontId="1" type="noConversion"/>
  </si>
  <si>
    <t>HitAnim</t>
    <phoneticPr fontId="1" type="noConversion"/>
  </si>
  <si>
    <t>HitSound</t>
    <phoneticPr fontId="1" type="noConversion"/>
  </si>
  <si>
    <t>击中音效</t>
    <phoneticPr fontId="1" type="noConversion"/>
  </si>
  <si>
    <t>击中动画</t>
    <phoneticPr fontId="1" type="noConversion"/>
  </si>
  <si>
    <t>释放中音效</t>
    <phoneticPr fontId="1" type="noConversion"/>
  </si>
  <si>
    <t>释放中时间</t>
    <phoneticPr fontId="1" type="noConversion"/>
  </si>
  <si>
    <t>释放动画</t>
    <phoneticPr fontId="1" type="noConversion"/>
  </si>
  <si>
    <t>SkillAnimType</t>
    <phoneticPr fontId="1" type="noConversion"/>
  </si>
  <si>
    <t>技能动画类型</t>
    <phoneticPr fontId="1" type="noConversion"/>
  </si>
  <si>
    <t>0，无
1，近身攻击（移动到攻击目标）
2，远程发射</t>
    <phoneticPr fontId="1" type="noConversion"/>
  </si>
  <si>
    <t>BulletAnim</t>
    <phoneticPr fontId="1" type="noConversion"/>
  </si>
  <si>
    <t>BulletSpeed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</si>
</sst>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quotePrefix="1" applyFont="1">
      <alignment vertical="center"/>
    </xf>
    <xf numFmtId="3" fontId="3" fillId="0" borderId="0" xfId="0" quotePrefix="1" applyNumberFormat="1" applyFont="1">
      <alignment vertical="center"/>
    </xf>
    <xf numFmtId="3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2"/>
  <sheetViews>
    <sheetView tabSelected="1" topLeftCell="A52" workbookViewId="0">
      <selection activeCell="U63" sqref="A63:XFD82"/>
    </sheetView>
  </sheetViews>
  <sheetFormatPr defaultRowHeight="13.5"/>
  <cols>
    <col min="1" max="1" width="13" style="2" bestFit="1" customWidth="1"/>
    <col min="2" max="2" width="8" style="2" bestFit="1" customWidth="1"/>
    <col min="3" max="3" width="6.5" style="2" bestFit="1" customWidth="1"/>
    <col min="4" max="4" width="10.5" style="2" bestFit="1" customWidth="1"/>
    <col min="5" max="5" width="20.875" style="2" bestFit="1" customWidth="1"/>
    <col min="6" max="6" width="9.5" style="2" bestFit="1" customWidth="1"/>
    <col min="7" max="7" width="14.25" style="2" bestFit="1" customWidth="1"/>
    <col min="8" max="8" width="8" style="2" bestFit="1" customWidth="1"/>
    <col min="9" max="9" width="11" style="2" bestFit="1" customWidth="1"/>
    <col min="10" max="10" width="9.5" style="2" bestFit="1" customWidth="1"/>
    <col min="11" max="11" width="6.5" style="2" bestFit="1" customWidth="1"/>
    <col min="12" max="15" width="9.5" style="2" bestFit="1" customWidth="1"/>
    <col min="16" max="18" width="11" style="2" bestFit="1" customWidth="1"/>
    <col min="19" max="21" width="8" style="2" bestFit="1" customWidth="1"/>
    <col min="24" max="25" width="13" bestFit="1" customWidth="1"/>
    <col min="28" max="28" width="4.5" bestFit="1" customWidth="1"/>
  </cols>
  <sheetData>
    <row r="1" spans="1:30">
      <c r="B1" s="2" t="s">
        <v>69</v>
      </c>
      <c r="C1" s="2" t="s">
        <v>70</v>
      </c>
      <c r="D1" s="2" t="s">
        <v>80</v>
      </c>
      <c r="E1" s="2" t="s">
        <v>85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M1" s="2">
        <v>1</v>
      </c>
      <c r="N1" s="2">
        <v>0.25</v>
      </c>
      <c r="O1" s="2">
        <v>0.1</v>
      </c>
      <c r="P1" s="2">
        <v>1</v>
      </c>
      <c r="Q1" s="2">
        <v>0.25</v>
      </c>
      <c r="R1" s="2">
        <v>0.1</v>
      </c>
      <c r="W1" t="s">
        <v>95</v>
      </c>
      <c r="X1" t="s">
        <v>96</v>
      </c>
      <c r="Y1" t="s">
        <v>97</v>
      </c>
      <c r="AA1" t="s">
        <v>98</v>
      </c>
      <c r="AB1" t="s">
        <v>82</v>
      </c>
      <c r="AC1" t="s">
        <v>83</v>
      </c>
      <c r="AD1" t="s">
        <v>84</v>
      </c>
    </row>
    <row r="2" spans="1:30" ht="63" customHeight="1">
      <c r="A2" s="2" t="s">
        <v>66</v>
      </c>
      <c r="B2" s="2" t="s">
        <v>87</v>
      </c>
      <c r="C2" s="2" t="s">
        <v>67</v>
      </c>
      <c r="D2" s="2" t="s">
        <v>79</v>
      </c>
      <c r="E2" s="3" t="s">
        <v>86</v>
      </c>
      <c r="F2" s="2" t="s">
        <v>68</v>
      </c>
      <c r="G2" s="2" t="s">
        <v>26</v>
      </c>
      <c r="H2" s="3" t="s">
        <v>76</v>
      </c>
      <c r="I2" s="3" t="s">
        <v>77</v>
      </c>
      <c r="J2" s="2" t="s">
        <v>25</v>
      </c>
      <c r="K2" s="2" t="s">
        <v>88</v>
      </c>
      <c r="L2" s="2" t="s">
        <v>81</v>
      </c>
      <c r="M2" s="2" t="s">
        <v>89</v>
      </c>
      <c r="N2" s="2" t="s">
        <v>90</v>
      </c>
      <c r="O2" s="2" t="s">
        <v>91</v>
      </c>
      <c r="P2" s="7" t="s">
        <v>92</v>
      </c>
      <c r="Q2" s="7" t="s">
        <v>93</v>
      </c>
      <c r="R2" s="7" t="s">
        <v>94</v>
      </c>
      <c r="S2" s="2" t="s">
        <v>28</v>
      </c>
      <c r="T2" s="2" t="s">
        <v>29</v>
      </c>
      <c r="U2" s="2" t="s">
        <v>27</v>
      </c>
      <c r="W2">
        <v>1</v>
      </c>
      <c r="X2">
        <v>1</v>
      </c>
      <c r="Y2">
        <v>10</v>
      </c>
      <c r="AA2">
        <v>1</v>
      </c>
      <c r="AB2">
        <v>90</v>
      </c>
      <c r="AC2">
        <v>110</v>
      </c>
      <c r="AD2">
        <v>90</v>
      </c>
    </row>
    <row r="3" spans="1:30">
      <c r="A3" s="2" t="s">
        <v>30</v>
      </c>
      <c r="B3" s="2">
        <v>1</v>
      </c>
      <c r="C3" s="2">
        <v>1</v>
      </c>
      <c r="D3" s="2">
        <f>B3*100+C3</f>
        <v>101</v>
      </c>
      <c r="E3" s="2">
        <f>C3*10+20</f>
        <v>30</v>
      </c>
      <c r="F3" s="2">
        <v>2</v>
      </c>
      <c r="G3" s="2">
        <v>1</v>
      </c>
      <c r="H3" s="4">
        <v>1</v>
      </c>
      <c r="I3" s="4">
        <v>1</v>
      </c>
      <c r="M3" s="2">
        <f>INT(VLOOKUP($H3,$AA:$AD,2,FALSE)*M$1*VLOOKUP($C3,$W:$Y,2,FALSE)*(0.5+$G3*0.5))</f>
        <v>90</v>
      </c>
      <c r="N3" s="2">
        <f t="shared" ref="N3:O18" si="0">INT(VLOOKUP($H3,$AA:$AD,2,FALSE)*N$1*VLOOKUP($C3,$W:$Y,2,FALSE)*(0.5+$G3*0.5))</f>
        <v>22</v>
      </c>
      <c r="O3" s="2">
        <f t="shared" si="0"/>
        <v>9</v>
      </c>
      <c r="P3" s="2">
        <f>INT(VLOOKUP($H3,$AA:$AD,2,FALSE)*P$1*VLOOKUP($C3,$W:$Y,3,FALSE)*(0.5+$G3*0.5))</f>
        <v>900</v>
      </c>
      <c r="Q3" s="2">
        <f t="shared" ref="Q3:R18" si="1">INT(VLOOKUP($H3,$AA:$AD,2,FALSE)*Q$1*VLOOKUP($C3,$W:$Y,3,FALSE)*(0.5+$G3*0.5))</f>
        <v>225</v>
      </c>
      <c r="R3" s="2">
        <f t="shared" si="1"/>
        <v>90</v>
      </c>
      <c r="S3" s="2">
        <v>11</v>
      </c>
      <c r="T3" s="2">
        <f>B3+10000-MOD(B3-1,10)</f>
        <v>10001</v>
      </c>
      <c r="U3" s="2">
        <v>20001</v>
      </c>
      <c r="W3">
        <v>2</v>
      </c>
      <c r="X3">
        <f>(X2+Y2*0.3)*Y3/Y2-Y3*0.3</f>
        <v>1.1499999999999999</v>
      </c>
      <c r="Y3">
        <f>1.15^(W3-1)*10</f>
        <v>11.5</v>
      </c>
      <c r="AA3">
        <v>2</v>
      </c>
      <c r="AB3">
        <v>110</v>
      </c>
      <c r="AC3">
        <v>90</v>
      </c>
      <c r="AD3">
        <v>110</v>
      </c>
    </row>
    <row r="4" spans="1:30">
      <c r="A4" s="2" t="s">
        <v>30</v>
      </c>
      <c r="B4" s="2">
        <v>1</v>
      </c>
      <c r="C4" s="2">
        <v>2</v>
      </c>
      <c r="D4" s="2">
        <f t="shared" ref="D4:D67" si="2">B4*100+C4</f>
        <v>102</v>
      </c>
      <c r="E4" s="2">
        <f t="shared" ref="E4:E67" si="3">C4*10+20</f>
        <v>40</v>
      </c>
      <c r="F4" s="2">
        <v>2</v>
      </c>
      <c r="G4" s="2">
        <v>1</v>
      </c>
      <c r="H4" s="4">
        <v>1</v>
      </c>
      <c r="I4" s="4">
        <v>1</v>
      </c>
      <c r="M4" s="2">
        <f t="shared" ref="M4:O35" si="4">INT(VLOOKUP($H4,$AA:$AD,2,FALSE)*M$1*VLOOKUP($C4,$W:$Y,2,FALSE)*(0.5+$G4*0.5))</f>
        <v>103</v>
      </c>
      <c r="N4" s="2">
        <f t="shared" si="0"/>
        <v>25</v>
      </c>
      <c r="O4" s="2">
        <f t="shared" si="0"/>
        <v>10</v>
      </c>
      <c r="P4" s="2">
        <f t="shared" ref="P4:R35" si="5">INT(VLOOKUP($H4,$AA:$AD,2,FALSE)*P$1*VLOOKUP($C4,$W:$Y,3,FALSE)*(0.5+$G4*0.5))</f>
        <v>1035</v>
      </c>
      <c r="Q4" s="2">
        <f t="shared" si="1"/>
        <v>258</v>
      </c>
      <c r="R4" s="2">
        <f t="shared" si="1"/>
        <v>103</v>
      </c>
      <c r="S4" s="2">
        <v>11</v>
      </c>
      <c r="T4" s="2">
        <f t="shared" ref="T4:T67" si="6">B4+10000-MOD(B4-1,10)</f>
        <v>10001</v>
      </c>
      <c r="U4" s="2">
        <v>20001</v>
      </c>
      <c r="W4">
        <v>3</v>
      </c>
      <c r="X4">
        <v>1.3225</v>
      </c>
      <c r="Y4">
        <f>1.15^(W4-1)*10</f>
        <v>13.224999999999998</v>
      </c>
      <c r="AA4">
        <v>3</v>
      </c>
      <c r="AB4">
        <v>100</v>
      </c>
      <c r="AC4">
        <v>100</v>
      </c>
      <c r="AD4">
        <v>100</v>
      </c>
    </row>
    <row r="5" spans="1:30">
      <c r="A5" s="2" t="s">
        <v>48</v>
      </c>
      <c r="B5" s="2">
        <v>2</v>
      </c>
      <c r="C5" s="2">
        <v>1</v>
      </c>
      <c r="D5" s="2">
        <f t="shared" si="2"/>
        <v>201</v>
      </c>
      <c r="E5" s="2">
        <f t="shared" si="3"/>
        <v>30</v>
      </c>
      <c r="F5" s="2">
        <v>4</v>
      </c>
      <c r="G5" s="2">
        <v>3</v>
      </c>
      <c r="H5" s="4">
        <v>1</v>
      </c>
      <c r="I5" s="4">
        <v>1</v>
      </c>
      <c r="M5" s="2">
        <f t="shared" si="4"/>
        <v>180</v>
      </c>
      <c r="N5" s="2">
        <f t="shared" si="0"/>
        <v>45</v>
      </c>
      <c r="O5" s="2">
        <f t="shared" si="0"/>
        <v>18</v>
      </c>
      <c r="P5" s="2">
        <f t="shared" si="5"/>
        <v>1800</v>
      </c>
      <c r="Q5" s="2">
        <f t="shared" si="1"/>
        <v>450</v>
      </c>
      <c r="R5" s="2">
        <f t="shared" si="1"/>
        <v>180</v>
      </c>
      <c r="S5" s="2">
        <v>11</v>
      </c>
      <c r="T5" s="2">
        <f t="shared" si="6"/>
        <v>10001</v>
      </c>
      <c r="U5" s="2">
        <v>20001</v>
      </c>
      <c r="W5">
        <v>4</v>
      </c>
      <c r="X5">
        <v>1.520875</v>
      </c>
      <c r="Y5">
        <f>1.15^(W5-1)*10</f>
        <v>15.208749999999995</v>
      </c>
    </row>
    <row r="6" spans="1:30">
      <c r="A6" s="2" t="s">
        <v>48</v>
      </c>
      <c r="B6" s="2">
        <v>2</v>
      </c>
      <c r="C6" s="2">
        <v>2</v>
      </c>
      <c r="D6" s="2">
        <f t="shared" si="2"/>
        <v>202</v>
      </c>
      <c r="E6" s="2">
        <f t="shared" si="3"/>
        <v>40</v>
      </c>
      <c r="F6" s="2">
        <v>4</v>
      </c>
      <c r="G6" s="2">
        <v>3</v>
      </c>
      <c r="H6" s="4">
        <v>1</v>
      </c>
      <c r="I6" s="4">
        <v>1</v>
      </c>
      <c r="M6" s="2">
        <f t="shared" si="4"/>
        <v>207</v>
      </c>
      <c r="N6" s="2">
        <f t="shared" si="0"/>
        <v>51</v>
      </c>
      <c r="O6" s="2">
        <f t="shared" si="0"/>
        <v>20</v>
      </c>
      <c r="P6" s="2">
        <f t="shared" si="5"/>
        <v>2070</v>
      </c>
      <c r="Q6" s="2">
        <f t="shared" si="1"/>
        <v>517</v>
      </c>
      <c r="R6" s="2">
        <f t="shared" si="1"/>
        <v>207</v>
      </c>
      <c r="S6" s="2">
        <v>11</v>
      </c>
      <c r="T6" s="2">
        <f t="shared" si="6"/>
        <v>10001</v>
      </c>
      <c r="U6" s="2">
        <v>20001</v>
      </c>
      <c r="W6">
        <v>5</v>
      </c>
      <c r="X6">
        <v>1.7490000000000001</v>
      </c>
      <c r="Y6">
        <f>1.15^(W6-1)*10</f>
        <v>17.490062499999993</v>
      </c>
    </row>
    <row r="7" spans="1:30">
      <c r="A7" s="2" t="s">
        <v>48</v>
      </c>
      <c r="B7" s="2">
        <v>2</v>
      </c>
      <c r="C7" s="2">
        <v>3</v>
      </c>
      <c r="D7" s="2">
        <f t="shared" si="2"/>
        <v>203</v>
      </c>
      <c r="E7" s="2">
        <f t="shared" si="3"/>
        <v>50</v>
      </c>
      <c r="F7" s="2">
        <v>4</v>
      </c>
      <c r="G7" s="2">
        <v>3</v>
      </c>
      <c r="H7" s="4">
        <v>1</v>
      </c>
      <c r="I7" s="4">
        <v>1</v>
      </c>
      <c r="M7" s="2">
        <f t="shared" si="4"/>
        <v>238</v>
      </c>
      <c r="N7" s="2">
        <f t="shared" si="0"/>
        <v>59</v>
      </c>
      <c r="O7" s="2">
        <f t="shared" si="0"/>
        <v>23</v>
      </c>
      <c r="P7" s="2">
        <f t="shared" si="5"/>
        <v>2380</v>
      </c>
      <c r="Q7" s="2">
        <f t="shared" si="1"/>
        <v>595</v>
      </c>
      <c r="R7" s="2">
        <f t="shared" si="1"/>
        <v>238</v>
      </c>
      <c r="S7" s="2">
        <v>11</v>
      </c>
      <c r="T7" s="2">
        <f t="shared" si="6"/>
        <v>10001</v>
      </c>
      <c r="U7" s="2">
        <v>20001</v>
      </c>
      <c r="W7">
        <v>6</v>
      </c>
      <c r="X7">
        <v>2.0110000000000001</v>
      </c>
      <c r="Y7">
        <f>1.15^(W7-1)*10</f>
        <v>20.113571874999995</v>
      </c>
    </row>
    <row r="8" spans="1:30">
      <c r="A8" s="2" t="s">
        <v>48</v>
      </c>
      <c r="B8" s="2">
        <v>2</v>
      </c>
      <c r="C8" s="2">
        <v>4</v>
      </c>
      <c r="D8" s="2">
        <f t="shared" si="2"/>
        <v>204</v>
      </c>
      <c r="E8" s="2">
        <f t="shared" si="3"/>
        <v>60</v>
      </c>
      <c r="F8" s="2">
        <v>4</v>
      </c>
      <c r="G8" s="2">
        <v>3</v>
      </c>
      <c r="H8" s="4">
        <v>1</v>
      </c>
      <c r="I8" s="4">
        <v>1</v>
      </c>
      <c r="M8" s="2">
        <f t="shared" si="4"/>
        <v>273</v>
      </c>
      <c r="N8" s="2">
        <f t="shared" si="0"/>
        <v>68</v>
      </c>
      <c r="O8" s="2">
        <f t="shared" si="0"/>
        <v>27</v>
      </c>
      <c r="P8" s="2">
        <f t="shared" si="5"/>
        <v>2737</v>
      </c>
      <c r="Q8" s="2">
        <f t="shared" si="1"/>
        <v>684</v>
      </c>
      <c r="R8" s="2">
        <f t="shared" si="1"/>
        <v>273</v>
      </c>
      <c r="S8" s="2">
        <v>11</v>
      </c>
      <c r="T8" s="2">
        <f t="shared" si="6"/>
        <v>10001</v>
      </c>
      <c r="U8" s="2">
        <v>20001</v>
      </c>
    </row>
    <row r="9" spans="1:30">
      <c r="A9" s="2" t="s">
        <v>31</v>
      </c>
      <c r="B9" s="2">
        <v>11</v>
      </c>
      <c r="C9" s="2">
        <v>1</v>
      </c>
      <c r="D9" s="2">
        <f t="shared" si="2"/>
        <v>1101</v>
      </c>
      <c r="E9" s="2">
        <f t="shared" si="3"/>
        <v>30</v>
      </c>
      <c r="F9" s="2">
        <v>3</v>
      </c>
      <c r="G9" s="2">
        <v>2</v>
      </c>
      <c r="H9" s="4">
        <v>3</v>
      </c>
      <c r="I9" s="4">
        <v>1</v>
      </c>
      <c r="M9" s="2">
        <f t="shared" si="4"/>
        <v>150</v>
      </c>
      <c r="N9" s="2">
        <f t="shared" si="0"/>
        <v>37</v>
      </c>
      <c r="O9" s="2">
        <f t="shared" si="0"/>
        <v>15</v>
      </c>
      <c r="P9" s="2">
        <f t="shared" si="5"/>
        <v>1500</v>
      </c>
      <c r="Q9" s="2">
        <f t="shared" si="1"/>
        <v>375</v>
      </c>
      <c r="R9" s="2">
        <f t="shared" si="1"/>
        <v>150</v>
      </c>
      <c r="S9" s="2">
        <v>1</v>
      </c>
      <c r="T9" s="2">
        <f t="shared" si="6"/>
        <v>10011</v>
      </c>
      <c r="U9" s="2">
        <v>20002</v>
      </c>
    </row>
    <row r="10" spans="1:30">
      <c r="A10" s="2" t="s">
        <v>31</v>
      </c>
      <c r="B10" s="2">
        <v>11</v>
      </c>
      <c r="C10" s="2">
        <v>2</v>
      </c>
      <c r="D10" s="2">
        <f t="shared" si="2"/>
        <v>1102</v>
      </c>
      <c r="E10" s="2">
        <f t="shared" si="3"/>
        <v>40</v>
      </c>
      <c r="F10" s="2">
        <v>3</v>
      </c>
      <c r="G10" s="2">
        <v>2</v>
      </c>
      <c r="H10" s="4">
        <v>3</v>
      </c>
      <c r="I10" s="4">
        <v>1</v>
      </c>
      <c r="M10" s="2">
        <f t="shared" si="4"/>
        <v>172</v>
      </c>
      <c r="N10" s="2">
        <f t="shared" si="0"/>
        <v>43</v>
      </c>
      <c r="O10" s="2">
        <f t="shared" si="0"/>
        <v>17</v>
      </c>
      <c r="P10" s="2">
        <f t="shared" si="5"/>
        <v>1725</v>
      </c>
      <c r="Q10" s="2">
        <f t="shared" si="1"/>
        <v>431</v>
      </c>
      <c r="R10" s="2">
        <f t="shared" si="1"/>
        <v>172</v>
      </c>
      <c r="S10" s="2">
        <v>1</v>
      </c>
      <c r="T10" s="2">
        <f t="shared" si="6"/>
        <v>10011</v>
      </c>
      <c r="U10" s="2">
        <v>20002</v>
      </c>
    </row>
    <row r="11" spans="1:30">
      <c r="A11" s="2" t="s">
        <v>31</v>
      </c>
      <c r="B11" s="2">
        <v>11</v>
      </c>
      <c r="C11" s="2">
        <v>3</v>
      </c>
      <c r="D11" s="2">
        <f t="shared" si="2"/>
        <v>1103</v>
      </c>
      <c r="E11" s="2">
        <f t="shared" si="3"/>
        <v>50</v>
      </c>
      <c r="F11" s="2">
        <v>3</v>
      </c>
      <c r="G11" s="2">
        <v>2</v>
      </c>
      <c r="H11" s="4">
        <v>3</v>
      </c>
      <c r="I11" s="4">
        <v>1</v>
      </c>
      <c r="M11" s="2">
        <f t="shared" si="4"/>
        <v>198</v>
      </c>
      <c r="N11" s="2">
        <f t="shared" si="0"/>
        <v>49</v>
      </c>
      <c r="O11" s="2">
        <f t="shared" si="0"/>
        <v>19</v>
      </c>
      <c r="P11" s="2">
        <f t="shared" si="5"/>
        <v>1983</v>
      </c>
      <c r="Q11" s="2">
        <f t="shared" si="1"/>
        <v>495</v>
      </c>
      <c r="R11" s="2">
        <f t="shared" si="1"/>
        <v>198</v>
      </c>
      <c r="S11" s="2">
        <v>1</v>
      </c>
      <c r="T11" s="2">
        <f t="shared" si="6"/>
        <v>10011</v>
      </c>
      <c r="U11" s="2">
        <v>20002</v>
      </c>
    </row>
    <row r="12" spans="1:30">
      <c r="A12" s="2" t="s">
        <v>49</v>
      </c>
      <c r="B12" s="2">
        <v>12</v>
      </c>
      <c r="C12" s="2">
        <v>1</v>
      </c>
      <c r="D12" s="2">
        <f t="shared" si="2"/>
        <v>1201</v>
      </c>
      <c r="E12" s="2">
        <f t="shared" si="3"/>
        <v>30</v>
      </c>
      <c r="F12" s="2">
        <v>4</v>
      </c>
      <c r="G12" s="2">
        <v>3</v>
      </c>
      <c r="H12" s="4">
        <v>3</v>
      </c>
      <c r="I12" s="4">
        <v>1</v>
      </c>
      <c r="M12" s="2">
        <f t="shared" si="4"/>
        <v>200</v>
      </c>
      <c r="N12" s="2">
        <f t="shared" si="0"/>
        <v>50</v>
      </c>
      <c r="O12" s="2">
        <f t="shared" si="0"/>
        <v>20</v>
      </c>
      <c r="P12" s="2">
        <f t="shared" si="5"/>
        <v>2000</v>
      </c>
      <c r="Q12" s="2">
        <f t="shared" si="1"/>
        <v>500</v>
      </c>
      <c r="R12" s="2">
        <f t="shared" si="1"/>
        <v>200</v>
      </c>
      <c r="S12" s="2">
        <v>1</v>
      </c>
      <c r="T12" s="2">
        <f t="shared" si="6"/>
        <v>10011</v>
      </c>
      <c r="U12" s="2">
        <v>20002</v>
      </c>
    </row>
    <row r="13" spans="1:30">
      <c r="A13" s="2" t="s">
        <v>49</v>
      </c>
      <c r="B13" s="2">
        <v>12</v>
      </c>
      <c r="C13" s="2">
        <v>2</v>
      </c>
      <c r="D13" s="2">
        <f t="shared" si="2"/>
        <v>1202</v>
      </c>
      <c r="E13" s="2">
        <f t="shared" si="3"/>
        <v>40</v>
      </c>
      <c r="F13" s="2">
        <v>4</v>
      </c>
      <c r="G13" s="2">
        <v>3</v>
      </c>
      <c r="H13" s="4">
        <v>3</v>
      </c>
      <c r="I13" s="4">
        <v>1</v>
      </c>
      <c r="M13" s="2">
        <f t="shared" si="4"/>
        <v>230</v>
      </c>
      <c r="N13" s="2">
        <f t="shared" si="0"/>
        <v>57</v>
      </c>
      <c r="O13" s="2">
        <f t="shared" si="0"/>
        <v>23</v>
      </c>
      <c r="P13" s="2">
        <f t="shared" si="5"/>
        <v>2300</v>
      </c>
      <c r="Q13" s="2">
        <f t="shared" si="1"/>
        <v>575</v>
      </c>
      <c r="R13" s="2">
        <f t="shared" si="1"/>
        <v>230</v>
      </c>
      <c r="S13" s="2">
        <v>1</v>
      </c>
      <c r="T13" s="2">
        <f t="shared" si="6"/>
        <v>10011</v>
      </c>
      <c r="U13" s="2">
        <v>20002</v>
      </c>
    </row>
    <row r="14" spans="1:30">
      <c r="A14" s="2" t="s">
        <v>49</v>
      </c>
      <c r="B14" s="2">
        <v>12</v>
      </c>
      <c r="C14" s="2">
        <v>3</v>
      </c>
      <c r="D14" s="2">
        <f t="shared" si="2"/>
        <v>1203</v>
      </c>
      <c r="E14" s="2">
        <f t="shared" si="3"/>
        <v>50</v>
      </c>
      <c r="F14" s="2">
        <v>4</v>
      </c>
      <c r="G14" s="2">
        <v>3</v>
      </c>
      <c r="H14" s="4">
        <v>3</v>
      </c>
      <c r="I14" s="4">
        <v>1</v>
      </c>
      <c r="M14" s="2">
        <f t="shared" si="4"/>
        <v>264</v>
      </c>
      <c r="N14" s="2">
        <f t="shared" si="0"/>
        <v>66</v>
      </c>
      <c r="O14" s="2">
        <f t="shared" si="0"/>
        <v>26</v>
      </c>
      <c r="P14" s="2">
        <f t="shared" si="5"/>
        <v>2645</v>
      </c>
      <c r="Q14" s="2">
        <f t="shared" si="1"/>
        <v>661</v>
      </c>
      <c r="R14" s="2">
        <f t="shared" si="1"/>
        <v>264</v>
      </c>
      <c r="S14" s="2">
        <v>1</v>
      </c>
      <c r="T14" s="2">
        <f t="shared" si="6"/>
        <v>10011</v>
      </c>
      <c r="U14" s="2">
        <v>20002</v>
      </c>
    </row>
    <row r="15" spans="1:30">
      <c r="A15" s="2" t="s">
        <v>49</v>
      </c>
      <c r="B15" s="2">
        <v>12</v>
      </c>
      <c r="C15" s="2">
        <v>4</v>
      </c>
      <c r="D15" s="2">
        <f t="shared" si="2"/>
        <v>1204</v>
      </c>
      <c r="E15" s="2">
        <f t="shared" si="3"/>
        <v>60</v>
      </c>
      <c r="F15" s="2">
        <v>4</v>
      </c>
      <c r="G15" s="2">
        <v>3</v>
      </c>
      <c r="H15" s="4">
        <v>3</v>
      </c>
      <c r="I15" s="4">
        <v>1</v>
      </c>
      <c r="M15" s="2">
        <f t="shared" si="4"/>
        <v>304</v>
      </c>
      <c r="N15" s="2">
        <f t="shared" si="0"/>
        <v>76</v>
      </c>
      <c r="O15" s="2">
        <f t="shared" si="0"/>
        <v>30</v>
      </c>
      <c r="P15" s="2">
        <f t="shared" si="5"/>
        <v>3041</v>
      </c>
      <c r="Q15" s="2">
        <f t="shared" si="1"/>
        <v>760</v>
      </c>
      <c r="R15" s="2">
        <f t="shared" si="1"/>
        <v>304</v>
      </c>
      <c r="S15" s="2">
        <v>1</v>
      </c>
      <c r="T15" s="2">
        <f t="shared" si="6"/>
        <v>10011</v>
      </c>
      <c r="U15" s="2">
        <v>20002</v>
      </c>
    </row>
    <row r="16" spans="1:30">
      <c r="A16" s="2" t="s">
        <v>32</v>
      </c>
      <c r="B16" s="2">
        <v>21</v>
      </c>
      <c r="C16" s="2">
        <v>1</v>
      </c>
      <c r="D16" s="2">
        <f t="shared" si="2"/>
        <v>2101</v>
      </c>
      <c r="E16" s="2">
        <f t="shared" si="3"/>
        <v>30</v>
      </c>
      <c r="F16" s="2">
        <v>3</v>
      </c>
      <c r="G16" s="2">
        <v>2</v>
      </c>
      <c r="H16" s="4">
        <v>2</v>
      </c>
      <c r="I16" s="4">
        <v>1</v>
      </c>
      <c r="M16" s="2">
        <f t="shared" si="4"/>
        <v>165</v>
      </c>
      <c r="N16" s="2">
        <f t="shared" si="0"/>
        <v>41</v>
      </c>
      <c r="O16" s="2">
        <f t="shared" si="0"/>
        <v>16</v>
      </c>
      <c r="P16" s="2">
        <f t="shared" si="5"/>
        <v>1650</v>
      </c>
      <c r="Q16" s="2">
        <f t="shared" si="1"/>
        <v>412</v>
      </c>
      <c r="R16" s="2">
        <f t="shared" si="1"/>
        <v>165</v>
      </c>
      <c r="S16" s="2">
        <v>1</v>
      </c>
      <c r="T16" s="2">
        <f t="shared" si="6"/>
        <v>10021</v>
      </c>
      <c r="U16" s="2">
        <v>20003</v>
      </c>
    </row>
    <row r="17" spans="1:21">
      <c r="A17" s="2" t="s">
        <v>32</v>
      </c>
      <c r="B17" s="2">
        <v>21</v>
      </c>
      <c r="C17" s="2">
        <v>2</v>
      </c>
      <c r="D17" s="2">
        <f t="shared" si="2"/>
        <v>2102</v>
      </c>
      <c r="E17" s="2">
        <f t="shared" si="3"/>
        <v>40</v>
      </c>
      <c r="F17" s="2">
        <v>3</v>
      </c>
      <c r="G17" s="2">
        <v>2</v>
      </c>
      <c r="H17" s="4">
        <v>2</v>
      </c>
      <c r="I17" s="4">
        <v>1</v>
      </c>
      <c r="M17" s="2">
        <f t="shared" si="4"/>
        <v>189</v>
      </c>
      <c r="N17" s="2">
        <f t="shared" si="0"/>
        <v>47</v>
      </c>
      <c r="O17" s="2">
        <f t="shared" si="0"/>
        <v>18</v>
      </c>
      <c r="P17" s="2">
        <f t="shared" si="5"/>
        <v>1897</v>
      </c>
      <c r="Q17" s="2">
        <f t="shared" si="1"/>
        <v>474</v>
      </c>
      <c r="R17" s="2">
        <f t="shared" si="1"/>
        <v>189</v>
      </c>
      <c r="S17" s="2">
        <v>1</v>
      </c>
      <c r="T17" s="2">
        <f t="shared" si="6"/>
        <v>10021</v>
      </c>
      <c r="U17" s="2">
        <v>20003</v>
      </c>
    </row>
    <row r="18" spans="1:21">
      <c r="A18" s="2" t="s">
        <v>32</v>
      </c>
      <c r="B18" s="2">
        <v>21</v>
      </c>
      <c r="C18" s="2">
        <v>3</v>
      </c>
      <c r="D18" s="2">
        <f t="shared" si="2"/>
        <v>2103</v>
      </c>
      <c r="E18" s="2">
        <f t="shared" si="3"/>
        <v>50</v>
      </c>
      <c r="F18" s="2">
        <v>3</v>
      </c>
      <c r="G18" s="2">
        <v>2</v>
      </c>
      <c r="H18" s="4">
        <v>2</v>
      </c>
      <c r="I18" s="4">
        <v>1</v>
      </c>
      <c r="M18" s="2">
        <f t="shared" si="4"/>
        <v>218</v>
      </c>
      <c r="N18" s="2">
        <f t="shared" si="0"/>
        <v>54</v>
      </c>
      <c r="O18" s="2">
        <f t="shared" si="0"/>
        <v>21</v>
      </c>
      <c r="P18" s="2">
        <f t="shared" si="5"/>
        <v>2182</v>
      </c>
      <c r="Q18" s="2">
        <f t="shared" si="1"/>
        <v>545</v>
      </c>
      <c r="R18" s="2">
        <f t="shared" si="1"/>
        <v>218</v>
      </c>
      <c r="S18" s="2">
        <v>1</v>
      </c>
      <c r="T18" s="2">
        <f t="shared" si="6"/>
        <v>10021</v>
      </c>
      <c r="U18" s="2">
        <v>20003</v>
      </c>
    </row>
    <row r="19" spans="1:21">
      <c r="A19" s="2" t="s">
        <v>50</v>
      </c>
      <c r="B19" s="2">
        <v>22</v>
      </c>
      <c r="C19" s="2">
        <v>1</v>
      </c>
      <c r="D19" s="2">
        <f t="shared" si="2"/>
        <v>2201</v>
      </c>
      <c r="E19" s="2">
        <f t="shared" si="3"/>
        <v>30</v>
      </c>
      <c r="F19" s="2">
        <v>4</v>
      </c>
      <c r="G19" s="2">
        <v>3</v>
      </c>
      <c r="H19" s="5">
        <v>2</v>
      </c>
      <c r="I19" s="5">
        <v>1</v>
      </c>
      <c r="M19" s="2">
        <f t="shared" si="4"/>
        <v>220</v>
      </c>
      <c r="N19" s="2">
        <f t="shared" si="4"/>
        <v>55</v>
      </c>
      <c r="O19" s="2">
        <f t="shared" si="4"/>
        <v>22</v>
      </c>
      <c r="P19" s="2">
        <f t="shared" si="5"/>
        <v>2200</v>
      </c>
      <c r="Q19" s="2">
        <f t="shared" si="5"/>
        <v>550</v>
      </c>
      <c r="R19" s="2">
        <f t="shared" si="5"/>
        <v>220</v>
      </c>
      <c r="S19" s="2">
        <v>1</v>
      </c>
      <c r="T19" s="2">
        <f t="shared" si="6"/>
        <v>10021</v>
      </c>
      <c r="U19" s="2">
        <v>20003</v>
      </c>
    </row>
    <row r="20" spans="1:21">
      <c r="A20" s="2" t="s">
        <v>50</v>
      </c>
      <c r="B20" s="2">
        <v>22</v>
      </c>
      <c r="C20" s="2">
        <v>2</v>
      </c>
      <c r="D20" s="2">
        <f t="shared" si="2"/>
        <v>2202</v>
      </c>
      <c r="E20" s="2">
        <f t="shared" si="3"/>
        <v>40</v>
      </c>
      <c r="F20" s="2">
        <v>4</v>
      </c>
      <c r="G20" s="2">
        <v>3</v>
      </c>
      <c r="H20" s="5">
        <v>2</v>
      </c>
      <c r="I20" s="5">
        <v>1</v>
      </c>
      <c r="M20" s="2">
        <f t="shared" si="4"/>
        <v>253</v>
      </c>
      <c r="N20" s="2">
        <f t="shared" si="4"/>
        <v>63</v>
      </c>
      <c r="O20" s="2">
        <f t="shared" si="4"/>
        <v>25</v>
      </c>
      <c r="P20" s="2">
        <f t="shared" si="5"/>
        <v>2530</v>
      </c>
      <c r="Q20" s="2">
        <f t="shared" si="5"/>
        <v>632</v>
      </c>
      <c r="R20" s="2">
        <f t="shared" si="5"/>
        <v>253</v>
      </c>
      <c r="S20" s="2">
        <v>1</v>
      </c>
      <c r="T20" s="2">
        <f t="shared" si="6"/>
        <v>10021</v>
      </c>
      <c r="U20" s="2">
        <v>20003</v>
      </c>
    </row>
    <row r="21" spans="1:21">
      <c r="A21" s="2" t="s">
        <v>50</v>
      </c>
      <c r="B21" s="2">
        <v>22</v>
      </c>
      <c r="C21" s="2">
        <v>3</v>
      </c>
      <c r="D21" s="2">
        <f t="shared" si="2"/>
        <v>2203</v>
      </c>
      <c r="E21" s="2">
        <f t="shared" si="3"/>
        <v>50</v>
      </c>
      <c r="F21" s="2">
        <v>4</v>
      </c>
      <c r="G21" s="2">
        <v>3</v>
      </c>
      <c r="H21" s="5">
        <v>2</v>
      </c>
      <c r="I21" s="5">
        <v>1</v>
      </c>
      <c r="M21" s="2">
        <f t="shared" si="4"/>
        <v>290</v>
      </c>
      <c r="N21" s="2">
        <f t="shared" si="4"/>
        <v>72</v>
      </c>
      <c r="O21" s="2">
        <f t="shared" si="4"/>
        <v>29</v>
      </c>
      <c r="P21" s="2">
        <f t="shared" si="5"/>
        <v>2909</v>
      </c>
      <c r="Q21" s="2">
        <f t="shared" si="5"/>
        <v>727</v>
      </c>
      <c r="R21" s="2">
        <f t="shared" si="5"/>
        <v>290</v>
      </c>
      <c r="S21" s="2">
        <v>1</v>
      </c>
      <c r="T21" s="2">
        <f t="shared" si="6"/>
        <v>10021</v>
      </c>
      <c r="U21" s="2">
        <v>20003</v>
      </c>
    </row>
    <row r="22" spans="1:21">
      <c r="A22" s="2" t="s">
        <v>50</v>
      </c>
      <c r="B22" s="2">
        <v>22</v>
      </c>
      <c r="C22" s="2">
        <v>4</v>
      </c>
      <c r="D22" s="2">
        <f t="shared" si="2"/>
        <v>2204</v>
      </c>
      <c r="E22" s="2">
        <f t="shared" si="3"/>
        <v>60</v>
      </c>
      <c r="F22" s="2">
        <v>4</v>
      </c>
      <c r="G22" s="2">
        <v>3</v>
      </c>
      <c r="H22" s="5">
        <v>2</v>
      </c>
      <c r="I22" s="5">
        <v>1</v>
      </c>
      <c r="M22" s="2">
        <f t="shared" si="4"/>
        <v>334</v>
      </c>
      <c r="N22" s="2">
        <f t="shared" si="4"/>
        <v>83</v>
      </c>
      <c r="O22" s="2">
        <f t="shared" si="4"/>
        <v>33</v>
      </c>
      <c r="P22" s="2">
        <f t="shared" si="5"/>
        <v>3345</v>
      </c>
      <c r="Q22" s="2">
        <f t="shared" si="5"/>
        <v>836</v>
      </c>
      <c r="R22" s="2">
        <f t="shared" si="5"/>
        <v>334</v>
      </c>
      <c r="S22" s="2">
        <v>1</v>
      </c>
      <c r="T22" s="2">
        <f t="shared" si="6"/>
        <v>10021</v>
      </c>
      <c r="U22" s="2">
        <v>20003</v>
      </c>
    </row>
    <row r="23" spans="1:21">
      <c r="A23" s="2" t="s">
        <v>33</v>
      </c>
      <c r="B23" s="2">
        <v>1001</v>
      </c>
      <c r="C23" s="2">
        <v>1</v>
      </c>
      <c r="D23" s="2">
        <f t="shared" si="2"/>
        <v>100101</v>
      </c>
      <c r="E23" s="2">
        <f t="shared" si="3"/>
        <v>30</v>
      </c>
      <c r="F23" s="2">
        <v>2</v>
      </c>
      <c r="G23" s="2">
        <v>1</v>
      </c>
      <c r="H23" s="5">
        <v>2</v>
      </c>
      <c r="I23" s="5">
        <v>2</v>
      </c>
      <c r="M23" s="2">
        <f t="shared" si="4"/>
        <v>110</v>
      </c>
      <c r="N23" s="2">
        <f t="shared" si="4"/>
        <v>27</v>
      </c>
      <c r="O23" s="2">
        <f t="shared" si="4"/>
        <v>11</v>
      </c>
      <c r="P23" s="2">
        <f t="shared" si="5"/>
        <v>1100</v>
      </c>
      <c r="Q23" s="2">
        <f t="shared" si="5"/>
        <v>275</v>
      </c>
      <c r="R23" s="2">
        <f t="shared" si="5"/>
        <v>110</v>
      </c>
      <c r="S23" s="2">
        <v>1</v>
      </c>
      <c r="T23" s="2">
        <f t="shared" si="6"/>
        <v>11001</v>
      </c>
      <c r="U23" s="2">
        <v>20004</v>
      </c>
    </row>
    <row r="24" spans="1:21">
      <c r="A24" s="2" t="s">
        <v>33</v>
      </c>
      <c r="B24" s="2">
        <v>1001</v>
      </c>
      <c r="C24" s="2">
        <v>2</v>
      </c>
      <c r="D24" s="2">
        <f t="shared" si="2"/>
        <v>100102</v>
      </c>
      <c r="E24" s="2">
        <f t="shared" si="3"/>
        <v>40</v>
      </c>
      <c r="F24" s="2">
        <v>2</v>
      </c>
      <c r="G24" s="2">
        <v>1</v>
      </c>
      <c r="H24" s="5">
        <v>2</v>
      </c>
      <c r="I24" s="5">
        <v>2</v>
      </c>
      <c r="M24" s="2">
        <f t="shared" si="4"/>
        <v>126</v>
      </c>
      <c r="N24" s="2">
        <f t="shared" si="4"/>
        <v>31</v>
      </c>
      <c r="O24" s="2">
        <f t="shared" si="4"/>
        <v>12</v>
      </c>
      <c r="P24" s="2">
        <f t="shared" si="5"/>
        <v>1265</v>
      </c>
      <c r="Q24" s="2">
        <f t="shared" si="5"/>
        <v>316</v>
      </c>
      <c r="R24" s="2">
        <f t="shared" si="5"/>
        <v>126</v>
      </c>
      <c r="S24" s="2">
        <v>1</v>
      </c>
      <c r="T24" s="2">
        <f t="shared" si="6"/>
        <v>11001</v>
      </c>
      <c r="U24" s="2">
        <v>20004</v>
      </c>
    </row>
    <row r="25" spans="1:21">
      <c r="A25" s="2" t="s">
        <v>51</v>
      </c>
      <c r="B25" s="2">
        <v>1002</v>
      </c>
      <c r="C25" s="2">
        <v>1</v>
      </c>
      <c r="D25" s="2">
        <f t="shared" si="2"/>
        <v>100201</v>
      </c>
      <c r="E25" s="2">
        <f t="shared" si="3"/>
        <v>30</v>
      </c>
      <c r="F25" s="2">
        <v>4</v>
      </c>
      <c r="G25" s="2">
        <v>3</v>
      </c>
      <c r="H25" s="5">
        <v>2</v>
      </c>
      <c r="I25" s="5">
        <v>2</v>
      </c>
      <c r="M25" s="2">
        <f t="shared" si="4"/>
        <v>220</v>
      </c>
      <c r="N25" s="2">
        <f t="shared" si="4"/>
        <v>55</v>
      </c>
      <c r="O25" s="2">
        <f t="shared" si="4"/>
        <v>22</v>
      </c>
      <c r="P25" s="2">
        <f t="shared" si="5"/>
        <v>2200</v>
      </c>
      <c r="Q25" s="2">
        <f t="shared" si="5"/>
        <v>550</v>
      </c>
      <c r="R25" s="2">
        <f t="shared" si="5"/>
        <v>220</v>
      </c>
      <c r="S25" s="2">
        <v>1</v>
      </c>
      <c r="T25" s="2">
        <f t="shared" si="6"/>
        <v>11001</v>
      </c>
      <c r="U25" s="2">
        <v>20004</v>
      </c>
    </row>
    <row r="26" spans="1:21">
      <c r="A26" s="2" t="s">
        <v>51</v>
      </c>
      <c r="B26" s="2">
        <v>1002</v>
      </c>
      <c r="C26" s="2">
        <v>2</v>
      </c>
      <c r="D26" s="2">
        <f t="shared" si="2"/>
        <v>100202</v>
      </c>
      <c r="E26" s="2">
        <f t="shared" si="3"/>
        <v>40</v>
      </c>
      <c r="F26" s="2">
        <v>4</v>
      </c>
      <c r="G26" s="2">
        <v>3</v>
      </c>
      <c r="H26" s="5">
        <v>2</v>
      </c>
      <c r="I26" s="5">
        <v>2</v>
      </c>
      <c r="M26" s="2">
        <f t="shared" si="4"/>
        <v>253</v>
      </c>
      <c r="N26" s="2">
        <f t="shared" si="4"/>
        <v>63</v>
      </c>
      <c r="O26" s="2">
        <f t="shared" si="4"/>
        <v>25</v>
      </c>
      <c r="P26" s="2">
        <f t="shared" si="5"/>
        <v>2530</v>
      </c>
      <c r="Q26" s="2">
        <f t="shared" si="5"/>
        <v>632</v>
      </c>
      <c r="R26" s="2">
        <f t="shared" si="5"/>
        <v>253</v>
      </c>
      <c r="S26" s="2">
        <v>1</v>
      </c>
      <c r="T26" s="2">
        <f t="shared" si="6"/>
        <v>11001</v>
      </c>
      <c r="U26" s="2">
        <v>20004</v>
      </c>
    </row>
    <row r="27" spans="1:21">
      <c r="A27" s="2" t="s">
        <v>51</v>
      </c>
      <c r="B27" s="2">
        <v>1002</v>
      </c>
      <c r="C27" s="2">
        <v>3</v>
      </c>
      <c r="D27" s="2">
        <f t="shared" si="2"/>
        <v>100203</v>
      </c>
      <c r="E27" s="2">
        <f t="shared" si="3"/>
        <v>50</v>
      </c>
      <c r="F27" s="2">
        <v>4</v>
      </c>
      <c r="G27" s="2">
        <v>3</v>
      </c>
      <c r="H27" s="5">
        <v>2</v>
      </c>
      <c r="I27" s="5">
        <v>2</v>
      </c>
      <c r="M27" s="2">
        <f t="shared" si="4"/>
        <v>290</v>
      </c>
      <c r="N27" s="2">
        <f t="shared" si="4"/>
        <v>72</v>
      </c>
      <c r="O27" s="2">
        <f t="shared" si="4"/>
        <v>29</v>
      </c>
      <c r="P27" s="2">
        <f t="shared" si="5"/>
        <v>2909</v>
      </c>
      <c r="Q27" s="2">
        <f t="shared" si="5"/>
        <v>727</v>
      </c>
      <c r="R27" s="2">
        <f t="shared" si="5"/>
        <v>290</v>
      </c>
      <c r="S27" s="2">
        <v>1</v>
      </c>
      <c r="T27" s="2">
        <f t="shared" si="6"/>
        <v>11001</v>
      </c>
      <c r="U27" s="2">
        <v>20004</v>
      </c>
    </row>
    <row r="28" spans="1:21">
      <c r="A28" s="2" t="s">
        <v>51</v>
      </c>
      <c r="B28" s="2">
        <v>1002</v>
      </c>
      <c r="C28" s="2">
        <v>4</v>
      </c>
      <c r="D28" s="2">
        <f t="shared" si="2"/>
        <v>100204</v>
      </c>
      <c r="E28" s="2">
        <f t="shared" si="3"/>
        <v>60</v>
      </c>
      <c r="F28" s="2">
        <v>4</v>
      </c>
      <c r="G28" s="2">
        <v>3</v>
      </c>
      <c r="H28" s="5">
        <v>2</v>
      </c>
      <c r="I28" s="5">
        <v>2</v>
      </c>
      <c r="M28" s="2">
        <f t="shared" si="4"/>
        <v>334</v>
      </c>
      <c r="N28" s="2">
        <f t="shared" si="4"/>
        <v>83</v>
      </c>
      <c r="O28" s="2">
        <f t="shared" si="4"/>
        <v>33</v>
      </c>
      <c r="P28" s="2">
        <f t="shared" si="5"/>
        <v>3345</v>
      </c>
      <c r="Q28" s="2">
        <f t="shared" si="5"/>
        <v>836</v>
      </c>
      <c r="R28" s="2">
        <f t="shared" si="5"/>
        <v>334</v>
      </c>
      <c r="S28" s="2">
        <v>1</v>
      </c>
      <c r="T28" s="2">
        <f t="shared" si="6"/>
        <v>11001</v>
      </c>
      <c r="U28" s="2">
        <v>20004</v>
      </c>
    </row>
    <row r="29" spans="1:21">
      <c r="A29" s="2" t="s">
        <v>34</v>
      </c>
      <c r="B29" s="2">
        <v>1011</v>
      </c>
      <c r="C29" s="2">
        <v>1</v>
      </c>
      <c r="D29" s="2">
        <f t="shared" si="2"/>
        <v>101101</v>
      </c>
      <c r="E29" s="2">
        <f t="shared" si="3"/>
        <v>30</v>
      </c>
      <c r="F29" s="2">
        <v>3</v>
      </c>
      <c r="G29" s="2">
        <v>2</v>
      </c>
      <c r="H29" s="5">
        <v>1</v>
      </c>
      <c r="I29" s="5">
        <v>2</v>
      </c>
      <c r="M29" s="2">
        <f t="shared" si="4"/>
        <v>135</v>
      </c>
      <c r="N29" s="2">
        <f t="shared" si="4"/>
        <v>33</v>
      </c>
      <c r="O29" s="2">
        <f t="shared" si="4"/>
        <v>13</v>
      </c>
      <c r="P29" s="2">
        <f t="shared" si="5"/>
        <v>1350</v>
      </c>
      <c r="Q29" s="2">
        <f t="shared" si="5"/>
        <v>337</v>
      </c>
      <c r="R29" s="2">
        <f t="shared" si="5"/>
        <v>135</v>
      </c>
      <c r="S29" s="2">
        <v>21</v>
      </c>
      <c r="T29" s="2">
        <f t="shared" si="6"/>
        <v>11011</v>
      </c>
      <c r="U29" s="2">
        <v>20004</v>
      </c>
    </row>
    <row r="30" spans="1:21">
      <c r="A30" s="2" t="s">
        <v>34</v>
      </c>
      <c r="B30" s="2">
        <v>1011</v>
      </c>
      <c r="C30" s="2">
        <v>2</v>
      </c>
      <c r="D30" s="2">
        <f t="shared" si="2"/>
        <v>101102</v>
      </c>
      <c r="E30" s="2">
        <f t="shared" si="3"/>
        <v>40</v>
      </c>
      <c r="F30" s="2">
        <v>3</v>
      </c>
      <c r="G30" s="2">
        <v>2</v>
      </c>
      <c r="H30" s="5">
        <v>1</v>
      </c>
      <c r="I30" s="5">
        <v>2</v>
      </c>
      <c r="M30" s="2">
        <f t="shared" si="4"/>
        <v>155</v>
      </c>
      <c r="N30" s="2">
        <f t="shared" si="4"/>
        <v>38</v>
      </c>
      <c r="O30" s="2">
        <f t="shared" si="4"/>
        <v>15</v>
      </c>
      <c r="P30" s="2">
        <f t="shared" si="5"/>
        <v>1552</v>
      </c>
      <c r="Q30" s="2">
        <f t="shared" si="5"/>
        <v>388</v>
      </c>
      <c r="R30" s="2">
        <f t="shared" si="5"/>
        <v>155</v>
      </c>
      <c r="S30" s="2">
        <v>21</v>
      </c>
      <c r="T30" s="2">
        <f t="shared" si="6"/>
        <v>11011</v>
      </c>
      <c r="U30" s="2">
        <v>20004</v>
      </c>
    </row>
    <row r="31" spans="1:21">
      <c r="A31" s="2" t="s">
        <v>34</v>
      </c>
      <c r="B31" s="2">
        <v>1011</v>
      </c>
      <c r="C31" s="2">
        <v>3</v>
      </c>
      <c r="D31" s="2">
        <f t="shared" si="2"/>
        <v>101103</v>
      </c>
      <c r="E31" s="2">
        <f t="shared" si="3"/>
        <v>50</v>
      </c>
      <c r="F31" s="2">
        <v>3</v>
      </c>
      <c r="G31" s="2">
        <v>2</v>
      </c>
      <c r="H31" s="5">
        <v>1</v>
      </c>
      <c r="I31" s="5">
        <v>2</v>
      </c>
      <c r="M31" s="2">
        <f t="shared" si="4"/>
        <v>178</v>
      </c>
      <c r="N31" s="2">
        <f t="shared" si="4"/>
        <v>44</v>
      </c>
      <c r="O31" s="2">
        <f t="shared" si="4"/>
        <v>17</v>
      </c>
      <c r="P31" s="2">
        <f t="shared" si="5"/>
        <v>1785</v>
      </c>
      <c r="Q31" s="2">
        <f t="shared" si="5"/>
        <v>446</v>
      </c>
      <c r="R31" s="2">
        <f t="shared" si="5"/>
        <v>178</v>
      </c>
      <c r="S31" s="2">
        <v>21</v>
      </c>
      <c r="T31" s="2">
        <f t="shared" si="6"/>
        <v>11011</v>
      </c>
      <c r="U31" s="2">
        <v>20004</v>
      </c>
    </row>
    <row r="32" spans="1:21">
      <c r="A32" s="2" t="s">
        <v>52</v>
      </c>
      <c r="B32" s="2">
        <v>1012</v>
      </c>
      <c r="C32" s="2">
        <v>1</v>
      </c>
      <c r="D32" s="2">
        <f t="shared" si="2"/>
        <v>101201</v>
      </c>
      <c r="E32" s="2">
        <f t="shared" si="3"/>
        <v>30</v>
      </c>
      <c r="F32" s="2">
        <v>4</v>
      </c>
      <c r="G32" s="2">
        <v>3</v>
      </c>
      <c r="H32" s="5">
        <v>1</v>
      </c>
      <c r="I32" s="5">
        <v>2</v>
      </c>
      <c r="M32" s="2">
        <f t="shared" si="4"/>
        <v>180</v>
      </c>
      <c r="N32" s="2">
        <f t="shared" si="4"/>
        <v>45</v>
      </c>
      <c r="O32" s="2">
        <f t="shared" si="4"/>
        <v>18</v>
      </c>
      <c r="P32" s="2">
        <f t="shared" si="5"/>
        <v>1800</v>
      </c>
      <c r="Q32" s="2">
        <f t="shared" si="5"/>
        <v>450</v>
      </c>
      <c r="R32" s="2">
        <f t="shared" si="5"/>
        <v>180</v>
      </c>
      <c r="S32" s="2">
        <v>21</v>
      </c>
      <c r="T32" s="2">
        <f t="shared" si="6"/>
        <v>11011</v>
      </c>
      <c r="U32" s="2">
        <v>20004</v>
      </c>
    </row>
    <row r="33" spans="1:21">
      <c r="A33" s="2" t="s">
        <v>52</v>
      </c>
      <c r="B33" s="2">
        <v>1012</v>
      </c>
      <c r="C33" s="2">
        <v>2</v>
      </c>
      <c r="D33" s="2">
        <f t="shared" si="2"/>
        <v>101202</v>
      </c>
      <c r="E33" s="2">
        <f t="shared" si="3"/>
        <v>40</v>
      </c>
      <c r="F33" s="2">
        <v>4</v>
      </c>
      <c r="G33" s="2">
        <v>3</v>
      </c>
      <c r="H33" s="5">
        <v>1</v>
      </c>
      <c r="I33" s="5">
        <v>2</v>
      </c>
      <c r="M33" s="2">
        <f t="shared" si="4"/>
        <v>207</v>
      </c>
      <c r="N33" s="2">
        <f t="shared" si="4"/>
        <v>51</v>
      </c>
      <c r="O33" s="2">
        <f t="shared" si="4"/>
        <v>20</v>
      </c>
      <c r="P33" s="2">
        <f t="shared" si="5"/>
        <v>2070</v>
      </c>
      <c r="Q33" s="2">
        <f t="shared" si="5"/>
        <v>517</v>
      </c>
      <c r="R33" s="2">
        <f t="shared" si="5"/>
        <v>207</v>
      </c>
      <c r="S33" s="2">
        <v>21</v>
      </c>
      <c r="T33" s="2">
        <f t="shared" si="6"/>
        <v>11011</v>
      </c>
      <c r="U33" s="2">
        <v>20004</v>
      </c>
    </row>
    <row r="34" spans="1:21">
      <c r="A34" s="2" t="s">
        <v>52</v>
      </c>
      <c r="B34" s="2">
        <v>1012</v>
      </c>
      <c r="C34" s="2">
        <v>3</v>
      </c>
      <c r="D34" s="2">
        <f t="shared" si="2"/>
        <v>101203</v>
      </c>
      <c r="E34" s="2">
        <f t="shared" si="3"/>
        <v>50</v>
      </c>
      <c r="F34" s="2">
        <v>4</v>
      </c>
      <c r="G34" s="2">
        <v>3</v>
      </c>
      <c r="H34" s="5">
        <v>1</v>
      </c>
      <c r="I34" s="5">
        <v>2</v>
      </c>
      <c r="M34" s="2">
        <f t="shared" si="4"/>
        <v>238</v>
      </c>
      <c r="N34" s="2">
        <f t="shared" si="4"/>
        <v>59</v>
      </c>
      <c r="O34" s="2">
        <f t="shared" si="4"/>
        <v>23</v>
      </c>
      <c r="P34" s="2">
        <f t="shared" si="5"/>
        <v>2380</v>
      </c>
      <c r="Q34" s="2">
        <f t="shared" si="5"/>
        <v>595</v>
      </c>
      <c r="R34" s="2">
        <f t="shared" si="5"/>
        <v>238</v>
      </c>
      <c r="S34" s="2">
        <v>21</v>
      </c>
      <c r="T34" s="2">
        <f t="shared" si="6"/>
        <v>11011</v>
      </c>
      <c r="U34" s="2">
        <v>20004</v>
      </c>
    </row>
    <row r="35" spans="1:21">
      <c r="A35" s="2" t="s">
        <v>52</v>
      </c>
      <c r="B35" s="2">
        <v>1012</v>
      </c>
      <c r="C35" s="2">
        <v>4</v>
      </c>
      <c r="D35" s="2">
        <f t="shared" si="2"/>
        <v>101204</v>
      </c>
      <c r="E35" s="2">
        <f t="shared" si="3"/>
        <v>60</v>
      </c>
      <c r="F35" s="2">
        <v>4</v>
      </c>
      <c r="G35" s="2">
        <v>3</v>
      </c>
      <c r="H35" s="5">
        <v>1</v>
      </c>
      <c r="I35" s="5">
        <v>2</v>
      </c>
      <c r="M35" s="2">
        <f t="shared" si="4"/>
        <v>273</v>
      </c>
      <c r="N35" s="2">
        <f t="shared" si="4"/>
        <v>68</v>
      </c>
      <c r="O35" s="2">
        <f t="shared" si="4"/>
        <v>27</v>
      </c>
      <c r="P35" s="2">
        <f t="shared" si="5"/>
        <v>2737</v>
      </c>
      <c r="Q35" s="2">
        <f t="shared" si="5"/>
        <v>684</v>
      </c>
      <c r="R35" s="2">
        <f t="shared" si="5"/>
        <v>273</v>
      </c>
      <c r="S35" s="2">
        <v>21</v>
      </c>
      <c r="T35" s="2">
        <f t="shared" si="6"/>
        <v>11011</v>
      </c>
      <c r="U35" s="2">
        <v>20004</v>
      </c>
    </row>
    <row r="36" spans="1:21">
      <c r="A36" s="2" t="s">
        <v>35</v>
      </c>
      <c r="B36" s="2">
        <v>1021</v>
      </c>
      <c r="C36" s="2">
        <v>1</v>
      </c>
      <c r="D36" s="2">
        <f t="shared" si="2"/>
        <v>102101</v>
      </c>
      <c r="E36" s="2">
        <f t="shared" si="3"/>
        <v>30</v>
      </c>
      <c r="F36" s="2">
        <v>3</v>
      </c>
      <c r="G36" s="2">
        <v>2</v>
      </c>
      <c r="H36" s="5">
        <v>3</v>
      </c>
      <c r="I36" s="5">
        <v>2</v>
      </c>
      <c r="M36" s="2">
        <f t="shared" ref="M36:O67" si="7">INT(VLOOKUP($H36,$AA:$AD,2,FALSE)*M$1*VLOOKUP($C36,$W:$Y,2,FALSE)*(0.5+$G36*0.5))</f>
        <v>150</v>
      </c>
      <c r="N36" s="2">
        <f t="shared" si="7"/>
        <v>37</v>
      </c>
      <c r="O36" s="2">
        <f t="shared" si="7"/>
        <v>15</v>
      </c>
      <c r="P36" s="2">
        <f t="shared" ref="P36:R67" si="8">INT(VLOOKUP($H36,$AA:$AD,2,FALSE)*P$1*VLOOKUP($C36,$W:$Y,3,FALSE)*(0.5+$G36*0.5))</f>
        <v>1500</v>
      </c>
      <c r="Q36" s="2">
        <f t="shared" si="8"/>
        <v>375</v>
      </c>
      <c r="R36" s="2">
        <f t="shared" si="8"/>
        <v>150</v>
      </c>
      <c r="S36" s="2">
        <v>1</v>
      </c>
      <c r="T36" s="2">
        <f t="shared" si="6"/>
        <v>11021</v>
      </c>
      <c r="U36" s="2">
        <v>20004</v>
      </c>
    </row>
    <row r="37" spans="1:21">
      <c r="A37" s="2" t="s">
        <v>35</v>
      </c>
      <c r="B37" s="2">
        <v>1021</v>
      </c>
      <c r="C37" s="2">
        <v>2</v>
      </c>
      <c r="D37" s="2">
        <f t="shared" si="2"/>
        <v>102102</v>
      </c>
      <c r="E37" s="2">
        <f t="shared" si="3"/>
        <v>40</v>
      </c>
      <c r="F37" s="2">
        <v>3</v>
      </c>
      <c r="G37" s="2">
        <v>2</v>
      </c>
      <c r="H37" s="5">
        <v>3</v>
      </c>
      <c r="I37" s="5">
        <v>2</v>
      </c>
      <c r="M37" s="2">
        <f t="shared" si="7"/>
        <v>172</v>
      </c>
      <c r="N37" s="2">
        <f t="shared" si="7"/>
        <v>43</v>
      </c>
      <c r="O37" s="2">
        <f t="shared" si="7"/>
        <v>17</v>
      </c>
      <c r="P37" s="2">
        <f t="shared" si="8"/>
        <v>1725</v>
      </c>
      <c r="Q37" s="2">
        <f t="shared" si="8"/>
        <v>431</v>
      </c>
      <c r="R37" s="2">
        <f t="shared" si="8"/>
        <v>172</v>
      </c>
      <c r="S37" s="2">
        <v>1</v>
      </c>
      <c r="T37" s="2">
        <f t="shared" si="6"/>
        <v>11021</v>
      </c>
      <c r="U37" s="2">
        <v>20004</v>
      </c>
    </row>
    <row r="38" spans="1:21">
      <c r="A38" s="2" t="s">
        <v>35</v>
      </c>
      <c r="B38" s="2">
        <v>1021</v>
      </c>
      <c r="C38" s="2">
        <v>3</v>
      </c>
      <c r="D38" s="2">
        <f t="shared" si="2"/>
        <v>102103</v>
      </c>
      <c r="E38" s="2">
        <f t="shared" si="3"/>
        <v>50</v>
      </c>
      <c r="F38" s="2">
        <v>3</v>
      </c>
      <c r="G38" s="2">
        <v>2</v>
      </c>
      <c r="H38" s="5">
        <v>3</v>
      </c>
      <c r="I38" s="5">
        <v>2</v>
      </c>
      <c r="M38" s="2">
        <f t="shared" si="7"/>
        <v>198</v>
      </c>
      <c r="N38" s="2">
        <f t="shared" si="7"/>
        <v>49</v>
      </c>
      <c r="O38" s="2">
        <f t="shared" si="7"/>
        <v>19</v>
      </c>
      <c r="P38" s="2">
        <f t="shared" si="8"/>
        <v>1983</v>
      </c>
      <c r="Q38" s="2">
        <f t="shared" si="8"/>
        <v>495</v>
      </c>
      <c r="R38" s="2">
        <f t="shared" si="8"/>
        <v>198</v>
      </c>
      <c r="S38" s="2">
        <v>1</v>
      </c>
      <c r="T38" s="2">
        <f t="shared" si="6"/>
        <v>11021</v>
      </c>
      <c r="U38" s="2">
        <v>20004</v>
      </c>
    </row>
    <row r="39" spans="1:21">
      <c r="A39" s="2" t="s">
        <v>53</v>
      </c>
      <c r="B39" s="2">
        <v>1022</v>
      </c>
      <c r="C39" s="2">
        <v>1</v>
      </c>
      <c r="D39" s="2">
        <f t="shared" si="2"/>
        <v>102201</v>
      </c>
      <c r="E39" s="2">
        <f t="shared" si="3"/>
        <v>30</v>
      </c>
      <c r="F39" s="2">
        <v>4</v>
      </c>
      <c r="G39" s="2">
        <v>3</v>
      </c>
      <c r="H39" s="5">
        <v>3</v>
      </c>
      <c r="I39" s="5">
        <v>2</v>
      </c>
      <c r="M39" s="2">
        <f t="shared" si="7"/>
        <v>200</v>
      </c>
      <c r="N39" s="2">
        <f t="shared" si="7"/>
        <v>50</v>
      </c>
      <c r="O39" s="2">
        <f t="shared" si="7"/>
        <v>20</v>
      </c>
      <c r="P39" s="2">
        <f t="shared" si="8"/>
        <v>2000</v>
      </c>
      <c r="Q39" s="2">
        <f t="shared" si="8"/>
        <v>500</v>
      </c>
      <c r="R39" s="2">
        <f t="shared" si="8"/>
        <v>200</v>
      </c>
      <c r="S39" s="2">
        <v>1</v>
      </c>
      <c r="T39" s="2">
        <f t="shared" si="6"/>
        <v>11021</v>
      </c>
      <c r="U39" s="2">
        <v>20004</v>
      </c>
    </row>
    <row r="40" spans="1:21">
      <c r="A40" s="2" t="s">
        <v>53</v>
      </c>
      <c r="B40" s="2">
        <v>1022</v>
      </c>
      <c r="C40" s="2">
        <v>2</v>
      </c>
      <c r="D40" s="2">
        <f t="shared" si="2"/>
        <v>102202</v>
      </c>
      <c r="E40" s="2">
        <f t="shared" si="3"/>
        <v>40</v>
      </c>
      <c r="F40" s="2">
        <v>4</v>
      </c>
      <c r="G40" s="2">
        <v>3</v>
      </c>
      <c r="H40" s="5">
        <v>3</v>
      </c>
      <c r="I40" s="5">
        <v>2</v>
      </c>
      <c r="M40" s="2">
        <f t="shared" si="7"/>
        <v>230</v>
      </c>
      <c r="N40" s="2">
        <f t="shared" si="7"/>
        <v>57</v>
      </c>
      <c r="O40" s="2">
        <f t="shared" si="7"/>
        <v>23</v>
      </c>
      <c r="P40" s="2">
        <f t="shared" si="8"/>
        <v>2300</v>
      </c>
      <c r="Q40" s="2">
        <f t="shared" si="8"/>
        <v>575</v>
      </c>
      <c r="R40" s="2">
        <f t="shared" si="8"/>
        <v>230</v>
      </c>
      <c r="S40" s="2">
        <v>1</v>
      </c>
      <c r="T40" s="2">
        <f t="shared" si="6"/>
        <v>11021</v>
      </c>
      <c r="U40" s="2">
        <v>20004</v>
      </c>
    </row>
    <row r="41" spans="1:21">
      <c r="A41" s="2" t="s">
        <v>53</v>
      </c>
      <c r="B41" s="2">
        <v>1022</v>
      </c>
      <c r="C41" s="2">
        <v>3</v>
      </c>
      <c r="D41" s="2">
        <f t="shared" si="2"/>
        <v>102203</v>
      </c>
      <c r="E41" s="2">
        <f t="shared" si="3"/>
        <v>50</v>
      </c>
      <c r="F41" s="2">
        <v>4</v>
      </c>
      <c r="G41" s="2">
        <v>3</v>
      </c>
      <c r="H41" s="5">
        <v>3</v>
      </c>
      <c r="I41" s="5">
        <v>2</v>
      </c>
      <c r="M41" s="2">
        <f t="shared" si="7"/>
        <v>264</v>
      </c>
      <c r="N41" s="2">
        <f t="shared" si="7"/>
        <v>66</v>
      </c>
      <c r="O41" s="2">
        <f t="shared" si="7"/>
        <v>26</v>
      </c>
      <c r="P41" s="2">
        <f t="shared" si="8"/>
        <v>2645</v>
      </c>
      <c r="Q41" s="2">
        <f t="shared" si="8"/>
        <v>661</v>
      </c>
      <c r="R41" s="2">
        <f t="shared" si="8"/>
        <v>264</v>
      </c>
      <c r="S41" s="2">
        <v>1</v>
      </c>
      <c r="T41" s="2">
        <f t="shared" si="6"/>
        <v>11021</v>
      </c>
      <c r="U41" s="2">
        <v>20004</v>
      </c>
    </row>
    <row r="42" spans="1:21">
      <c r="A42" s="2" t="s">
        <v>53</v>
      </c>
      <c r="B42" s="2">
        <v>1022</v>
      </c>
      <c r="C42" s="2">
        <v>4</v>
      </c>
      <c r="D42" s="2">
        <f t="shared" si="2"/>
        <v>102204</v>
      </c>
      <c r="E42" s="2">
        <f t="shared" si="3"/>
        <v>60</v>
      </c>
      <c r="F42" s="2">
        <v>4</v>
      </c>
      <c r="G42" s="2">
        <v>3</v>
      </c>
      <c r="H42" s="5">
        <v>3</v>
      </c>
      <c r="I42" s="5">
        <v>2</v>
      </c>
      <c r="M42" s="2">
        <f t="shared" si="7"/>
        <v>304</v>
      </c>
      <c r="N42" s="2">
        <f t="shared" si="7"/>
        <v>76</v>
      </c>
      <c r="O42" s="2">
        <f t="shared" si="7"/>
        <v>30</v>
      </c>
      <c r="P42" s="2">
        <f t="shared" si="8"/>
        <v>3041</v>
      </c>
      <c r="Q42" s="2">
        <f t="shared" si="8"/>
        <v>760</v>
      </c>
      <c r="R42" s="2">
        <f t="shared" si="8"/>
        <v>304</v>
      </c>
      <c r="S42" s="2">
        <v>1</v>
      </c>
      <c r="T42" s="2">
        <f t="shared" si="6"/>
        <v>11021</v>
      </c>
      <c r="U42" s="2">
        <v>20004</v>
      </c>
    </row>
    <row r="43" spans="1:21">
      <c r="A43" s="2" t="s">
        <v>36</v>
      </c>
      <c r="B43" s="2">
        <v>2001</v>
      </c>
      <c r="C43" s="2">
        <v>1</v>
      </c>
      <c r="D43" s="2">
        <f t="shared" si="2"/>
        <v>200101</v>
      </c>
      <c r="E43" s="2">
        <f t="shared" si="3"/>
        <v>30</v>
      </c>
      <c r="F43" s="2">
        <v>2</v>
      </c>
      <c r="G43" s="2">
        <v>1</v>
      </c>
      <c r="H43" s="5">
        <v>3</v>
      </c>
      <c r="I43" s="5">
        <v>3</v>
      </c>
      <c r="M43" s="2">
        <f t="shared" si="7"/>
        <v>100</v>
      </c>
      <c r="N43" s="2">
        <f t="shared" si="7"/>
        <v>25</v>
      </c>
      <c r="O43" s="2">
        <f t="shared" si="7"/>
        <v>10</v>
      </c>
      <c r="P43" s="2">
        <f t="shared" si="8"/>
        <v>1000</v>
      </c>
      <c r="Q43" s="2">
        <f t="shared" si="8"/>
        <v>250</v>
      </c>
      <c r="R43" s="2">
        <f t="shared" si="8"/>
        <v>100</v>
      </c>
      <c r="S43" s="2">
        <v>31</v>
      </c>
      <c r="T43" s="2">
        <f t="shared" si="6"/>
        <v>12001</v>
      </c>
      <c r="U43" s="2">
        <v>20009</v>
      </c>
    </row>
    <row r="44" spans="1:21">
      <c r="A44" s="2" t="s">
        <v>36</v>
      </c>
      <c r="B44" s="2">
        <v>2001</v>
      </c>
      <c r="C44" s="2">
        <v>2</v>
      </c>
      <c r="D44" s="2">
        <f t="shared" si="2"/>
        <v>200102</v>
      </c>
      <c r="E44" s="2">
        <f t="shared" si="3"/>
        <v>40</v>
      </c>
      <c r="F44" s="2">
        <v>2</v>
      </c>
      <c r="G44" s="2">
        <v>1</v>
      </c>
      <c r="H44" s="5">
        <v>3</v>
      </c>
      <c r="I44" s="5">
        <v>3</v>
      </c>
      <c r="M44" s="2">
        <f t="shared" si="7"/>
        <v>115</v>
      </c>
      <c r="N44" s="2">
        <f t="shared" si="7"/>
        <v>28</v>
      </c>
      <c r="O44" s="2">
        <f t="shared" si="7"/>
        <v>11</v>
      </c>
      <c r="P44" s="2">
        <f t="shared" si="8"/>
        <v>1150</v>
      </c>
      <c r="Q44" s="2">
        <f t="shared" si="8"/>
        <v>287</v>
      </c>
      <c r="R44" s="2">
        <f t="shared" si="8"/>
        <v>115</v>
      </c>
      <c r="S44" s="2">
        <v>31</v>
      </c>
      <c r="T44" s="2">
        <f t="shared" si="6"/>
        <v>12001</v>
      </c>
      <c r="U44" s="2">
        <v>20009</v>
      </c>
    </row>
    <row r="45" spans="1:21">
      <c r="A45" s="2" t="s">
        <v>54</v>
      </c>
      <c r="B45" s="2">
        <v>2002</v>
      </c>
      <c r="C45" s="2">
        <v>1</v>
      </c>
      <c r="D45" s="2">
        <f t="shared" si="2"/>
        <v>200201</v>
      </c>
      <c r="E45" s="2">
        <f t="shared" si="3"/>
        <v>30</v>
      </c>
      <c r="F45" s="2">
        <v>4</v>
      </c>
      <c r="G45" s="2">
        <v>3</v>
      </c>
      <c r="H45" s="5">
        <v>3</v>
      </c>
      <c r="I45" s="5">
        <v>3</v>
      </c>
      <c r="M45" s="2">
        <f t="shared" si="7"/>
        <v>200</v>
      </c>
      <c r="N45" s="2">
        <f t="shared" si="7"/>
        <v>50</v>
      </c>
      <c r="O45" s="2">
        <f t="shared" si="7"/>
        <v>20</v>
      </c>
      <c r="P45" s="2">
        <f t="shared" si="8"/>
        <v>2000</v>
      </c>
      <c r="Q45" s="2">
        <f t="shared" si="8"/>
        <v>500</v>
      </c>
      <c r="R45" s="2">
        <f t="shared" si="8"/>
        <v>200</v>
      </c>
      <c r="S45" s="2">
        <v>31</v>
      </c>
      <c r="T45" s="2">
        <f t="shared" si="6"/>
        <v>12001</v>
      </c>
      <c r="U45" s="2">
        <v>20009</v>
      </c>
    </row>
    <row r="46" spans="1:21">
      <c r="A46" s="2" t="s">
        <v>54</v>
      </c>
      <c r="B46" s="2">
        <v>2002</v>
      </c>
      <c r="C46" s="2">
        <v>2</v>
      </c>
      <c r="D46" s="2">
        <f t="shared" si="2"/>
        <v>200202</v>
      </c>
      <c r="E46" s="2">
        <f t="shared" si="3"/>
        <v>40</v>
      </c>
      <c r="F46" s="2">
        <v>4</v>
      </c>
      <c r="G46" s="2">
        <v>3</v>
      </c>
      <c r="H46" s="5">
        <v>3</v>
      </c>
      <c r="I46" s="5">
        <v>3</v>
      </c>
      <c r="M46" s="2">
        <f t="shared" si="7"/>
        <v>230</v>
      </c>
      <c r="N46" s="2">
        <f t="shared" si="7"/>
        <v>57</v>
      </c>
      <c r="O46" s="2">
        <f t="shared" si="7"/>
        <v>23</v>
      </c>
      <c r="P46" s="2">
        <f t="shared" si="8"/>
        <v>2300</v>
      </c>
      <c r="Q46" s="2">
        <f t="shared" si="8"/>
        <v>575</v>
      </c>
      <c r="R46" s="2">
        <f t="shared" si="8"/>
        <v>230</v>
      </c>
      <c r="S46" s="2">
        <v>31</v>
      </c>
      <c r="T46" s="2">
        <f t="shared" si="6"/>
        <v>12001</v>
      </c>
      <c r="U46" s="2">
        <v>20009</v>
      </c>
    </row>
    <row r="47" spans="1:21">
      <c r="A47" s="2" t="s">
        <v>54</v>
      </c>
      <c r="B47" s="2">
        <v>2002</v>
      </c>
      <c r="C47" s="2">
        <v>3</v>
      </c>
      <c r="D47" s="2">
        <f t="shared" si="2"/>
        <v>200203</v>
      </c>
      <c r="E47" s="2">
        <f t="shared" si="3"/>
        <v>50</v>
      </c>
      <c r="F47" s="2">
        <v>4</v>
      </c>
      <c r="G47" s="2">
        <v>3</v>
      </c>
      <c r="H47" s="5">
        <v>3</v>
      </c>
      <c r="I47" s="5">
        <v>3</v>
      </c>
      <c r="M47" s="2">
        <f t="shared" si="7"/>
        <v>264</v>
      </c>
      <c r="N47" s="2">
        <f t="shared" si="7"/>
        <v>66</v>
      </c>
      <c r="O47" s="2">
        <f t="shared" si="7"/>
        <v>26</v>
      </c>
      <c r="P47" s="2">
        <f t="shared" si="8"/>
        <v>2645</v>
      </c>
      <c r="Q47" s="2">
        <f t="shared" si="8"/>
        <v>661</v>
      </c>
      <c r="R47" s="2">
        <f t="shared" si="8"/>
        <v>264</v>
      </c>
      <c r="S47" s="2">
        <v>31</v>
      </c>
      <c r="T47" s="2">
        <f t="shared" si="6"/>
        <v>12001</v>
      </c>
      <c r="U47" s="2">
        <v>20009</v>
      </c>
    </row>
    <row r="48" spans="1:21">
      <c r="A48" s="2" t="s">
        <v>54</v>
      </c>
      <c r="B48" s="2">
        <v>2002</v>
      </c>
      <c r="C48" s="2">
        <v>4</v>
      </c>
      <c r="D48" s="2">
        <f t="shared" si="2"/>
        <v>200204</v>
      </c>
      <c r="E48" s="2">
        <f t="shared" si="3"/>
        <v>60</v>
      </c>
      <c r="F48" s="2">
        <v>4</v>
      </c>
      <c r="G48" s="2">
        <v>3</v>
      </c>
      <c r="H48" s="5">
        <v>3</v>
      </c>
      <c r="I48" s="5">
        <v>3</v>
      </c>
      <c r="M48" s="2">
        <f t="shared" si="7"/>
        <v>304</v>
      </c>
      <c r="N48" s="2">
        <f t="shared" si="7"/>
        <v>76</v>
      </c>
      <c r="O48" s="2">
        <f t="shared" si="7"/>
        <v>30</v>
      </c>
      <c r="P48" s="2">
        <f t="shared" si="8"/>
        <v>3041</v>
      </c>
      <c r="Q48" s="2">
        <f t="shared" si="8"/>
        <v>760</v>
      </c>
      <c r="R48" s="2">
        <f t="shared" si="8"/>
        <v>304</v>
      </c>
      <c r="S48" s="2">
        <v>31</v>
      </c>
      <c r="T48" s="2">
        <f t="shared" si="6"/>
        <v>12001</v>
      </c>
      <c r="U48" s="2">
        <v>20009</v>
      </c>
    </row>
    <row r="49" spans="1:21">
      <c r="A49" s="2" t="s">
        <v>37</v>
      </c>
      <c r="B49" s="2">
        <v>2011</v>
      </c>
      <c r="C49" s="2">
        <v>1</v>
      </c>
      <c r="D49" s="2">
        <f t="shared" si="2"/>
        <v>201101</v>
      </c>
      <c r="E49" s="2">
        <f t="shared" si="3"/>
        <v>30</v>
      </c>
      <c r="F49" s="2">
        <v>3</v>
      </c>
      <c r="G49" s="2">
        <v>2</v>
      </c>
      <c r="H49" s="5">
        <v>2</v>
      </c>
      <c r="I49" s="5">
        <v>3</v>
      </c>
      <c r="M49" s="2">
        <f t="shared" si="7"/>
        <v>165</v>
      </c>
      <c r="N49" s="2">
        <f t="shared" si="7"/>
        <v>41</v>
      </c>
      <c r="O49" s="2">
        <f t="shared" si="7"/>
        <v>16</v>
      </c>
      <c r="P49" s="2">
        <f t="shared" si="8"/>
        <v>1650</v>
      </c>
      <c r="Q49" s="2">
        <f t="shared" si="8"/>
        <v>412</v>
      </c>
      <c r="R49" s="2">
        <f t="shared" si="8"/>
        <v>165</v>
      </c>
      <c r="S49" s="2">
        <v>1</v>
      </c>
      <c r="T49" s="2">
        <f t="shared" si="6"/>
        <v>12011</v>
      </c>
      <c r="U49" s="2">
        <v>20009</v>
      </c>
    </row>
    <row r="50" spans="1:21">
      <c r="A50" s="2" t="s">
        <v>37</v>
      </c>
      <c r="B50" s="2">
        <v>2011</v>
      </c>
      <c r="C50" s="2">
        <v>2</v>
      </c>
      <c r="D50" s="2">
        <f t="shared" si="2"/>
        <v>201102</v>
      </c>
      <c r="E50" s="2">
        <f t="shared" si="3"/>
        <v>40</v>
      </c>
      <c r="F50" s="2">
        <v>3</v>
      </c>
      <c r="G50" s="2">
        <v>2</v>
      </c>
      <c r="H50" s="5">
        <v>2</v>
      </c>
      <c r="I50" s="5">
        <v>3</v>
      </c>
      <c r="M50" s="2">
        <f t="shared" si="7"/>
        <v>189</v>
      </c>
      <c r="N50" s="2">
        <f t="shared" si="7"/>
        <v>47</v>
      </c>
      <c r="O50" s="2">
        <f t="shared" si="7"/>
        <v>18</v>
      </c>
      <c r="P50" s="2">
        <f t="shared" si="8"/>
        <v>1897</v>
      </c>
      <c r="Q50" s="2">
        <f t="shared" si="8"/>
        <v>474</v>
      </c>
      <c r="R50" s="2">
        <f t="shared" si="8"/>
        <v>189</v>
      </c>
      <c r="S50" s="2">
        <v>1</v>
      </c>
      <c r="T50" s="2">
        <f t="shared" si="6"/>
        <v>12011</v>
      </c>
      <c r="U50" s="2">
        <v>20009</v>
      </c>
    </row>
    <row r="51" spans="1:21">
      <c r="A51" s="2" t="s">
        <v>37</v>
      </c>
      <c r="B51" s="2">
        <v>2011</v>
      </c>
      <c r="C51" s="2">
        <v>3</v>
      </c>
      <c r="D51" s="2">
        <f t="shared" si="2"/>
        <v>201103</v>
      </c>
      <c r="E51" s="2">
        <f t="shared" si="3"/>
        <v>50</v>
      </c>
      <c r="F51" s="2">
        <v>3</v>
      </c>
      <c r="G51" s="2">
        <v>2</v>
      </c>
      <c r="H51" s="5">
        <v>2</v>
      </c>
      <c r="I51" s="5">
        <v>3</v>
      </c>
      <c r="M51" s="2">
        <f t="shared" si="7"/>
        <v>218</v>
      </c>
      <c r="N51" s="2">
        <f t="shared" si="7"/>
        <v>54</v>
      </c>
      <c r="O51" s="2">
        <f t="shared" si="7"/>
        <v>21</v>
      </c>
      <c r="P51" s="2">
        <f t="shared" si="8"/>
        <v>2182</v>
      </c>
      <c r="Q51" s="2">
        <f t="shared" si="8"/>
        <v>545</v>
      </c>
      <c r="R51" s="2">
        <f t="shared" si="8"/>
        <v>218</v>
      </c>
      <c r="S51" s="2">
        <v>1</v>
      </c>
      <c r="T51" s="2">
        <f t="shared" si="6"/>
        <v>12011</v>
      </c>
      <c r="U51" s="2">
        <v>20009</v>
      </c>
    </row>
    <row r="52" spans="1:21">
      <c r="A52" s="2" t="s">
        <v>55</v>
      </c>
      <c r="B52" s="2">
        <v>2012</v>
      </c>
      <c r="C52" s="2">
        <v>1</v>
      </c>
      <c r="D52" s="2">
        <f t="shared" si="2"/>
        <v>201201</v>
      </c>
      <c r="E52" s="2">
        <f t="shared" si="3"/>
        <v>30</v>
      </c>
      <c r="F52" s="2">
        <v>4</v>
      </c>
      <c r="G52" s="2">
        <v>3</v>
      </c>
      <c r="H52" s="5">
        <v>2</v>
      </c>
      <c r="I52" s="5">
        <v>3</v>
      </c>
      <c r="M52" s="2">
        <f t="shared" si="7"/>
        <v>220</v>
      </c>
      <c r="N52" s="2">
        <f t="shared" si="7"/>
        <v>55</v>
      </c>
      <c r="O52" s="2">
        <f t="shared" si="7"/>
        <v>22</v>
      </c>
      <c r="P52" s="2">
        <f t="shared" si="8"/>
        <v>2200</v>
      </c>
      <c r="Q52" s="2">
        <f t="shared" si="8"/>
        <v>550</v>
      </c>
      <c r="R52" s="2">
        <f t="shared" si="8"/>
        <v>220</v>
      </c>
      <c r="S52" s="2">
        <v>1</v>
      </c>
      <c r="T52" s="2">
        <f t="shared" si="6"/>
        <v>12011</v>
      </c>
      <c r="U52" s="2">
        <v>20009</v>
      </c>
    </row>
    <row r="53" spans="1:21">
      <c r="A53" s="2" t="s">
        <v>55</v>
      </c>
      <c r="B53" s="2">
        <v>2012</v>
      </c>
      <c r="C53" s="2">
        <v>2</v>
      </c>
      <c r="D53" s="2">
        <f t="shared" si="2"/>
        <v>201202</v>
      </c>
      <c r="E53" s="2">
        <f t="shared" si="3"/>
        <v>40</v>
      </c>
      <c r="F53" s="2">
        <v>4</v>
      </c>
      <c r="G53" s="2">
        <v>3</v>
      </c>
      <c r="H53" s="5">
        <v>2</v>
      </c>
      <c r="I53" s="5">
        <v>3</v>
      </c>
      <c r="M53" s="2">
        <f t="shared" si="7"/>
        <v>253</v>
      </c>
      <c r="N53" s="2">
        <f t="shared" si="7"/>
        <v>63</v>
      </c>
      <c r="O53" s="2">
        <f t="shared" si="7"/>
        <v>25</v>
      </c>
      <c r="P53" s="2">
        <f t="shared" si="8"/>
        <v>2530</v>
      </c>
      <c r="Q53" s="2">
        <f t="shared" si="8"/>
        <v>632</v>
      </c>
      <c r="R53" s="2">
        <f t="shared" si="8"/>
        <v>253</v>
      </c>
      <c r="S53" s="2">
        <v>1</v>
      </c>
      <c r="T53" s="2">
        <f t="shared" si="6"/>
        <v>12011</v>
      </c>
      <c r="U53" s="2">
        <v>20009</v>
      </c>
    </row>
    <row r="54" spans="1:21">
      <c r="A54" s="2" t="s">
        <v>55</v>
      </c>
      <c r="B54" s="2">
        <v>2012</v>
      </c>
      <c r="C54" s="2">
        <v>3</v>
      </c>
      <c r="D54" s="2">
        <f t="shared" si="2"/>
        <v>201203</v>
      </c>
      <c r="E54" s="2">
        <f t="shared" si="3"/>
        <v>50</v>
      </c>
      <c r="F54" s="2">
        <v>4</v>
      </c>
      <c r="G54" s="2">
        <v>3</v>
      </c>
      <c r="H54" s="5">
        <v>2</v>
      </c>
      <c r="I54" s="5">
        <v>3</v>
      </c>
      <c r="M54" s="2">
        <f t="shared" si="7"/>
        <v>290</v>
      </c>
      <c r="N54" s="2">
        <f t="shared" si="7"/>
        <v>72</v>
      </c>
      <c r="O54" s="2">
        <f t="shared" si="7"/>
        <v>29</v>
      </c>
      <c r="P54" s="2">
        <f t="shared" si="8"/>
        <v>2909</v>
      </c>
      <c r="Q54" s="2">
        <f t="shared" si="8"/>
        <v>727</v>
      </c>
      <c r="R54" s="2">
        <f t="shared" si="8"/>
        <v>290</v>
      </c>
      <c r="S54" s="2">
        <v>1</v>
      </c>
      <c r="T54" s="2">
        <f t="shared" si="6"/>
        <v>12011</v>
      </c>
      <c r="U54" s="2">
        <v>20009</v>
      </c>
    </row>
    <row r="55" spans="1:21">
      <c r="A55" s="2" t="s">
        <v>55</v>
      </c>
      <c r="B55" s="2">
        <v>2012</v>
      </c>
      <c r="C55" s="2">
        <v>4</v>
      </c>
      <c r="D55" s="2">
        <f t="shared" si="2"/>
        <v>201204</v>
      </c>
      <c r="E55" s="2">
        <f t="shared" si="3"/>
        <v>60</v>
      </c>
      <c r="F55" s="2">
        <v>4</v>
      </c>
      <c r="G55" s="2">
        <v>3</v>
      </c>
      <c r="H55" s="5">
        <v>2</v>
      </c>
      <c r="I55" s="5">
        <v>3</v>
      </c>
      <c r="M55" s="2">
        <f t="shared" si="7"/>
        <v>334</v>
      </c>
      <c r="N55" s="2">
        <f t="shared" si="7"/>
        <v>83</v>
      </c>
      <c r="O55" s="2">
        <f t="shared" si="7"/>
        <v>33</v>
      </c>
      <c r="P55" s="2">
        <f t="shared" si="8"/>
        <v>3345</v>
      </c>
      <c r="Q55" s="2">
        <f t="shared" si="8"/>
        <v>836</v>
      </c>
      <c r="R55" s="2">
        <f t="shared" si="8"/>
        <v>334</v>
      </c>
      <c r="S55" s="2">
        <v>1</v>
      </c>
      <c r="T55" s="2">
        <f t="shared" si="6"/>
        <v>12011</v>
      </c>
      <c r="U55" s="2">
        <v>20009</v>
      </c>
    </row>
    <row r="56" spans="1:21">
      <c r="A56" s="2" t="s">
        <v>38</v>
      </c>
      <c r="B56" s="2">
        <v>2021</v>
      </c>
      <c r="C56" s="2">
        <v>1</v>
      </c>
      <c r="D56" s="2">
        <f t="shared" si="2"/>
        <v>202101</v>
      </c>
      <c r="E56" s="2">
        <f t="shared" si="3"/>
        <v>30</v>
      </c>
      <c r="F56" s="2">
        <v>3</v>
      </c>
      <c r="G56" s="2">
        <v>2</v>
      </c>
      <c r="H56" s="5">
        <v>1</v>
      </c>
      <c r="I56" s="5">
        <v>3</v>
      </c>
      <c r="M56" s="2">
        <f t="shared" si="7"/>
        <v>135</v>
      </c>
      <c r="N56" s="2">
        <f t="shared" si="7"/>
        <v>33</v>
      </c>
      <c r="O56" s="2">
        <f t="shared" si="7"/>
        <v>13</v>
      </c>
      <c r="P56" s="2">
        <f t="shared" si="8"/>
        <v>1350</v>
      </c>
      <c r="Q56" s="2">
        <f t="shared" si="8"/>
        <v>337</v>
      </c>
      <c r="R56" s="2">
        <f t="shared" si="8"/>
        <v>135</v>
      </c>
      <c r="S56" s="2">
        <v>31</v>
      </c>
      <c r="T56" s="2">
        <f t="shared" si="6"/>
        <v>12021</v>
      </c>
      <c r="U56" s="2">
        <v>20009</v>
      </c>
    </row>
    <row r="57" spans="1:21">
      <c r="A57" s="2" t="s">
        <v>38</v>
      </c>
      <c r="B57" s="2">
        <v>2021</v>
      </c>
      <c r="C57" s="2">
        <v>2</v>
      </c>
      <c r="D57" s="2">
        <f t="shared" si="2"/>
        <v>202102</v>
      </c>
      <c r="E57" s="2">
        <f t="shared" si="3"/>
        <v>40</v>
      </c>
      <c r="F57" s="2">
        <v>3</v>
      </c>
      <c r="G57" s="2">
        <v>2</v>
      </c>
      <c r="H57" s="5">
        <v>1</v>
      </c>
      <c r="I57" s="5">
        <v>3</v>
      </c>
      <c r="M57" s="2">
        <f t="shared" si="7"/>
        <v>155</v>
      </c>
      <c r="N57" s="2">
        <f t="shared" si="7"/>
        <v>38</v>
      </c>
      <c r="O57" s="2">
        <f t="shared" si="7"/>
        <v>15</v>
      </c>
      <c r="P57" s="2">
        <f t="shared" si="8"/>
        <v>1552</v>
      </c>
      <c r="Q57" s="2">
        <f t="shared" si="8"/>
        <v>388</v>
      </c>
      <c r="R57" s="2">
        <f t="shared" si="8"/>
        <v>155</v>
      </c>
      <c r="S57" s="2">
        <v>31</v>
      </c>
      <c r="T57" s="2">
        <f t="shared" si="6"/>
        <v>12021</v>
      </c>
      <c r="U57" s="2">
        <v>20009</v>
      </c>
    </row>
    <row r="58" spans="1:21">
      <c r="A58" s="2" t="s">
        <v>38</v>
      </c>
      <c r="B58" s="2">
        <v>2021</v>
      </c>
      <c r="C58" s="2">
        <v>3</v>
      </c>
      <c r="D58" s="2">
        <f t="shared" si="2"/>
        <v>202103</v>
      </c>
      <c r="E58" s="2">
        <f t="shared" si="3"/>
        <v>50</v>
      </c>
      <c r="F58" s="2">
        <v>3</v>
      </c>
      <c r="G58" s="2">
        <v>2</v>
      </c>
      <c r="H58" s="5">
        <v>1</v>
      </c>
      <c r="I58" s="5">
        <v>3</v>
      </c>
      <c r="M58" s="2">
        <f t="shared" si="7"/>
        <v>178</v>
      </c>
      <c r="N58" s="2">
        <f t="shared" si="7"/>
        <v>44</v>
      </c>
      <c r="O58" s="2">
        <f t="shared" si="7"/>
        <v>17</v>
      </c>
      <c r="P58" s="2">
        <f t="shared" si="8"/>
        <v>1785</v>
      </c>
      <c r="Q58" s="2">
        <f t="shared" si="8"/>
        <v>446</v>
      </c>
      <c r="R58" s="2">
        <f t="shared" si="8"/>
        <v>178</v>
      </c>
      <c r="S58" s="2">
        <v>31</v>
      </c>
      <c r="T58" s="2">
        <f t="shared" si="6"/>
        <v>12021</v>
      </c>
      <c r="U58" s="2">
        <v>20009</v>
      </c>
    </row>
    <row r="59" spans="1:21">
      <c r="A59" s="2" t="s">
        <v>56</v>
      </c>
      <c r="B59" s="2">
        <v>2022</v>
      </c>
      <c r="C59" s="2">
        <v>1</v>
      </c>
      <c r="D59" s="2">
        <f t="shared" si="2"/>
        <v>202201</v>
      </c>
      <c r="E59" s="2">
        <f t="shared" si="3"/>
        <v>30</v>
      </c>
      <c r="F59" s="2">
        <v>4</v>
      </c>
      <c r="G59" s="2">
        <v>3</v>
      </c>
      <c r="H59" s="5">
        <v>1</v>
      </c>
      <c r="I59" s="5">
        <v>3</v>
      </c>
      <c r="M59" s="2">
        <f t="shared" si="7"/>
        <v>180</v>
      </c>
      <c r="N59" s="2">
        <f t="shared" si="7"/>
        <v>45</v>
      </c>
      <c r="O59" s="2">
        <f t="shared" si="7"/>
        <v>18</v>
      </c>
      <c r="P59" s="2">
        <f t="shared" si="8"/>
        <v>1800</v>
      </c>
      <c r="Q59" s="2">
        <f t="shared" si="8"/>
        <v>450</v>
      </c>
      <c r="R59" s="2">
        <f t="shared" si="8"/>
        <v>180</v>
      </c>
      <c r="S59" s="2">
        <v>31</v>
      </c>
      <c r="T59" s="2">
        <f t="shared" si="6"/>
        <v>12021</v>
      </c>
      <c r="U59" s="2">
        <v>20009</v>
      </c>
    </row>
    <row r="60" spans="1:21">
      <c r="A60" s="2" t="s">
        <v>56</v>
      </c>
      <c r="B60" s="2">
        <v>2022</v>
      </c>
      <c r="C60" s="2">
        <v>2</v>
      </c>
      <c r="D60" s="2">
        <f t="shared" si="2"/>
        <v>202202</v>
      </c>
      <c r="E60" s="2">
        <f t="shared" si="3"/>
        <v>40</v>
      </c>
      <c r="F60" s="2">
        <v>4</v>
      </c>
      <c r="G60" s="2">
        <v>3</v>
      </c>
      <c r="H60" s="5">
        <v>1</v>
      </c>
      <c r="I60" s="5">
        <v>3</v>
      </c>
      <c r="M60" s="2">
        <f t="shared" si="7"/>
        <v>207</v>
      </c>
      <c r="N60" s="2">
        <f t="shared" si="7"/>
        <v>51</v>
      </c>
      <c r="O60" s="2">
        <f t="shared" si="7"/>
        <v>20</v>
      </c>
      <c r="P60" s="2">
        <f t="shared" si="8"/>
        <v>2070</v>
      </c>
      <c r="Q60" s="2">
        <f t="shared" si="8"/>
        <v>517</v>
      </c>
      <c r="R60" s="2">
        <f t="shared" si="8"/>
        <v>207</v>
      </c>
      <c r="S60" s="2">
        <v>31</v>
      </c>
      <c r="T60" s="2">
        <f t="shared" si="6"/>
        <v>12021</v>
      </c>
      <c r="U60" s="2">
        <v>20009</v>
      </c>
    </row>
    <row r="61" spans="1:21">
      <c r="A61" s="2" t="s">
        <v>56</v>
      </c>
      <c r="B61" s="2">
        <v>2022</v>
      </c>
      <c r="C61" s="2">
        <v>3</v>
      </c>
      <c r="D61" s="2">
        <f t="shared" si="2"/>
        <v>202203</v>
      </c>
      <c r="E61" s="2">
        <f t="shared" si="3"/>
        <v>50</v>
      </c>
      <c r="F61" s="2">
        <v>4</v>
      </c>
      <c r="G61" s="2">
        <v>3</v>
      </c>
      <c r="H61" s="5">
        <v>1</v>
      </c>
      <c r="I61" s="5">
        <v>3</v>
      </c>
      <c r="M61" s="2">
        <f t="shared" si="7"/>
        <v>238</v>
      </c>
      <c r="N61" s="2">
        <f t="shared" si="7"/>
        <v>59</v>
      </c>
      <c r="O61" s="2">
        <f t="shared" si="7"/>
        <v>23</v>
      </c>
      <c r="P61" s="2">
        <f t="shared" si="8"/>
        <v>2380</v>
      </c>
      <c r="Q61" s="2">
        <f t="shared" si="8"/>
        <v>595</v>
      </c>
      <c r="R61" s="2">
        <f t="shared" si="8"/>
        <v>238</v>
      </c>
      <c r="S61" s="2">
        <v>31</v>
      </c>
      <c r="T61" s="2">
        <f t="shared" si="6"/>
        <v>12021</v>
      </c>
      <c r="U61" s="2">
        <v>20009</v>
      </c>
    </row>
    <row r="62" spans="1:21">
      <c r="A62" s="2" t="s">
        <v>56</v>
      </c>
      <c r="B62" s="2">
        <v>2022</v>
      </c>
      <c r="C62" s="2">
        <v>4</v>
      </c>
      <c r="D62" s="2">
        <f t="shared" si="2"/>
        <v>202204</v>
      </c>
      <c r="E62" s="2">
        <f t="shared" si="3"/>
        <v>60</v>
      </c>
      <c r="F62" s="2">
        <v>4</v>
      </c>
      <c r="G62" s="2">
        <v>3</v>
      </c>
      <c r="H62" s="5">
        <v>1</v>
      </c>
      <c r="I62" s="5">
        <v>3</v>
      </c>
      <c r="M62" s="2">
        <f t="shared" si="7"/>
        <v>273</v>
      </c>
      <c r="N62" s="2">
        <f t="shared" si="7"/>
        <v>68</v>
      </c>
      <c r="O62" s="2">
        <f t="shared" si="7"/>
        <v>27</v>
      </c>
      <c r="P62" s="2">
        <f t="shared" si="8"/>
        <v>2737</v>
      </c>
      <c r="Q62" s="2">
        <f t="shared" si="8"/>
        <v>684</v>
      </c>
      <c r="R62" s="2">
        <f t="shared" si="8"/>
        <v>273</v>
      </c>
      <c r="S62" s="2">
        <v>31</v>
      </c>
      <c r="T62" s="2">
        <f t="shared" si="6"/>
        <v>12021</v>
      </c>
      <c r="U62" s="2">
        <v>20009</v>
      </c>
    </row>
    <row r="63" spans="1:21">
      <c r="A63" s="2" t="s">
        <v>39</v>
      </c>
      <c r="B63" s="2">
        <v>3001</v>
      </c>
      <c r="C63" s="2">
        <v>1</v>
      </c>
      <c r="D63" s="2">
        <f t="shared" si="2"/>
        <v>300101</v>
      </c>
      <c r="E63" s="2">
        <f t="shared" si="3"/>
        <v>30</v>
      </c>
      <c r="F63" s="2">
        <v>2</v>
      </c>
      <c r="G63" s="2">
        <v>1</v>
      </c>
      <c r="H63" s="5">
        <v>1</v>
      </c>
      <c r="I63" s="5">
        <v>4</v>
      </c>
      <c r="M63" s="2">
        <f t="shared" si="7"/>
        <v>90</v>
      </c>
      <c r="N63" s="2">
        <f t="shared" si="7"/>
        <v>22</v>
      </c>
      <c r="O63" s="2">
        <f t="shared" si="7"/>
        <v>9</v>
      </c>
      <c r="P63" s="2">
        <f t="shared" si="8"/>
        <v>900</v>
      </c>
      <c r="Q63" s="2">
        <f t="shared" si="8"/>
        <v>225</v>
      </c>
      <c r="R63" s="2">
        <f t="shared" si="8"/>
        <v>90</v>
      </c>
      <c r="S63" s="2">
        <v>1</v>
      </c>
      <c r="T63" s="2">
        <f t="shared" si="6"/>
        <v>13001</v>
      </c>
      <c r="U63" s="2">
        <v>20007</v>
      </c>
    </row>
    <row r="64" spans="1:21">
      <c r="A64" s="2" t="s">
        <v>39</v>
      </c>
      <c r="B64" s="2">
        <v>3001</v>
      </c>
      <c r="C64" s="2">
        <v>2</v>
      </c>
      <c r="D64" s="2">
        <f t="shared" si="2"/>
        <v>300102</v>
      </c>
      <c r="E64" s="2">
        <f t="shared" si="3"/>
        <v>40</v>
      </c>
      <c r="F64" s="2">
        <v>2</v>
      </c>
      <c r="G64" s="2">
        <v>1</v>
      </c>
      <c r="H64" s="5">
        <v>1</v>
      </c>
      <c r="I64" s="5">
        <v>4</v>
      </c>
      <c r="M64" s="2">
        <f t="shared" si="7"/>
        <v>103</v>
      </c>
      <c r="N64" s="2">
        <f t="shared" si="7"/>
        <v>25</v>
      </c>
      <c r="O64" s="2">
        <f t="shared" si="7"/>
        <v>10</v>
      </c>
      <c r="P64" s="2">
        <f t="shared" si="8"/>
        <v>1035</v>
      </c>
      <c r="Q64" s="2">
        <f t="shared" si="8"/>
        <v>258</v>
      </c>
      <c r="R64" s="2">
        <f t="shared" si="8"/>
        <v>103</v>
      </c>
      <c r="S64" s="2">
        <v>1</v>
      </c>
      <c r="T64" s="2">
        <f t="shared" si="6"/>
        <v>13001</v>
      </c>
      <c r="U64" s="2">
        <v>20007</v>
      </c>
    </row>
    <row r="65" spans="1:21">
      <c r="A65" s="2" t="s">
        <v>57</v>
      </c>
      <c r="B65" s="2">
        <v>3002</v>
      </c>
      <c r="C65" s="2">
        <v>1</v>
      </c>
      <c r="D65" s="2">
        <f t="shared" si="2"/>
        <v>300201</v>
      </c>
      <c r="E65" s="2">
        <f t="shared" si="3"/>
        <v>30</v>
      </c>
      <c r="F65" s="2">
        <v>4</v>
      </c>
      <c r="G65" s="2">
        <v>3</v>
      </c>
      <c r="H65" s="5">
        <v>1</v>
      </c>
      <c r="I65" s="5">
        <v>4</v>
      </c>
      <c r="M65" s="2">
        <f t="shared" si="7"/>
        <v>180</v>
      </c>
      <c r="N65" s="2">
        <f t="shared" si="7"/>
        <v>45</v>
      </c>
      <c r="O65" s="2">
        <f t="shared" si="7"/>
        <v>18</v>
      </c>
      <c r="P65" s="2">
        <f t="shared" si="8"/>
        <v>1800</v>
      </c>
      <c r="Q65" s="2">
        <f t="shared" si="8"/>
        <v>450</v>
      </c>
      <c r="R65" s="2">
        <f t="shared" si="8"/>
        <v>180</v>
      </c>
      <c r="S65" s="2">
        <v>1</v>
      </c>
      <c r="T65" s="2">
        <f t="shared" si="6"/>
        <v>13001</v>
      </c>
      <c r="U65" s="2">
        <v>20007</v>
      </c>
    </row>
    <row r="66" spans="1:21">
      <c r="A66" s="2" t="s">
        <v>57</v>
      </c>
      <c r="B66" s="2">
        <v>3002</v>
      </c>
      <c r="C66" s="2">
        <v>2</v>
      </c>
      <c r="D66" s="2">
        <f t="shared" si="2"/>
        <v>300202</v>
      </c>
      <c r="E66" s="2">
        <f t="shared" si="3"/>
        <v>40</v>
      </c>
      <c r="F66" s="2">
        <v>4</v>
      </c>
      <c r="G66" s="2">
        <v>3</v>
      </c>
      <c r="H66" s="5">
        <v>1</v>
      </c>
      <c r="I66" s="5">
        <v>4</v>
      </c>
      <c r="M66" s="2">
        <f t="shared" si="7"/>
        <v>207</v>
      </c>
      <c r="N66" s="2">
        <f t="shared" si="7"/>
        <v>51</v>
      </c>
      <c r="O66" s="2">
        <f t="shared" si="7"/>
        <v>20</v>
      </c>
      <c r="P66" s="2">
        <f t="shared" si="8"/>
        <v>2070</v>
      </c>
      <c r="Q66" s="2">
        <f t="shared" si="8"/>
        <v>517</v>
      </c>
      <c r="R66" s="2">
        <f t="shared" si="8"/>
        <v>207</v>
      </c>
      <c r="S66" s="2">
        <v>1</v>
      </c>
      <c r="T66" s="2">
        <f t="shared" si="6"/>
        <v>13001</v>
      </c>
      <c r="U66" s="2">
        <v>20007</v>
      </c>
    </row>
    <row r="67" spans="1:21">
      <c r="A67" s="2" t="s">
        <v>57</v>
      </c>
      <c r="B67" s="2">
        <v>3002</v>
      </c>
      <c r="C67" s="2">
        <v>3</v>
      </c>
      <c r="D67" s="2">
        <f t="shared" si="2"/>
        <v>300203</v>
      </c>
      <c r="E67" s="2">
        <f t="shared" si="3"/>
        <v>50</v>
      </c>
      <c r="F67" s="2">
        <v>4</v>
      </c>
      <c r="G67" s="2">
        <v>3</v>
      </c>
      <c r="H67" s="5">
        <v>1</v>
      </c>
      <c r="I67" s="5">
        <v>4</v>
      </c>
      <c r="M67" s="2">
        <f t="shared" si="7"/>
        <v>238</v>
      </c>
      <c r="N67" s="2">
        <f t="shared" si="7"/>
        <v>59</v>
      </c>
      <c r="O67" s="2">
        <f t="shared" si="7"/>
        <v>23</v>
      </c>
      <c r="P67" s="2">
        <f t="shared" si="8"/>
        <v>2380</v>
      </c>
      <c r="Q67" s="2">
        <f t="shared" si="8"/>
        <v>595</v>
      </c>
      <c r="R67" s="2">
        <f t="shared" si="8"/>
        <v>238</v>
      </c>
      <c r="S67" s="2">
        <v>1</v>
      </c>
      <c r="T67" s="2">
        <f t="shared" si="6"/>
        <v>13001</v>
      </c>
      <c r="U67" s="2">
        <v>20007</v>
      </c>
    </row>
    <row r="68" spans="1:21">
      <c r="A68" s="2" t="s">
        <v>57</v>
      </c>
      <c r="B68" s="2">
        <v>3002</v>
      </c>
      <c r="C68" s="2">
        <v>4</v>
      </c>
      <c r="D68" s="2">
        <f t="shared" ref="D68:D122" si="9">B68*100+C68</f>
        <v>300204</v>
      </c>
      <c r="E68" s="2">
        <f t="shared" ref="E68:E122" si="10">C68*10+20</f>
        <v>60</v>
      </c>
      <c r="F68" s="2">
        <v>4</v>
      </c>
      <c r="G68" s="2">
        <v>3</v>
      </c>
      <c r="H68" s="5">
        <v>1</v>
      </c>
      <c r="I68" s="5">
        <v>4</v>
      </c>
      <c r="M68" s="2">
        <f t="shared" ref="M68:O99" si="11">INT(VLOOKUP($H68,$AA:$AD,2,FALSE)*M$1*VLOOKUP($C68,$W:$Y,2,FALSE)*(0.5+$G68*0.5))</f>
        <v>273</v>
      </c>
      <c r="N68" s="2">
        <f t="shared" si="11"/>
        <v>68</v>
      </c>
      <c r="O68" s="2">
        <f t="shared" si="11"/>
        <v>27</v>
      </c>
      <c r="P68" s="2">
        <f t="shared" ref="P68:R99" si="12">INT(VLOOKUP($H68,$AA:$AD,2,FALSE)*P$1*VLOOKUP($C68,$W:$Y,3,FALSE)*(0.5+$G68*0.5))</f>
        <v>2737</v>
      </c>
      <c r="Q68" s="2">
        <f t="shared" si="12"/>
        <v>684</v>
      </c>
      <c r="R68" s="2">
        <f t="shared" si="12"/>
        <v>273</v>
      </c>
      <c r="S68" s="2">
        <v>1</v>
      </c>
      <c r="T68" s="2">
        <f t="shared" ref="T68:T122" si="13">B68+10000-MOD(B68-1,10)</f>
        <v>13001</v>
      </c>
      <c r="U68" s="2">
        <v>20007</v>
      </c>
    </row>
    <row r="69" spans="1:21">
      <c r="A69" s="2" t="s">
        <v>40</v>
      </c>
      <c r="B69" s="2">
        <v>3011</v>
      </c>
      <c r="C69" s="2">
        <v>1</v>
      </c>
      <c r="D69" s="2">
        <f t="shared" si="9"/>
        <v>301101</v>
      </c>
      <c r="E69" s="2">
        <f t="shared" si="10"/>
        <v>30</v>
      </c>
      <c r="F69" s="2">
        <v>3</v>
      </c>
      <c r="G69" s="2">
        <v>2</v>
      </c>
      <c r="H69" s="5">
        <v>3</v>
      </c>
      <c r="I69" s="5">
        <v>4</v>
      </c>
      <c r="M69" s="2">
        <f t="shared" si="11"/>
        <v>150</v>
      </c>
      <c r="N69" s="2">
        <f t="shared" si="11"/>
        <v>37</v>
      </c>
      <c r="O69" s="2">
        <f t="shared" si="11"/>
        <v>15</v>
      </c>
      <c r="P69" s="2">
        <f t="shared" si="12"/>
        <v>1500</v>
      </c>
      <c r="Q69" s="2">
        <f t="shared" si="12"/>
        <v>375</v>
      </c>
      <c r="R69" s="2">
        <f t="shared" si="12"/>
        <v>150</v>
      </c>
      <c r="S69" s="2">
        <v>41</v>
      </c>
      <c r="T69" s="2">
        <f t="shared" si="13"/>
        <v>13011</v>
      </c>
      <c r="U69" s="2">
        <v>20007</v>
      </c>
    </row>
    <row r="70" spans="1:21">
      <c r="A70" s="2" t="s">
        <v>40</v>
      </c>
      <c r="B70" s="2">
        <v>3011</v>
      </c>
      <c r="C70" s="2">
        <v>2</v>
      </c>
      <c r="D70" s="2">
        <f t="shared" si="9"/>
        <v>301102</v>
      </c>
      <c r="E70" s="2">
        <f t="shared" si="10"/>
        <v>40</v>
      </c>
      <c r="F70" s="2">
        <v>3</v>
      </c>
      <c r="G70" s="2">
        <v>2</v>
      </c>
      <c r="H70" s="5">
        <v>3</v>
      </c>
      <c r="I70" s="5">
        <v>4</v>
      </c>
      <c r="M70" s="2">
        <f t="shared" si="11"/>
        <v>172</v>
      </c>
      <c r="N70" s="2">
        <f t="shared" si="11"/>
        <v>43</v>
      </c>
      <c r="O70" s="2">
        <f t="shared" si="11"/>
        <v>17</v>
      </c>
      <c r="P70" s="2">
        <f t="shared" si="12"/>
        <v>1725</v>
      </c>
      <c r="Q70" s="2">
        <f t="shared" si="12"/>
        <v>431</v>
      </c>
      <c r="R70" s="2">
        <f t="shared" si="12"/>
        <v>172</v>
      </c>
      <c r="S70" s="2">
        <v>41</v>
      </c>
      <c r="T70" s="2">
        <f t="shared" si="13"/>
        <v>13011</v>
      </c>
      <c r="U70" s="2">
        <v>20007</v>
      </c>
    </row>
    <row r="71" spans="1:21">
      <c r="A71" s="2" t="s">
        <v>40</v>
      </c>
      <c r="B71" s="2">
        <v>3011</v>
      </c>
      <c r="C71" s="2">
        <v>3</v>
      </c>
      <c r="D71" s="2">
        <f t="shared" si="9"/>
        <v>301103</v>
      </c>
      <c r="E71" s="2">
        <f t="shared" si="10"/>
        <v>50</v>
      </c>
      <c r="F71" s="2">
        <v>3</v>
      </c>
      <c r="G71" s="2">
        <v>2</v>
      </c>
      <c r="H71" s="5">
        <v>3</v>
      </c>
      <c r="I71" s="5">
        <v>4</v>
      </c>
      <c r="M71" s="2">
        <f t="shared" si="11"/>
        <v>198</v>
      </c>
      <c r="N71" s="2">
        <f t="shared" si="11"/>
        <v>49</v>
      </c>
      <c r="O71" s="2">
        <f t="shared" si="11"/>
        <v>19</v>
      </c>
      <c r="P71" s="2">
        <f t="shared" si="12"/>
        <v>1983</v>
      </c>
      <c r="Q71" s="2">
        <f t="shared" si="12"/>
        <v>495</v>
      </c>
      <c r="R71" s="2">
        <f t="shared" si="12"/>
        <v>198</v>
      </c>
      <c r="S71" s="2">
        <v>41</v>
      </c>
      <c r="T71" s="2">
        <f t="shared" si="13"/>
        <v>13011</v>
      </c>
      <c r="U71" s="2">
        <v>20007</v>
      </c>
    </row>
    <row r="72" spans="1:21">
      <c r="A72" s="2" t="s">
        <v>58</v>
      </c>
      <c r="B72" s="2">
        <v>3012</v>
      </c>
      <c r="C72" s="2">
        <v>1</v>
      </c>
      <c r="D72" s="2">
        <f t="shared" si="9"/>
        <v>301201</v>
      </c>
      <c r="E72" s="2">
        <f t="shared" si="10"/>
        <v>30</v>
      </c>
      <c r="F72" s="2">
        <v>4</v>
      </c>
      <c r="G72" s="2">
        <v>3</v>
      </c>
      <c r="H72" s="5">
        <v>3</v>
      </c>
      <c r="I72" s="5">
        <v>4</v>
      </c>
      <c r="M72" s="2">
        <f t="shared" si="11"/>
        <v>200</v>
      </c>
      <c r="N72" s="2">
        <f t="shared" si="11"/>
        <v>50</v>
      </c>
      <c r="O72" s="2">
        <f t="shared" si="11"/>
        <v>20</v>
      </c>
      <c r="P72" s="2">
        <f t="shared" si="12"/>
        <v>2000</v>
      </c>
      <c r="Q72" s="2">
        <f t="shared" si="12"/>
        <v>500</v>
      </c>
      <c r="R72" s="2">
        <f t="shared" si="12"/>
        <v>200</v>
      </c>
      <c r="S72" s="2">
        <v>41</v>
      </c>
      <c r="T72" s="2">
        <f t="shared" si="13"/>
        <v>13011</v>
      </c>
      <c r="U72" s="2">
        <v>20007</v>
      </c>
    </row>
    <row r="73" spans="1:21">
      <c r="A73" s="2" t="s">
        <v>58</v>
      </c>
      <c r="B73" s="2">
        <v>3012</v>
      </c>
      <c r="C73" s="2">
        <v>2</v>
      </c>
      <c r="D73" s="2">
        <f t="shared" si="9"/>
        <v>301202</v>
      </c>
      <c r="E73" s="2">
        <f t="shared" si="10"/>
        <v>40</v>
      </c>
      <c r="F73" s="2">
        <v>4</v>
      </c>
      <c r="G73" s="2">
        <v>3</v>
      </c>
      <c r="H73" s="5">
        <v>3</v>
      </c>
      <c r="I73" s="5">
        <v>4</v>
      </c>
      <c r="M73" s="2">
        <f t="shared" si="11"/>
        <v>230</v>
      </c>
      <c r="N73" s="2">
        <f t="shared" si="11"/>
        <v>57</v>
      </c>
      <c r="O73" s="2">
        <f t="shared" si="11"/>
        <v>23</v>
      </c>
      <c r="P73" s="2">
        <f t="shared" si="12"/>
        <v>2300</v>
      </c>
      <c r="Q73" s="2">
        <f t="shared" si="12"/>
        <v>575</v>
      </c>
      <c r="R73" s="2">
        <f t="shared" si="12"/>
        <v>230</v>
      </c>
      <c r="S73" s="2">
        <v>41</v>
      </c>
      <c r="T73" s="2">
        <f t="shared" si="13"/>
        <v>13011</v>
      </c>
      <c r="U73" s="2">
        <v>20007</v>
      </c>
    </row>
    <row r="74" spans="1:21">
      <c r="A74" s="2" t="s">
        <v>58</v>
      </c>
      <c r="B74" s="2">
        <v>3012</v>
      </c>
      <c r="C74" s="2">
        <v>3</v>
      </c>
      <c r="D74" s="2">
        <f t="shared" si="9"/>
        <v>301203</v>
      </c>
      <c r="E74" s="2">
        <f t="shared" si="10"/>
        <v>50</v>
      </c>
      <c r="F74" s="2">
        <v>4</v>
      </c>
      <c r="G74" s="2">
        <v>3</v>
      </c>
      <c r="H74" s="5">
        <v>3</v>
      </c>
      <c r="I74" s="5">
        <v>4</v>
      </c>
      <c r="M74" s="2">
        <f t="shared" si="11"/>
        <v>264</v>
      </c>
      <c r="N74" s="2">
        <f t="shared" si="11"/>
        <v>66</v>
      </c>
      <c r="O74" s="2">
        <f t="shared" si="11"/>
        <v>26</v>
      </c>
      <c r="P74" s="2">
        <f t="shared" si="12"/>
        <v>2645</v>
      </c>
      <c r="Q74" s="2">
        <f t="shared" si="12"/>
        <v>661</v>
      </c>
      <c r="R74" s="2">
        <f t="shared" si="12"/>
        <v>264</v>
      </c>
      <c r="S74" s="2">
        <v>41</v>
      </c>
      <c r="T74" s="2">
        <f t="shared" si="13"/>
        <v>13011</v>
      </c>
      <c r="U74" s="2">
        <v>20007</v>
      </c>
    </row>
    <row r="75" spans="1:21">
      <c r="A75" s="2" t="s">
        <v>58</v>
      </c>
      <c r="B75" s="2">
        <v>3012</v>
      </c>
      <c r="C75" s="2">
        <v>4</v>
      </c>
      <c r="D75" s="2">
        <f t="shared" si="9"/>
        <v>301204</v>
      </c>
      <c r="E75" s="2">
        <f t="shared" si="10"/>
        <v>60</v>
      </c>
      <c r="F75" s="2">
        <v>4</v>
      </c>
      <c r="G75" s="2">
        <v>3</v>
      </c>
      <c r="H75" s="5">
        <v>3</v>
      </c>
      <c r="I75" s="5">
        <v>4</v>
      </c>
      <c r="M75" s="2">
        <f t="shared" si="11"/>
        <v>304</v>
      </c>
      <c r="N75" s="2">
        <f t="shared" si="11"/>
        <v>76</v>
      </c>
      <c r="O75" s="2">
        <f t="shared" si="11"/>
        <v>30</v>
      </c>
      <c r="P75" s="2">
        <f t="shared" si="12"/>
        <v>3041</v>
      </c>
      <c r="Q75" s="2">
        <f t="shared" si="12"/>
        <v>760</v>
      </c>
      <c r="R75" s="2">
        <f t="shared" si="12"/>
        <v>304</v>
      </c>
      <c r="S75" s="2">
        <v>41</v>
      </c>
      <c r="T75" s="2">
        <f t="shared" si="13"/>
        <v>13011</v>
      </c>
      <c r="U75" s="2">
        <v>20007</v>
      </c>
    </row>
    <row r="76" spans="1:21">
      <c r="A76" s="2" t="s">
        <v>41</v>
      </c>
      <c r="B76" s="2">
        <v>3021</v>
      </c>
      <c r="C76" s="2">
        <v>1</v>
      </c>
      <c r="D76" s="2">
        <f t="shared" si="9"/>
        <v>302101</v>
      </c>
      <c r="E76" s="2">
        <f t="shared" si="10"/>
        <v>30</v>
      </c>
      <c r="F76" s="2">
        <v>3</v>
      </c>
      <c r="G76" s="2">
        <v>2</v>
      </c>
      <c r="H76" s="5">
        <v>2</v>
      </c>
      <c r="I76" s="5">
        <v>4</v>
      </c>
      <c r="M76" s="2">
        <f t="shared" si="11"/>
        <v>165</v>
      </c>
      <c r="N76" s="2">
        <f t="shared" si="11"/>
        <v>41</v>
      </c>
      <c r="O76" s="2">
        <f t="shared" si="11"/>
        <v>16</v>
      </c>
      <c r="P76" s="2">
        <f t="shared" si="12"/>
        <v>1650</v>
      </c>
      <c r="Q76" s="2">
        <f t="shared" si="12"/>
        <v>412</v>
      </c>
      <c r="R76" s="2">
        <f t="shared" si="12"/>
        <v>165</v>
      </c>
      <c r="S76" s="2">
        <v>1</v>
      </c>
      <c r="T76" s="2">
        <f t="shared" si="13"/>
        <v>13021</v>
      </c>
      <c r="U76" s="2">
        <v>20007</v>
      </c>
    </row>
    <row r="77" spans="1:21">
      <c r="A77" s="2" t="s">
        <v>41</v>
      </c>
      <c r="B77" s="2">
        <v>3021</v>
      </c>
      <c r="C77" s="2">
        <v>2</v>
      </c>
      <c r="D77" s="2">
        <f t="shared" si="9"/>
        <v>302102</v>
      </c>
      <c r="E77" s="2">
        <f t="shared" si="10"/>
        <v>40</v>
      </c>
      <c r="F77" s="2">
        <v>3</v>
      </c>
      <c r="G77" s="2">
        <v>2</v>
      </c>
      <c r="H77" s="5">
        <v>2</v>
      </c>
      <c r="I77" s="5">
        <v>4</v>
      </c>
      <c r="M77" s="2">
        <f t="shared" si="11"/>
        <v>189</v>
      </c>
      <c r="N77" s="2">
        <f t="shared" si="11"/>
        <v>47</v>
      </c>
      <c r="O77" s="2">
        <f t="shared" si="11"/>
        <v>18</v>
      </c>
      <c r="P77" s="2">
        <f t="shared" si="12"/>
        <v>1897</v>
      </c>
      <c r="Q77" s="2">
        <f t="shared" si="12"/>
        <v>474</v>
      </c>
      <c r="R77" s="2">
        <f t="shared" si="12"/>
        <v>189</v>
      </c>
      <c r="S77" s="2">
        <v>1</v>
      </c>
      <c r="T77" s="2">
        <f t="shared" si="13"/>
        <v>13021</v>
      </c>
      <c r="U77" s="2">
        <v>20007</v>
      </c>
    </row>
    <row r="78" spans="1:21">
      <c r="A78" s="2" t="s">
        <v>41</v>
      </c>
      <c r="B78" s="2">
        <v>3021</v>
      </c>
      <c r="C78" s="2">
        <v>3</v>
      </c>
      <c r="D78" s="2">
        <f t="shared" si="9"/>
        <v>302103</v>
      </c>
      <c r="E78" s="2">
        <f t="shared" si="10"/>
        <v>50</v>
      </c>
      <c r="F78" s="2">
        <v>3</v>
      </c>
      <c r="G78" s="2">
        <v>2</v>
      </c>
      <c r="H78" s="5">
        <v>2</v>
      </c>
      <c r="I78" s="5">
        <v>4</v>
      </c>
      <c r="M78" s="2">
        <f t="shared" si="11"/>
        <v>218</v>
      </c>
      <c r="N78" s="2">
        <f t="shared" si="11"/>
        <v>54</v>
      </c>
      <c r="O78" s="2">
        <f t="shared" si="11"/>
        <v>21</v>
      </c>
      <c r="P78" s="2">
        <f t="shared" si="12"/>
        <v>2182</v>
      </c>
      <c r="Q78" s="2">
        <f t="shared" si="12"/>
        <v>545</v>
      </c>
      <c r="R78" s="2">
        <f t="shared" si="12"/>
        <v>218</v>
      </c>
      <c r="S78" s="2">
        <v>1</v>
      </c>
      <c r="T78" s="2">
        <f t="shared" si="13"/>
        <v>13021</v>
      </c>
      <c r="U78" s="2">
        <v>20007</v>
      </c>
    </row>
    <row r="79" spans="1:21">
      <c r="A79" s="2" t="s">
        <v>59</v>
      </c>
      <c r="B79" s="2">
        <v>3022</v>
      </c>
      <c r="C79" s="2">
        <v>1</v>
      </c>
      <c r="D79" s="2">
        <f t="shared" si="9"/>
        <v>302201</v>
      </c>
      <c r="E79" s="2">
        <f t="shared" si="10"/>
        <v>30</v>
      </c>
      <c r="F79" s="2">
        <v>4</v>
      </c>
      <c r="G79" s="2">
        <v>3</v>
      </c>
      <c r="H79" s="6">
        <v>2</v>
      </c>
      <c r="I79" s="5">
        <v>4</v>
      </c>
      <c r="M79" s="2">
        <f t="shared" si="11"/>
        <v>220</v>
      </c>
      <c r="N79" s="2">
        <f t="shared" si="11"/>
        <v>55</v>
      </c>
      <c r="O79" s="2">
        <f t="shared" si="11"/>
        <v>22</v>
      </c>
      <c r="P79" s="2">
        <f t="shared" si="12"/>
        <v>2200</v>
      </c>
      <c r="Q79" s="2">
        <f t="shared" si="12"/>
        <v>550</v>
      </c>
      <c r="R79" s="2">
        <f t="shared" si="12"/>
        <v>220</v>
      </c>
      <c r="S79" s="2">
        <v>1</v>
      </c>
      <c r="T79" s="2">
        <f t="shared" si="13"/>
        <v>13021</v>
      </c>
      <c r="U79" s="2">
        <v>20007</v>
      </c>
    </row>
    <row r="80" spans="1:21">
      <c r="A80" s="2" t="s">
        <v>59</v>
      </c>
      <c r="B80" s="2">
        <v>3022</v>
      </c>
      <c r="C80" s="2">
        <v>2</v>
      </c>
      <c r="D80" s="2">
        <f t="shared" si="9"/>
        <v>302202</v>
      </c>
      <c r="E80" s="2">
        <f t="shared" si="10"/>
        <v>40</v>
      </c>
      <c r="F80" s="2">
        <v>4</v>
      </c>
      <c r="G80" s="2">
        <v>3</v>
      </c>
      <c r="H80" s="6">
        <v>2</v>
      </c>
      <c r="I80" s="5">
        <v>4</v>
      </c>
      <c r="M80" s="2">
        <f t="shared" si="11"/>
        <v>253</v>
      </c>
      <c r="N80" s="2">
        <f t="shared" si="11"/>
        <v>63</v>
      </c>
      <c r="O80" s="2">
        <f t="shared" si="11"/>
        <v>25</v>
      </c>
      <c r="P80" s="2">
        <f t="shared" si="12"/>
        <v>2530</v>
      </c>
      <c r="Q80" s="2">
        <f t="shared" si="12"/>
        <v>632</v>
      </c>
      <c r="R80" s="2">
        <f t="shared" si="12"/>
        <v>253</v>
      </c>
      <c r="S80" s="2">
        <v>1</v>
      </c>
      <c r="T80" s="2">
        <f t="shared" si="13"/>
        <v>13021</v>
      </c>
      <c r="U80" s="2">
        <v>20007</v>
      </c>
    </row>
    <row r="81" spans="1:21">
      <c r="A81" s="2" t="s">
        <v>59</v>
      </c>
      <c r="B81" s="2">
        <v>3022</v>
      </c>
      <c r="C81" s="2">
        <v>3</v>
      </c>
      <c r="D81" s="2">
        <f t="shared" si="9"/>
        <v>302203</v>
      </c>
      <c r="E81" s="2">
        <f t="shared" si="10"/>
        <v>50</v>
      </c>
      <c r="F81" s="2">
        <v>4</v>
      </c>
      <c r="G81" s="2">
        <v>3</v>
      </c>
      <c r="H81" s="6">
        <v>2</v>
      </c>
      <c r="I81" s="5">
        <v>4</v>
      </c>
      <c r="M81" s="2">
        <f t="shared" si="11"/>
        <v>290</v>
      </c>
      <c r="N81" s="2">
        <f t="shared" si="11"/>
        <v>72</v>
      </c>
      <c r="O81" s="2">
        <f t="shared" si="11"/>
        <v>29</v>
      </c>
      <c r="P81" s="2">
        <f t="shared" si="12"/>
        <v>2909</v>
      </c>
      <c r="Q81" s="2">
        <f t="shared" si="12"/>
        <v>727</v>
      </c>
      <c r="R81" s="2">
        <f t="shared" si="12"/>
        <v>290</v>
      </c>
      <c r="S81" s="2">
        <v>1</v>
      </c>
      <c r="T81" s="2">
        <f t="shared" si="13"/>
        <v>13021</v>
      </c>
      <c r="U81" s="2">
        <v>20007</v>
      </c>
    </row>
    <row r="82" spans="1:21">
      <c r="A82" s="2" t="s">
        <v>59</v>
      </c>
      <c r="B82" s="2">
        <v>3022</v>
      </c>
      <c r="C82" s="2">
        <v>4</v>
      </c>
      <c r="D82" s="2">
        <f t="shared" si="9"/>
        <v>302204</v>
      </c>
      <c r="E82" s="2">
        <f t="shared" si="10"/>
        <v>60</v>
      </c>
      <c r="F82" s="2">
        <v>4</v>
      </c>
      <c r="G82" s="2">
        <v>3</v>
      </c>
      <c r="H82" s="6">
        <v>2</v>
      </c>
      <c r="I82" s="5">
        <v>4</v>
      </c>
      <c r="M82" s="2">
        <f t="shared" si="11"/>
        <v>334</v>
      </c>
      <c r="N82" s="2">
        <f t="shared" si="11"/>
        <v>83</v>
      </c>
      <c r="O82" s="2">
        <f t="shared" si="11"/>
        <v>33</v>
      </c>
      <c r="P82" s="2">
        <f t="shared" si="12"/>
        <v>3345</v>
      </c>
      <c r="Q82" s="2">
        <f t="shared" si="12"/>
        <v>836</v>
      </c>
      <c r="R82" s="2">
        <f t="shared" si="12"/>
        <v>334</v>
      </c>
      <c r="S82" s="2">
        <v>1</v>
      </c>
      <c r="T82" s="2">
        <f t="shared" si="13"/>
        <v>13021</v>
      </c>
      <c r="U82" s="2">
        <v>20007</v>
      </c>
    </row>
    <row r="83" spans="1:21">
      <c r="A83" s="2" t="s">
        <v>42</v>
      </c>
      <c r="B83" s="2">
        <v>4001</v>
      </c>
      <c r="C83" s="2">
        <v>1</v>
      </c>
      <c r="D83" s="2">
        <f t="shared" si="9"/>
        <v>400101</v>
      </c>
      <c r="E83" s="2">
        <f t="shared" si="10"/>
        <v>30</v>
      </c>
      <c r="F83" s="2">
        <v>2</v>
      </c>
      <c r="G83" s="2">
        <v>1</v>
      </c>
      <c r="H83" s="6">
        <v>2</v>
      </c>
      <c r="I83" s="5">
        <v>5</v>
      </c>
      <c r="M83" s="2">
        <f t="shared" si="11"/>
        <v>110</v>
      </c>
      <c r="N83" s="2">
        <f t="shared" si="11"/>
        <v>27</v>
      </c>
      <c r="O83" s="2">
        <f t="shared" si="11"/>
        <v>11</v>
      </c>
      <c r="P83" s="2">
        <f t="shared" si="12"/>
        <v>1100</v>
      </c>
      <c r="Q83" s="2">
        <f t="shared" si="12"/>
        <v>275</v>
      </c>
      <c r="R83" s="2">
        <f t="shared" si="12"/>
        <v>110</v>
      </c>
      <c r="S83" s="2">
        <v>1</v>
      </c>
      <c r="T83" s="2">
        <f t="shared" si="13"/>
        <v>14001</v>
      </c>
      <c r="U83" s="2">
        <v>20005</v>
      </c>
    </row>
    <row r="84" spans="1:21">
      <c r="A84" s="2" t="s">
        <v>42</v>
      </c>
      <c r="B84" s="2">
        <v>4001</v>
      </c>
      <c r="C84" s="2">
        <v>2</v>
      </c>
      <c r="D84" s="2">
        <f t="shared" si="9"/>
        <v>400102</v>
      </c>
      <c r="E84" s="2">
        <f t="shared" si="10"/>
        <v>40</v>
      </c>
      <c r="F84" s="2">
        <v>2</v>
      </c>
      <c r="G84" s="2">
        <v>1</v>
      </c>
      <c r="H84" s="6">
        <v>2</v>
      </c>
      <c r="I84" s="5">
        <v>5</v>
      </c>
      <c r="M84" s="2">
        <f t="shared" si="11"/>
        <v>126</v>
      </c>
      <c r="N84" s="2">
        <f t="shared" si="11"/>
        <v>31</v>
      </c>
      <c r="O84" s="2">
        <f t="shared" si="11"/>
        <v>12</v>
      </c>
      <c r="P84" s="2">
        <f t="shared" si="12"/>
        <v>1265</v>
      </c>
      <c r="Q84" s="2">
        <f t="shared" si="12"/>
        <v>316</v>
      </c>
      <c r="R84" s="2">
        <f t="shared" si="12"/>
        <v>126</v>
      </c>
      <c r="S84" s="2">
        <v>1</v>
      </c>
      <c r="T84" s="2">
        <f t="shared" si="13"/>
        <v>14001</v>
      </c>
      <c r="U84" s="2">
        <v>20005</v>
      </c>
    </row>
    <row r="85" spans="1:21">
      <c r="A85" s="2" t="s">
        <v>60</v>
      </c>
      <c r="B85" s="2">
        <v>4002</v>
      </c>
      <c r="C85" s="2">
        <v>1</v>
      </c>
      <c r="D85" s="2">
        <f t="shared" si="9"/>
        <v>400201</v>
      </c>
      <c r="E85" s="2">
        <f t="shared" si="10"/>
        <v>30</v>
      </c>
      <c r="F85" s="2">
        <v>4</v>
      </c>
      <c r="G85" s="2">
        <v>3</v>
      </c>
      <c r="H85" s="6">
        <v>2</v>
      </c>
      <c r="I85" s="5">
        <v>5</v>
      </c>
      <c r="M85" s="2">
        <f t="shared" si="11"/>
        <v>220</v>
      </c>
      <c r="N85" s="2">
        <f t="shared" si="11"/>
        <v>55</v>
      </c>
      <c r="O85" s="2">
        <f t="shared" si="11"/>
        <v>22</v>
      </c>
      <c r="P85" s="2">
        <f t="shared" si="12"/>
        <v>2200</v>
      </c>
      <c r="Q85" s="2">
        <f t="shared" si="12"/>
        <v>550</v>
      </c>
      <c r="R85" s="2">
        <f t="shared" si="12"/>
        <v>220</v>
      </c>
      <c r="S85" s="2">
        <v>1</v>
      </c>
      <c r="T85" s="2">
        <f t="shared" si="13"/>
        <v>14001</v>
      </c>
      <c r="U85" s="2">
        <v>20005</v>
      </c>
    </row>
    <row r="86" spans="1:21">
      <c r="A86" s="2" t="s">
        <v>60</v>
      </c>
      <c r="B86" s="2">
        <v>4002</v>
      </c>
      <c r="C86" s="2">
        <v>2</v>
      </c>
      <c r="D86" s="2">
        <f t="shared" si="9"/>
        <v>400202</v>
      </c>
      <c r="E86" s="2">
        <f t="shared" si="10"/>
        <v>40</v>
      </c>
      <c r="F86" s="2">
        <v>4</v>
      </c>
      <c r="G86" s="2">
        <v>3</v>
      </c>
      <c r="H86" s="6">
        <v>2</v>
      </c>
      <c r="I86" s="5">
        <v>5</v>
      </c>
      <c r="M86" s="2">
        <f t="shared" si="11"/>
        <v>253</v>
      </c>
      <c r="N86" s="2">
        <f t="shared" si="11"/>
        <v>63</v>
      </c>
      <c r="O86" s="2">
        <f t="shared" si="11"/>
        <v>25</v>
      </c>
      <c r="P86" s="2">
        <f t="shared" si="12"/>
        <v>2530</v>
      </c>
      <c r="Q86" s="2">
        <f t="shared" si="12"/>
        <v>632</v>
      </c>
      <c r="R86" s="2">
        <f t="shared" si="12"/>
        <v>253</v>
      </c>
      <c r="S86" s="2">
        <v>1</v>
      </c>
      <c r="T86" s="2">
        <f t="shared" si="13"/>
        <v>14001</v>
      </c>
      <c r="U86" s="2">
        <v>20005</v>
      </c>
    </row>
    <row r="87" spans="1:21">
      <c r="A87" s="2" t="s">
        <v>60</v>
      </c>
      <c r="B87" s="2">
        <v>4002</v>
      </c>
      <c r="C87" s="2">
        <v>3</v>
      </c>
      <c r="D87" s="2">
        <f t="shared" si="9"/>
        <v>400203</v>
      </c>
      <c r="E87" s="2">
        <f t="shared" si="10"/>
        <v>50</v>
      </c>
      <c r="F87" s="2">
        <v>4</v>
      </c>
      <c r="G87" s="2">
        <v>3</v>
      </c>
      <c r="H87" s="6">
        <v>2</v>
      </c>
      <c r="I87" s="5">
        <v>5</v>
      </c>
      <c r="M87" s="2">
        <f t="shared" si="11"/>
        <v>290</v>
      </c>
      <c r="N87" s="2">
        <f t="shared" si="11"/>
        <v>72</v>
      </c>
      <c r="O87" s="2">
        <f t="shared" si="11"/>
        <v>29</v>
      </c>
      <c r="P87" s="2">
        <f t="shared" si="12"/>
        <v>2909</v>
      </c>
      <c r="Q87" s="2">
        <f t="shared" si="12"/>
        <v>727</v>
      </c>
      <c r="R87" s="2">
        <f t="shared" si="12"/>
        <v>290</v>
      </c>
      <c r="S87" s="2">
        <v>1</v>
      </c>
      <c r="T87" s="2">
        <f t="shared" si="13"/>
        <v>14001</v>
      </c>
      <c r="U87" s="2">
        <v>20005</v>
      </c>
    </row>
    <row r="88" spans="1:21">
      <c r="A88" s="2" t="s">
        <v>60</v>
      </c>
      <c r="B88" s="2">
        <v>4002</v>
      </c>
      <c r="C88" s="2">
        <v>4</v>
      </c>
      <c r="D88" s="2">
        <f t="shared" si="9"/>
        <v>400204</v>
      </c>
      <c r="E88" s="2">
        <f t="shared" si="10"/>
        <v>60</v>
      </c>
      <c r="F88" s="2">
        <v>4</v>
      </c>
      <c r="G88" s="2">
        <v>3</v>
      </c>
      <c r="H88" s="6">
        <v>2</v>
      </c>
      <c r="I88" s="5">
        <v>5</v>
      </c>
      <c r="M88" s="2">
        <f t="shared" si="11"/>
        <v>334</v>
      </c>
      <c r="N88" s="2">
        <f t="shared" si="11"/>
        <v>83</v>
      </c>
      <c r="O88" s="2">
        <f t="shared" si="11"/>
        <v>33</v>
      </c>
      <c r="P88" s="2">
        <f t="shared" si="12"/>
        <v>3345</v>
      </c>
      <c r="Q88" s="2">
        <f t="shared" si="12"/>
        <v>836</v>
      </c>
      <c r="R88" s="2">
        <f t="shared" si="12"/>
        <v>334</v>
      </c>
      <c r="S88" s="2">
        <v>1</v>
      </c>
      <c r="T88" s="2">
        <f t="shared" si="13"/>
        <v>14001</v>
      </c>
      <c r="U88" s="2">
        <v>20005</v>
      </c>
    </row>
    <row r="89" spans="1:21">
      <c r="A89" s="2" t="s">
        <v>43</v>
      </c>
      <c r="B89" s="2">
        <v>4011</v>
      </c>
      <c r="C89" s="2">
        <v>1</v>
      </c>
      <c r="D89" s="2">
        <f t="shared" si="9"/>
        <v>401101</v>
      </c>
      <c r="E89" s="2">
        <f t="shared" si="10"/>
        <v>30</v>
      </c>
      <c r="F89" s="2">
        <v>3</v>
      </c>
      <c r="G89" s="2">
        <v>2</v>
      </c>
      <c r="H89" s="6">
        <v>1</v>
      </c>
      <c r="I89" s="5">
        <v>5</v>
      </c>
      <c r="M89" s="2">
        <f t="shared" si="11"/>
        <v>135</v>
      </c>
      <c r="N89" s="2">
        <f t="shared" si="11"/>
        <v>33</v>
      </c>
      <c r="O89" s="2">
        <f t="shared" si="11"/>
        <v>13</v>
      </c>
      <c r="P89" s="2">
        <f t="shared" si="12"/>
        <v>1350</v>
      </c>
      <c r="Q89" s="2">
        <f t="shared" si="12"/>
        <v>337</v>
      </c>
      <c r="R89" s="2">
        <f t="shared" si="12"/>
        <v>135</v>
      </c>
      <c r="S89" s="2">
        <v>1</v>
      </c>
      <c r="T89" s="2">
        <f t="shared" si="13"/>
        <v>14011</v>
      </c>
      <c r="U89" s="2">
        <v>20005</v>
      </c>
    </row>
    <row r="90" spans="1:21">
      <c r="A90" s="2" t="s">
        <v>43</v>
      </c>
      <c r="B90" s="2">
        <v>4011</v>
      </c>
      <c r="C90" s="2">
        <v>2</v>
      </c>
      <c r="D90" s="2">
        <f t="shared" si="9"/>
        <v>401102</v>
      </c>
      <c r="E90" s="2">
        <f t="shared" si="10"/>
        <v>40</v>
      </c>
      <c r="F90" s="2">
        <v>3</v>
      </c>
      <c r="G90" s="2">
        <v>2</v>
      </c>
      <c r="H90" s="6">
        <v>1</v>
      </c>
      <c r="I90" s="5">
        <v>5</v>
      </c>
      <c r="M90" s="2">
        <f t="shared" si="11"/>
        <v>155</v>
      </c>
      <c r="N90" s="2">
        <f t="shared" si="11"/>
        <v>38</v>
      </c>
      <c r="O90" s="2">
        <f t="shared" si="11"/>
        <v>15</v>
      </c>
      <c r="P90" s="2">
        <f t="shared" si="12"/>
        <v>1552</v>
      </c>
      <c r="Q90" s="2">
        <f t="shared" si="12"/>
        <v>388</v>
      </c>
      <c r="R90" s="2">
        <f t="shared" si="12"/>
        <v>155</v>
      </c>
      <c r="S90" s="2">
        <v>1</v>
      </c>
      <c r="T90" s="2">
        <f t="shared" si="13"/>
        <v>14011</v>
      </c>
      <c r="U90" s="2">
        <v>20005</v>
      </c>
    </row>
    <row r="91" spans="1:21">
      <c r="A91" s="2" t="s">
        <v>43</v>
      </c>
      <c r="B91" s="2">
        <v>4011</v>
      </c>
      <c r="C91" s="2">
        <v>3</v>
      </c>
      <c r="D91" s="2">
        <f t="shared" si="9"/>
        <v>401103</v>
      </c>
      <c r="E91" s="2">
        <f t="shared" si="10"/>
        <v>50</v>
      </c>
      <c r="F91" s="2">
        <v>3</v>
      </c>
      <c r="G91" s="2">
        <v>2</v>
      </c>
      <c r="H91" s="6">
        <v>1</v>
      </c>
      <c r="I91" s="5">
        <v>5</v>
      </c>
      <c r="M91" s="2">
        <f t="shared" si="11"/>
        <v>178</v>
      </c>
      <c r="N91" s="2">
        <f t="shared" si="11"/>
        <v>44</v>
      </c>
      <c r="O91" s="2">
        <f t="shared" si="11"/>
        <v>17</v>
      </c>
      <c r="P91" s="2">
        <f t="shared" si="12"/>
        <v>1785</v>
      </c>
      <c r="Q91" s="2">
        <f t="shared" si="12"/>
        <v>446</v>
      </c>
      <c r="R91" s="2">
        <f t="shared" si="12"/>
        <v>178</v>
      </c>
      <c r="S91" s="2">
        <v>1</v>
      </c>
      <c r="T91" s="2">
        <f t="shared" si="13"/>
        <v>14011</v>
      </c>
      <c r="U91" s="2">
        <v>20005</v>
      </c>
    </row>
    <row r="92" spans="1:21">
      <c r="A92" s="2" t="s">
        <v>61</v>
      </c>
      <c r="B92" s="2">
        <v>4012</v>
      </c>
      <c r="C92" s="2">
        <v>1</v>
      </c>
      <c r="D92" s="2">
        <f t="shared" si="9"/>
        <v>401201</v>
      </c>
      <c r="E92" s="2">
        <f t="shared" si="10"/>
        <v>30</v>
      </c>
      <c r="F92" s="2">
        <v>4</v>
      </c>
      <c r="G92" s="2">
        <v>3</v>
      </c>
      <c r="H92" s="6">
        <v>1</v>
      </c>
      <c r="I92" s="5">
        <v>5</v>
      </c>
      <c r="M92" s="2">
        <f t="shared" si="11"/>
        <v>180</v>
      </c>
      <c r="N92" s="2">
        <f t="shared" si="11"/>
        <v>45</v>
      </c>
      <c r="O92" s="2">
        <f t="shared" si="11"/>
        <v>18</v>
      </c>
      <c r="P92" s="2">
        <f t="shared" si="12"/>
        <v>1800</v>
      </c>
      <c r="Q92" s="2">
        <f t="shared" si="12"/>
        <v>450</v>
      </c>
      <c r="R92" s="2">
        <f t="shared" si="12"/>
        <v>180</v>
      </c>
      <c r="S92" s="2">
        <v>1</v>
      </c>
      <c r="T92" s="2">
        <f t="shared" si="13"/>
        <v>14011</v>
      </c>
      <c r="U92" s="2">
        <v>20005</v>
      </c>
    </row>
    <row r="93" spans="1:21">
      <c r="A93" s="2" t="s">
        <v>61</v>
      </c>
      <c r="B93" s="2">
        <v>4012</v>
      </c>
      <c r="C93" s="2">
        <v>2</v>
      </c>
      <c r="D93" s="2">
        <f t="shared" si="9"/>
        <v>401202</v>
      </c>
      <c r="E93" s="2">
        <f t="shared" si="10"/>
        <v>40</v>
      </c>
      <c r="F93" s="2">
        <v>4</v>
      </c>
      <c r="G93" s="2">
        <v>3</v>
      </c>
      <c r="H93" s="6">
        <v>1</v>
      </c>
      <c r="I93" s="5">
        <v>5</v>
      </c>
      <c r="M93" s="2">
        <f t="shared" si="11"/>
        <v>207</v>
      </c>
      <c r="N93" s="2">
        <f t="shared" si="11"/>
        <v>51</v>
      </c>
      <c r="O93" s="2">
        <f t="shared" si="11"/>
        <v>20</v>
      </c>
      <c r="P93" s="2">
        <f t="shared" si="12"/>
        <v>2070</v>
      </c>
      <c r="Q93" s="2">
        <f t="shared" si="12"/>
        <v>517</v>
      </c>
      <c r="R93" s="2">
        <f t="shared" si="12"/>
        <v>207</v>
      </c>
      <c r="S93" s="2">
        <v>1</v>
      </c>
      <c r="T93" s="2">
        <f t="shared" si="13"/>
        <v>14011</v>
      </c>
      <c r="U93" s="2">
        <v>20005</v>
      </c>
    </row>
    <row r="94" spans="1:21">
      <c r="A94" s="2" t="s">
        <v>61</v>
      </c>
      <c r="B94" s="2">
        <v>4012</v>
      </c>
      <c r="C94" s="2">
        <v>3</v>
      </c>
      <c r="D94" s="2">
        <f t="shared" si="9"/>
        <v>401203</v>
      </c>
      <c r="E94" s="2">
        <f t="shared" si="10"/>
        <v>50</v>
      </c>
      <c r="F94" s="2">
        <v>4</v>
      </c>
      <c r="G94" s="2">
        <v>3</v>
      </c>
      <c r="H94" s="6">
        <v>1</v>
      </c>
      <c r="I94" s="5">
        <v>5</v>
      </c>
      <c r="M94" s="2">
        <f t="shared" si="11"/>
        <v>238</v>
      </c>
      <c r="N94" s="2">
        <f t="shared" si="11"/>
        <v>59</v>
      </c>
      <c r="O94" s="2">
        <f t="shared" si="11"/>
        <v>23</v>
      </c>
      <c r="P94" s="2">
        <f t="shared" si="12"/>
        <v>2380</v>
      </c>
      <c r="Q94" s="2">
        <f t="shared" si="12"/>
        <v>595</v>
      </c>
      <c r="R94" s="2">
        <f t="shared" si="12"/>
        <v>238</v>
      </c>
      <c r="S94" s="2">
        <v>1</v>
      </c>
      <c r="T94" s="2">
        <f t="shared" si="13"/>
        <v>14011</v>
      </c>
      <c r="U94" s="2">
        <v>20005</v>
      </c>
    </row>
    <row r="95" spans="1:21">
      <c r="A95" s="2" t="s">
        <v>61</v>
      </c>
      <c r="B95" s="2">
        <v>4012</v>
      </c>
      <c r="C95" s="2">
        <v>4</v>
      </c>
      <c r="D95" s="2">
        <f t="shared" si="9"/>
        <v>401204</v>
      </c>
      <c r="E95" s="2">
        <f t="shared" si="10"/>
        <v>60</v>
      </c>
      <c r="F95" s="2">
        <v>4</v>
      </c>
      <c r="G95" s="2">
        <v>3</v>
      </c>
      <c r="H95" s="6">
        <v>1</v>
      </c>
      <c r="I95" s="5">
        <v>5</v>
      </c>
      <c r="M95" s="2">
        <f t="shared" si="11"/>
        <v>273</v>
      </c>
      <c r="N95" s="2">
        <f t="shared" si="11"/>
        <v>68</v>
      </c>
      <c r="O95" s="2">
        <f t="shared" si="11"/>
        <v>27</v>
      </c>
      <c r="P95" s="2">
        <f t="shared" si="12"/>
        <v>2737</v>
      </c>
      <c r="Q95" s="2">
        <f t="shared" si="12"/>
        <v>684</v>
      </c>
      <c r="R95" s="2">
        <f t="shared" si="12"/>
        <v>273</v>
      </c>
      <c r="S95" s="2">
        <v>1</v>
      </c>
      <c r="T95" s="2">
        <f t="shared" si="13"/>
        <v>14011</v>
      </c>
      <c r="U95" s="2">
        <v>20005</v>
      </c>
    </row>
    <row r="96" spans="1:21">
      <c r="A96" s="2" t="s">
        <v>44</v>
      </c>
      <c r="B96" s="2">
        <v>4021</v>
      </c>
      <c r="C96" s="2">
        <v>1</v>
      </c>
      <c r="D96" s="2">
        <f t="shared" si="9"/>
        <v>402101</v>
      </c>
      <c r="E96" s="2">
        <f t="shared" si="10"/>
        <v>30</v>
      </c>
      <c r="F96" s="2">
        <v>3</v>
      </c>
      <c r="G96" s="2">
        <v>2</v>
      </c>
      <c r="H96" s="6">
        <v>3</v>
      </c>
      <c r="I96" s="5">
        <v>5</v>
      </c>
      <c r="M96" s="2">
        <f t="shared" si="11"/>
        <v>150</v>
      </c>
      <c r="N96" s="2">
        <f t="shared" si="11"/>
        <v>37</v>
      </c>
      <c r="O96" s="2">
        <f t="shared" si="11"/>
        <v>15</v>
      </c>
      <c r="P96" s="2">
        <f t="shared" si="12"/>
        <v>1500</v>
      </c>
      <c r="Q96" s="2">
        <f t="shared" si="12"/>
        <v>375</v>
      </c>
      <c r="R96" s="2">
        <f t="shared" si="12"/>
        <v>150</v>
      </c>
      <c r="S96" s="2">
        <v>51</v>
      </c>
      <c r="T96" s="2">
        <f t="shared" si="13"/>
        <v>14021</v>
      </c>
      <c r="U96" s="2">
        <v>20005</v>
      </c>
    </row>
    <row r="97" spans="1:21">
      <c r="A97" s="2" t="s">
        <v>44</v>
      </c>
      <c r="B97" s="2">
        <v>4021</v>
      </c>
      <c r="C97" s="2">
        <v>2</v>
      </c>
      <c r="D97" s="2">
        <f t="shared" si="9"/>
        <v>402102</v>
      </c>
      <c r="E97" s="2">
        <f t="shared" si="10"/>
        <v>40</v>
      </c>
      <c r="F97" s="2">
        <v>3</v>
      </c>
      <c r="G97" s="2">
        <v>2</v>
      </c>
      <c r="H97" s="6">
        <v>3</v>
      </c>
      <c r="I97" s="5">
        <v>5</v>
      </c>
      <c r="M97" s="2">
        <f t="shared" si="11"/>
        <v>172</v>
      </c>
      <c r="N97" s="2">
        <f t="shared" si="11"/>
        <v>43</v>
      </c>
      <c r="O97" s="2">
        <f t="shared" si="11"/>
        <v>17</v>
      </c>
      <c r="P97" s="2">
        <f t="shared" si="12"/>
        <v>1725</v>
      </c>
      <c r="Q97" s="2">
        <f t="shared" si="12"/>
        <v>431</v>
      </c>
      <c r="R97" s="2">
        <f t="shared" si="12"/>
        <v>172</v>
      </c>
      <c r="S97" s="2">
        <v>51</v>
      </c>
      <c r="T97" s="2">
        <f t="shared" si="13"/>
        <v>14021</v>
      </c>
      <c r="U97" s="2">
        <v>20005</v>
      </c>
    </row>
    <row r="98" spans="1:21">
      <c r="A98" s="2" t="s">
        <v>44</v>
      </c>
      <c r="B98" s="2">
        <v>4021</v>
      </c>
      <c r="C98" s="2">
        <v>3</v>
      </c>
      <c r="D98" s="2">
        <f t="shared" si="9"/>
        <v>402103</v>
      </c>
      <c r="E98" s="2">
        <f t="shared" si="10"/>
        <v>50</v>
      </c>
      <c r="F98" s="2">
        <v>3</v>
      </c>
      <c r="G98" s="2">
        <v>2</v>
      </c>
      <c r="H98" s="6">
        <v>3</v>
      </c>
      <c r="I98" s="5">
        <v>5</v>
      </c>
      <c r="M98" s="2">
        <f t="shared" si="11"/>
        <v>198</v>
      </c>
      <c r="N98" s="2">
        <f t="shared" si="11"/>
        <v>49</v>
      </c>
      <c r="O98" s="2">
        <f t="shared" si="11"/>
        <v>19</v>
      </c>
      <c r="P98" s="2">
        <f t="shared" si="12"/>
        <v>1983</v>
      </c>
      <c r="Q98" s="2">
        <f t="shared" si="12"/>
        <v>495</v>
      </c>
      <c r="R98" s="2">
        <f t="shared" si="12"/>
        <v>198</v>
      </c>
      <c r="S98" s="2">
        <v>51</v>
      </c>
      <c r="T98" s="2">
        <f t="shared" si="13"/>
        <v>14021</v>
      </c>
      <c r="U98" s="2">
        <v>20005</v>
      </c>
    </row>
    <row r="99" spans="1:21">
      <c r="A99" s="2" t="s">
        <v>62</v>
      </c>
      <c r="B99" s="2">
        <v>4022</v>
      </c>
      <c r="C99" s="2">
        <v>1</v>
      </c>
      <c r="D99" s="2">
        <f t="shared" si="9"/>
        <v>402201</v>
      </c>
      <c r="E99" s="2">
        <f t="shared" si="10"/>
        <v>30</v>
      </c>
      <c r="F99" s="2">
        <v>4</v>
      </c>
      <c r="G99" s="2">
        <v>3</v>
      </c>
      <c r="H99" s="6">
        <v>3</v>
      </c>
      <c r="I99" s="5">
        <v>5</v>
      </c>
      <c r="M99" s="2">
        <f t="shared" si="11"/>
        <v>200</v>
      </c>
      <c r="N99" s="2">
        <f t="shared" si="11"/>
        <v>50</v>
      </c>
      <c r="O99" s="2">
        <f t="shared" si="11"/>
        <v>20</v>
      </c>
      <c r="P99" s="2">
        <f t="shared" si="12"/>
        <v>2000</v>
      </c>
      <c r="Q99" s="2">
        <f t="shared" si="12"/>
        <v>500</v>
      </c>
      <c r="R99" s="2">
        <f t="shared" si="12"/>
        <v>200</v>
      </c>
      <c r="S99" s="2">
        <v>51</v>
      </c>
      <c r="T99" s="2">
        <f t="shared" si="13"/>
        <v>14021</v>
      </c>
      <c r="U99" s="2">
        <v>20005</v>
      </c>
    </row>
    <row r="100" spans="1:21">
      <c r="A100" s="2" t="s">
        <v>62</v>
      </c>
      <c r="B100" s="2">
        <v>4022</v>
      </c>
      <c r="C100" s="2">
        <v>2</v>
      </c>
      <c r="D100" s="2">
        <f t="shared" si="9"/>
        <v>402202</v>
      </c>
      <c r="E100" s="2">
        <f t="shared" si="10"/>
        <v>40</v>
      </c>
      <c r="F100" s="2">
        <v>4</v>
      </c>
      <c r="G100" s="2">
        <v>3</v>
      </c>
      <c r="H100" s="6">
        <v>3</v>
      </c>
      <c r="I100" s="5">
        <v>5</v>
      </c>
      <c r="M100" s="2">
        <f t="shared" ref="M100:O122" si="14">INT(VLOOKUP($H100,$AA:$AD,2,FALSE)*M$1*VLOOKUP($C100,$W:$Y,2,FALSE)*(0.5+$G100*0.5))</f>
        <v>230</v>
      </c>
      <c r="N100" s="2">
        <f t="shared" si="14"/>
        <v>57</v>
      </c>
      <c r="O100" s="2">
        <f t="shared" si="14"/>
        <v>23</v>
      </c>
      <c r="P100" s="2">
        <f t="shared" ref="P100:R122" si="15">INT(VLOOKUP($H100,$AA:$AD,2,FALSE)*P$1*VLOOKUP($C100,$W:$Y,3,FALSE)*(0.5+$G100*0.5))</f>
        <v>2300</v>
      </c>
      <c r="Q100" s="2">
        <f t="shared" si="15"/>
        <v>575</v>
      </c>
      <c r="R100" s="2">
        <f t="shared" si="15"/>
        <v>230</v>
      </c>
      <c r="S100" s="2">
        <v>51</v>
      </c>
      <c r="T100" s="2">
        <f t="shared" si="13"/>
        <v>14021</v>
      </c>
      <c r="U100" s="2">
        <v>20005</v>
      </c>
    </row>
    <row r="101" spans="1:21">
      <c r="A101" s="2" t="s">
        <v>62</v>
      </c>
      <c r="B101" s="2">
        <v>4022</v>
      </c>
      <c r="C101" s="2">
        <v>3</v>
      </c>
      <c r="D101" s="2">
        <f t="shared" si="9"/>
        <v>402203</v>
      </c>
      <c r="E101" s="2">
        <f t="shared" si="10"/>
        <v>50</v>
      </c>
      <c r="F101" s="2">
        <v>4</v>
      </c>
      <c r="G101" s="2">
        <v>3</v>
      </c>
      <c r="H101" s="6">
        <v>3</v>
      </c>
      <c r="I101" s="5">
        <v>5</v>
      </c>
      <c r="M101" s="2">
        <f t="shared" si="14"/>
        <v>264</v>
      </c>
      <c r="N101" s="2">
        <f t="shared" si="14"/>
        <v>66</v>
      </c>
      <c r="O101" s="2">
        <f t="shared" si="14"/>
        <v>26</v>
      </c>
      <c r="P101" s="2">
        <f t="shared" si="15"/>
        <v>2645</v>
      </c>
      <c r="Q101" s="2">
        <f t="shared" si="15"/>
        <v>661</v>
      </c>
      <c r="R101" s="2">
        <f t="shared" si="15"/>
        <v>264</v>
      </c>
      <c r="S101" s="2">
        <v>51</v>
      </c>
      <c r="T101" s="2">
        <f t="shared" si="13"/>
        <v>14021</v>
      </c>
      <c r="U101" s="2">
        <v>20005</v>
      </c>
    </row>
    <row r="102" spans="1:21">
      <c r="A102" s="2" t="s">
        <v>62</v>
      </c>
      <c r="B102" s="2">
        <v>4022</v>
      </c>
      <c r="C102" s="2">
        <v>4</v>
      </c>
      <c r="D102" s="2">
        <f t="shared" si="9"/>
        <v>402204</v>
      </c>
      <c r="E102" s="2">
        <f t="shared" si="10"/>
        <v>60</v>
      </c>
      <c r="F102" s="2">
        <v>4</v>
      </c>
      <c r="G102" s="2">
        <v>3</v>
      </c>
      <c r="H102" s="6">
        <v>3</v>
      </c>
      <c r="I102" s="5">
        <v>5</v>
      </c>
      <c r="M102" s="2">
        <f t="shared" si="14"/>
        <v>304</v>
      </c>
      <c r="N102" s="2">
        <f t="shared" si="14"/>
        <v>76</v>
      </c>
      <c r="O102" s="2">
        <f t="shared" si="14"/>
        <v>30</v>
      </c>
      <c r="P102" s="2">
        <f t="shared" si="15"/>
        <v>3041</v>
      </c>
      <c r="Q102" s="2">
        <f t="shared" si="15"/>
        <v>760</v>
      </c>
      <c r="R102" s="2">
        <f t="shared" si="15"/>
        <v>304</v>
      </c>
      <c r="S102" s="2">
        <v>51</v>
      </c>
      <c r="T102" s="2">
        <f t="shared" si="13"/>
        <v>14021</v>
      </c>
      <c r="U102" s="2">
        <v>20005</v>
      </c>
    </row>
    <row r="103" spans="1:21">
      <c r="A103" s="2" t="s">
        <v>45</v>
      </c>
      <c r="B103" s="2">
        <v>5001</v>
      </c>
      <c r="C103" s="2">
        <v>1</v>
      </c>
      <c r="D103" s="2">
        <f t="shared" si="9"/>
        <v>500101</v>
      </c>
      <c r="E103" s="2">
        <f t="shared" si="10"/>
        <v>30</v>
      </c>
      <c r="F103" s="2">
        <v>2</v>
      </c>
      <c r="G103" s="2">
        <v>1</v>
      </c>
      <c r="H103" s="6">
        <v>3</v>
      </c>
      <c r="I103" s="5">
        <v>6</v>
      </c>
      <c r="M103" s="2">
        <f t="shared" si="14"/>
        <v>100</v>
      </c>
      <c r="N103" s="2">
        <f t="shared" si="14"/>
        <v>25</v>
      </c>
      <c r="O103" s="2">
        <f t="shared" si="14"/>
        <v>10</v>
      </c>
      <c r="P103" s="2">
        <f t="shared" si="15"/>
        <v>1000</v>
      </c>
      <c r="Q103" s="2">
        <f t="shared" si="15"/>
        <v>250</v>
      </c>
      <c r="R103" s="2">
        <f t="shared" si="15"/>
        <v>100</v>
      </c>
      <c r="S103" s="2">
        <v>1</v>
      </c>
      <c r="T103" s="2">
        <f t="shared" si="13"/>
        <v>15001</v>
      </c>
      <c r="U103" s="2">
        <v>20006</v>
      </c>
    </row>
    <row r="104" spans="1:21">
      <c r="A104" s="2" t="s">
        <v>45</v>
      </c>
      <c r="B104" s="2">
        <v>5001</v>
      </c>
      <c r="C104" s="2">
        <v>2</v>
      </c>
      <c r="D104" s="2">
        <f t="shared" si="9"/>
        <v>500102</v>
      </c>
      <c r="E104" s="2">
        <f t="shared" si="10"/>
        <v>40</v>
      </c>
      <c r="F104" s="2">
        <v>2</v>
      </c>
      <c r="G104" s="2">
        <v>1</v>
      </c>
      <c r="H104" s="6">
        <v>3</v>
      </c>
      <c r="I104" s="5">
        <v>6</v>
      </c>
      <c r="M104" s="2">
        <f t="shared" si="14"/>
        <v>115</v>
      </c>
      <c r="N104" s="2">
        <f t="shared" si="14"/>
        <v>28</v>
      </c>
      <c r="O104" s="2">
        <f t="shared" si="14"/>
        <v>11</v>
      </c>
      <c r="P104" s="2">
        <f t="shared" si="15"/>
        <v>1150</v>
      </c>
      <c r="Q104" s="2">
        <f t="shared" si="15"/>
        <v>287</v>
      </c>
      <c r="R104" s="2">
        <f t="shared" si="15"/>
        <v>115</v>
      </c>
      <c r="S104" s="2">
        <v>1</v>
      </c>
      <c r="T104" s="2">
        <f t="shared" si="13"/>
        <v>15001</v>
      </c>
      <c r="U104" s="2">
        <v>20006</v>
      </c>
    </row>
    <row r="105" spans="1:21">
      <c r="A105" s="2" t="s">
        <v>63</v>
      </c>
      <c r="B105" s="2">
        <v>5002</v>
      </c>
      <c r="C105" s="2">
        <v>1</v>
      </c>
      <c r="D105" s="2">
        <f t="shared" si="9"/>
        <v>500201</v>
      </c>
      <c r="E105" s="2">
        <f t="shared" si="10"/>
        <v>30</v>
      </c>
      <c r="F105" s="2">
        <v>4</v>
      </c>
      <c r="G105" s="2">
        <v>3</v>
      </c>
      <c r="H105" s="6">
        <v>3</v>
      </c>
      <c r="I105" s="5">
        <v>6</v>
      </c>
      <c r="M105" s="2">
        <f t="shared" si="14"/>
        <v>200</v>
      </c>
      <c r="N105" s="2">
        <f t="shared" si="14"/>
        <v>50</v>
      </c>
      <c r="O105" s="2">
        <f t="shared" si="14"/>
        <v>20</v>
      </c>
      <c r="P105" s="2">
        <f t="shared" si="15"/>
        <v>2000</v>
      </c>
      <c r="Q105" s="2">
        <f t="shared" si="15"/>
        <v>500</v>
      </c>
      <c r="R105" s="2">
        <f t="shared" si="15"/>
        <v>200</v>
      </c>
      <c r="S105" s="2">
        <v>1</v>
      </c>
      <c r="T105" s="2">
        <f t="shared" si="13"/>
        <v>15001</v>
      </c>
      <c r="U105" s="2">
        <v>20006</v>
      </c>
    </row>
    <row r="106" spans="1:21">
      <c r="A106" s="2" t="s">
        <v>63</v>
      </c>
      <c r="B106" s="2">
        <v>5002</v>
      </c>
      <c r="C106" s="2">
        <v>2</v>
      </c>
      <c r="D106" s="2">
        <f t="shared" si="9"/>
        <v>500202</v>
      </c>
      <c r="E106" s="2">
        <f t="shared" si="10"/>
        <v>40</v>
      </c>
      <c r="F106" s="2">
        <v>4</v>
      </c>
      <c r="G106" s="2">
        <v>3</v>
      </c>
      <c r="H106" s="6">
        <v>3</v>
      </c>
      <c r="I106" s="5">
        <v>6</v>
      </c>
      <c r="M106" s="2">
        <f t="shared" si="14"/>
        <v>230</v>
      </c>
      <c r="N106" s="2">
        <f t="shared" si="14"/>
        <v>57</v>
      </c>
      <c r="O106" s="2">
        <f t="shared" si="14"/>
        <v>23</v>
      </c>
      <c r="P106" s="2">
        <f t="shared" si="15"/>
        <v>2300</v>
      </c>
      <c r="Q106" s="2">
        <f t="shared" si="15"/>
        <v>575</v>
      </c>
      <c r="R106" s="2">
        <f t="shared" si="15"/>
        <v>230</v>
      </c>
      <c r="S106" s="2">
        <v>1</v>
      </c>
      <c r="T106" s="2">
        <f t="shared" si="13"/>
        <v>15001</v>
      </c>
      <c r="U106" s="2">
        <v>20006</v>
      </c>
    </row>
    <row r="107" spans="1:21">
      <c r="A107" s="2" t="s">
        <v>63</v>
      </c>
      <c r="B107" s="2">
        <v>5002</v>
      </c>
      <c r="C107" s="2">
        <v>3</v>
      </c>
      <c r="D107" s="2">
        <f t="shared" si="9"/>
        <v>500203</v>
      </c>
      <c r="E107" s="2">
        <f t="shared" si="10"/>
        <v>50</v>
      </c>
      <c r="F107" s="2">
        <v>4</v>
      </c>
      <c r="G107" s="2">
        <v>3</v>
      </c>
      <c r="H107" s="6">
        <v>3</v>
      </c>
      <c r="I107" s="5">
        <v>6</v>
      </c>
      <c r="M107" s="2">
        <f t="shared" si="14"/>
        <v>264</v>
      </c>
      <c r="N107" s="2">
        <f t="shared" si="14"/>
        <v>66</v>
      </c>
      <c r="O107" s="2">
        <f t="shared" si="14"/>
        <v>26</v>
      </c>
      <c r="P107" s="2">
        <f t="shared" si="15"/>
        <v>2645</v>
      </c>
      <c r="Q107" s="2">
        <f t="shared" si="15"/>
        <v>661</v>
      </c>
      <c r="R107" s="2">
        <f t="shared" si="15"/>
        <v>264</v>
      </c>
      <c r="S107" s="2">
        <v>1</v>
      </c>
      <c r="T107" s="2">
        <f t="shared" si="13"/>
        <v>15001</v>
      </c>
      <c r="U107" s="2">
        <v>20006</v>
      </c>
    </row>
    <row r="108" spans="1:21">
      <c r="A108" s="2" t="s">
        <v>63</v>
      </c>
      <c r="B108" s="2">
        <v>5002</v>
      </c>
      <c r="C108" s="2">
        <v>4</v>
      </c>
      <c r="D108" s="2">
        <f t="shared" si="9"/>
        <v>500204</v>
      </c>
      <c r="E108" s="2">
        <f t="shared" si="10"/>
        <v>60</v>
      </c>
      <c r="F108" s="2">
        <v>4</v>
      </c>
      <c r="G108" s="2">
        <v>3</v>
      </c>
      <c r="H108" s="6">
        <v>3</v>
      </c>
      <c r="I108" s="5">
        <v>6</v>
      </c>
      <c r="M108" s="2">
        <f t="shared" si="14"/>
        <v>304</v>
      </c>
      <c r="N108" s="2">
        <f t="shared" si="14"/>
        <v>76</v>
      </c>
      <c r="O108" s="2">
        <f t="shared" si="14"/>
        <v>30</v>
      </c>
      <c r="P108" s="2">
        <f t="shared" si="15"/>
        <v>3041</v>
      </c>
      <c r="Q108" s="2">
        <f t="shared" si="15"/>
        <v>760</v>
      </c>
      <c r="R108" s="2">
        <f t="shared" si="15"/>
        <v>304</v>
      </c>
      <c r="S108" s="2">
        <v>1</v>
      </c>
      <c r="T108" s="2">
        <f t="shared" si="13"/>
        <v>15001</v>
      </c>
      <c r="U108" s="2">
        <v>20006</v>
      </c>
    </row>
    <row r="109" spans="1:21">
      <c r="A109" s="2" t="s">
        <v>46</v>
      </c>
      <c r="B109" s="2">
        <v>5011</v>
      </c>
      <c r="C109" s="2">
        <v>1</v>
      </c>
      <c r="D109" s="2">
        <f t="shared" si="9"/>
        <v>501101</v>
      </c>
      <c r="E109" s="2">
        <f t="shared" si="10"/>
        <v>30</v>
      </c>
      <c r="F109" s="2">
        <v>3</v>
      </c>
      <c r="G109" s="2">
        <v>2</v>
      </c>
      <c r="H109" s="6">
        <v>2</v>
      </c>
      <c r="I109" s="5">
        <v>6</v>
      </c>
      <c r="M109" s="2">
        <f t="shared" si="14"/>
        <v>165</v>
      </c>
      <c r="N109" s="2">
        <f t="shared" si="14"/>
        <v>41</v>
      </c>
      <c r="O109" s="2">
        <f t="shared" si="14"/>
        <v>16</v>
      </c>
      <c r="P109" s="2">
        <f t="shared" si="15"/>
        <v>1650</v>
      </c>
      <c r="Q109" s="2">
        <f t="shared" si="15"/>
        <v>412</v>
      </c>
      <c r="R109" s="2">
        <f t="shared" si="15"/>
        <v>165</v>
      </c>
      <c r="S109" s="2">
        <v>1</v>
      </c>
      <c r="T109" s="2">
        <f t="shared" si="13"/>
        <v>15011</v>
      </c>
      <c r="U109" s="2">
        <v>20006</v>
      </c>
    </row>
    <row r="110" spans="1:21">
      <c r="A110" s="2" t="s">
        <v>46</v>
      </c>
      <c r="B110" s="2">
        <v>5011</v>
      </c>
      <c r="C110" s="2">
        <v>2</v>
      </c>
      <c r="D110" s="2">
        <f t="shared" si="9"/>
        <v>501102</v>
      </c>
      <c r="E110" s="2">
        <f t="shared" si="10"/>
        <v>40</v>
      </c>
      <c r="F110" s="2">
        <v>3</v>
      </c>
      <c r="G110" s="2">
        <v>2</v>
      </c>
      <c r="H110" s="6">
        <v>2</v>
      </c>
      <c r="I110" s="5">
        <v>6</v>
      </c>
      <c r="M110" s="2">
        <f t="shared" si="14"/>
        <v>189</v>
      </c>
      <c r="N110" s="2">
        <f t="shared" si="14"/>
        <v>47</v>
      </c>
      <c r="O110" s="2">
        <f t="shared" si="14"/>
        <v>18</v>
      </c>
      <c r="P110" s="2">
        <f t="shared" si="15"/>
        <v>1897</v>
      </c>
      <c r="Q110" s="2">
        <f t="shared" si="15"/>
        <v>474</v>
      </c>
      <c r="R110" s="2">
        <f t="shared" si="15"/>
        <v>189</v>
      </c>
      <c r="S110" s="2">
        <v>1</v>
      </c>
      <c r="T110" s="2">
        <f t="shared" si="13"/>
        <v>15011</v>
      </c>
      <c r="U110" s="2">
        <v>20006</v>
      </c>
    </row>
    <row r="111" spans="1:21">
      <c r="A111" s="2" t="s">
        <v>46</v>
      </c>
      <c r="B111" s="2">
        <v>5011</v>
      </c>
      <c r="C111" s="2">
        <v>3</v>
      </c>
      <c r="D111" s="2">
        <f t="shared" si="9"/>
        <v>501103</v>
      </c>
      <c r="E111" s="2">
        <f t="shared" si="10"/>
        <v>50</v>
      </c>
      <c r="F111" s="2">
        <v>3</v>
      </c>
      <c r="G111" s="2">
        <v>2</v>
      </c>
      <c r="H111" s="6">
        <v>2</v>
      </c>
      <c r="I111" s="5">
        <v>6</v>
      </c>
      <c r="M111" s="2">
        <f t="shared" si="14"/>
        <v>218</v>
      </c>
      <c r="N111" s="2">
        <f t="shared" si="14"/>
        <v>54</v>
      </c>
      <c r="O111" s="2">
        <f t="shared" si="14"/>
        <v>21</v>
      </c>
      <c r="P111" s="2">
        <f t="shared" si="15"/>
        <v>2182</v>
      </c>
      <c r="Q111" s="2">
        <f t="shared" si="15"/>
        <v>545</v>
      </c>
      <c r="R111" s="2">
        <f t="shared" si="15"/>
        <v>218</v>
      </c>
      <c r="S111" s="2">
        <v>1</v>
      </c>
      <c r="T111" s="2">
        <f t="shared" si="13"/>
        <v>15011</v>
      </c>
      <c r="U111" s="2">
        <v>20006</v>
      </c>
    </row>
    <row r="112" spans="1:21">
      <c r="A112" s="2" t="s">
        <v>64</v>
      </c>
      <c r="B112" s="2">
        <v>5012</v>
      </c>
      <c r="C112" s="2">
        <v>1</v>
      </c>
      <c r="D112" s="2">
        <f t="shared" si="9"/>
        <v>501201</v>
      </c>
      <c r="E112" s="2">
        <f t="shared" si="10"/>
        <v>30</v>
      </c>
      <c r="F112" s="2">
        <v>4</v>
      </c>
      <c r="G112" s="2">
        <v>3</v>
      </c>
      <c r="H112" s="6">
        <v>2</v>
      </c>
      <c r="I112" s="5">
        <v>6</v>
      </c>
      <c r="M112" s="2">
        <f t="shared" si="14"/>
        <v>220</v>
      </c>
      <c r="N112" s="2">
        <f t="shared" si="14"/>
        <v>55</v>
      </c>
      <c r="O112" s="2">
        <f t="shared" si="14"/>
        <v>22</v>
      </c>
      <c r="P112" s="2">
        <f t="shared" si="15"/>
        <v>2200</v>
      </c>
      <c r="Q112" s="2">
        <f t="shared" si="15"/>
        <v>550</v>
      </c>
      <c r="R112" s="2">
        <f t="shared" si="15"/>
        <v>220</v>
      </c>
      <c r="S112" s="2">
        <v>1</v>
      </c>
      <c r="T112" s="2">
        <f t="shared" si="13"/>
        <v>15011</v>
      </c>
      <c r="U112" s="2">
        <v>20006</v>
      </c>
    </row>
    <row r="113" spans="1:21">
      <c r="A113" s="2" t="s">
        <v>64</v>
      </c>
      <c r="B113" s="2">
        <v>5012</v>
      </c>
      <c r="C113" s="2">
        <v>2</v>
      </c>
      <c r="D113" s="2">
        <f t="shared" si="9"/>
        <v>501202</v>
      </c>
      <c r="E113" s="2">
        <f t="shared" si="10"/>
        <v>40</v>
      </c>
      <c r="F113" s="2">
        <v>4</v>
      </c>
      <c r="G113" s="2">
        <v>3</v>
      </c>
      <c r="H113" s="6">
        <v>2</v>
      </c>
      <c r="I113" s="5">
        <v>6</v>
      </c>
      <c r="M113" s="2">
        <f t="shared" si="14"/>
        <v>253</v>
      </c>
      <c r="N113" s="2">
        <f t="shared" si="14"/>
        <v>63</v>
      </c>
      <c r="O113" s="2">
        <f t="shared" si="14"/>
        <v>25</v>
      </c>
      <c r="P113" s="2">
        <f t="shared" si="15"/>
        <v>2530</v>
      </c>
      <c r="Q113" s="2">
        <f t="shared" si="15"/>
        <v>632</v>
      </c>
      <c r="R113" s="2">
        <f t="shared" si="15"/>
        <v>253</v>
      </c>
      <c r="S113" s="2">
        <v>1</v>
      </c>
      <c r="T113" s="2">
        <f t="shared" si="13"/>
        <v>15011</v>
      </c>
      <c r="U113" s="2">
        <v>20006</v>
      </c>
    </row>
    <row r="114" spans="1:21">
      <c r="A114" s="2" t="s">
        <v>64</v>
      </c>
      <c r="B114" s="2">
        <v>5012</v>
      </c>
      <c r="C114" s="2">
        <v>3</v>
      </c>
      <c r="D114" s="2">
        <f t="shared" si="9"/>
        <v>501203</v>
      </c>
      <c r="E114" s="2">
        <f t="shared" si="10"/>
        <v>50</v>
      </c>
      <c r="F114" s="2">
        <v>4</v>
      </c>
      <c r="G114" s="2">
        <v>3</v>
      </c>
      <c r="H114" s="6">
        <v>2</v>
      </c>
      <c r="I114" s="5">
        <v>6</v>
      </c>
      <c r="M114" s="2">
        <f t="shared" si="14"/>
        <v>290</v>
      </c>
      <c r="N114" s="2">
        <f t="shared" si="14"/>
        <v>72</v>
      </c>
      <c r="O114" s="2">
        <f t="shared" si="14"/>
        <v>29</v>
      </c>
      <c r="P114" s="2">
        <f t="shared" si="15"/>
        <v>2909</v>
      </c>
      <c r="Q114" s="2">
        <f t="shared" si="15"/>
        <v>727</v>
      </c>
      <c r="R114" s="2">
        <f t="shared" si="15"/>
        <v>290</v>
      </c>
      <c r="S114" s="2">
        <v>1</v>
      </c>
      <c r="T114" s="2">
        <f t="shared" si="13"/>
        <v>15011</v>
      </c>
      <c r="U114" s="2">
        <v>20006</v>
      </c>
    </row>
    <row r="115" spans="1:21">
      <c r="A115" s="2" t="s">
        <v>64</v>
      </c>
      <c r="B115" s="2">
        <v>5012</v>
      </c>
      <c r="C115" s="2">
        <v>4</v>
      </c>
      <c r="D115" s="2">
        <f t="shared" si="9"/>
        <v>501204</v>
      </c>
      <c r="E115" s="2">
        <f t="shared" si="10"/>
        <v>60</v>
      </c>
      <c r="F115" s="2">
        <v>4</v>
      </c>
      <c r="G115" s="2">
        <v>3</v>
      </c>
      <c r="H115" s="6">
        <v>2</v>
      </c>
      <c r="I115" s="5">
        <v>6</v>
      </c>
      <c r="M115" s="2">
        <f t="shared" si="14"/>
        <v>334</v>
      </c>
      <c r="N115" s="2">
        <f t="shared" si="14"/>
        <v>83</v>
      </c>
      <c r="O115" s="2">
        <f t="shared" si="14"/>
        <v>33</v>
      </c>
      <c r="P115" s="2">
        <f t="shared" si="15"/>
        <v>3345</v>
      </c>
      <c r="Q115" s="2">
        <f t="shared" si="15"/>
        <v>836</v>
      </c>
      <c r="R115" s="2">
        <f t="shared" si="15"/>
        <v>334</v>
      </c>
      <c r="S115" s="2">
        <v>1</v>
      </c>
      <c r="T115" s="2">
        <f t="shared" si="13"/>
        <v>15011</v>
      </c>
      <c r="U115" s="2">
        <v>20006</v>
      </c>
    </row>
    <row r="116" spans="1:21">
      <c r="A116" s="2" t="s">
        <v>47</v>
      </c>
      <c r="B116" s="2">
        <v>5021</v>
      </c>
      <c r="C116" s="2">
        <v>1</v>
      </c>
      <c r="D116" s="2">
        <f t="shared" si="9"/>
        <v>502101</v>
      </c>
      <c r="E116" s="2">
        <f t="shared" si="10"/>
        <v>30</v>
      </c>
      <c r="F116" s="2">
        <v>3</v>
      </c>
      <c r="G116" s="2">
        <v>2</v>
      </c>
      <c r="H116" s="6">
        <v>1</v>
      </c>
      <c r="I116" s="5">
        <v>6</v>
      </c>
      <c r="M116" s="2">
        <f t="shared" si="14"/>
        <v>135</v>
      </c>
      <c r="N116" s="2">
        <f t="shared" si="14"/>
        <v>33</v>
      </c>
      <c r="O116" s="2">
        <f t="shared" si="14"/>
        <v>13</v>
      </c>
      <c r="P116" s="2">
        <f t="shared" si="15"/>
        <v>1350</v>
      </c>
      <c r="Q116" s="2">
        <f t="shared" si="15"/>
        <v>337</v>
      </c>
      <c r="R116" s="2">
        <f t="shared" si="15"/>
        <v>135</v>
      </c>
      <c r="S116" s="2">
        <v>1</v>
      </c>
      <c r="T116" s="2">
        <f t="shared" si="13"/>
        <v>15021</v>
      </c>
      <c r="U116" s="2">
        <v>20006</v>
      </c>
    </row>
    <row r="117" spans="1:21">
      <c r="A117" s="2" t="s">
        <v>47</v>
      </c>
      <c r="B117" s="2">
        <v>5021</v>
      </c>
      <c r="C117" s="2">
        <v>2</v>
      </c>
      <c r="D117" s="2">
        <f t="shared" si="9"/>
        <v>502102</v>
      </c>
      <c r="E117" s="2">
        <f t="shared" si="10"/>
        <v>40</v>
      </c>
      <c r="F117" s="2">
        <v>3</v>
      </c>
      <c r="G117" s="2">
        <v>2</v>
      </c>
      <c r="H117" s="6">
        <v>1</v>
      </c>
      <c r="I117" s="5">
        <v>6</v>
      </c>
      <c r="M117" s="2">
        <f t="shared" si="14"/>
        <v>155</v>
      </c>
      <c r="N117" s="2">
        <f t="shared" si="14"/>
        <v>38</v>
      </c>
      <c r="O117" s="2">
        <f t="shared" si="14"/>
        <v>15</v>
      </c>
      <c r="P117" s="2">
        <f t="shared" si="15"/>
        <v>1552</v>
      </c>
      <c r="Q117" s="2">
        <f t="shared" si="15"/>
        <v>388</v>
      </c>
      <c r="R117" s="2">
        <f t="shared" si="15"/>
        <v>155</v>
      </c>
      <c r="S117" s="2">
        <v>1</v>
      </c>
      <c r="T117" s="2">
        <f t="shared" si="13"/>
        <v>15021</v>
      </c>
      <c r="U117" s="2">
        <v>20006</v>
      </c>
    </row>
    <row r="118" spans="1:21">
      <c r="A118" s="2" t="s">
        <v>47</v>
      </c>
      <c r="B118" s="2">
        <v>5021</v>
      </c>
      <c r="C118" s="2">
        <v>3</v>
      </c>
      <c r="D118" s="2">
        <f t="shared" si="9"/>
        <v>502103</v>
      </c>
      <c r="E118" s="2">
        <f t="shared" si="10"/>
        <v>50</v>
      </c>
      <c r="F118" s="2">
        <v>3</v>
      </c>
      <c r="G118" s="2">
        <v>2</v>
      </c>
      <c r="H118" s="6">
        <v>1</v>
      </c>
      <c r="I118" s="5">
        <v>6</v>
      </c>
      <c r="M118" s="2">
        <f t="shared" si="14"/>
        <v>178</v>
      </c>
      <c r="N118" s="2">
        <f t="shared" si="14"/>
        <v>44</v>
      </c>
      <c r="O118" s="2">
        <f t="shared" si="14"/>
        <v>17</v>
      </c>
      <c r="P118" s="2">
        <f t="shared" si="15"/>
        <v>1785</v>
      </c>
      <c r="Q118" s="2">
        <f t="shared" si="15"/>
        <v>446</v>
      </c>
      <c r="R118" s="2">
        <f t="shared" si="15"/>
        <v>178</v>
      </c>
      <c r="S118" s="2">
        <v>1</v>
      </c>
      <c r="T118" s="2">
        <f t="shared" si="13"/>
        <v>15021</v>
      </c>
      <c r="U118" s="2">
        <v>20006</v>
      </c>
    </row>
    <row r="119" spans="1:21">
      <c r="A119" s="2" t="s">
        <v>65</v>
      </c>
      <c r="B119" s="2">
        <v>5022</v>
      </c>
      <c r="C119" s="2">
        <v>1</v>
      </c>
      <c r="D119" s="2">
        <f t="shared" si="9"/>
        <v>502201</v>
      </c>
      <c r="E119" s="2">
        <f t="shared" si="10"/>
        <v>30</v>
      </c>
      <c r="F119" s="2">
        <v>4</v>
      </c>
      <c r="G119" s="2">
        <v>3</v>
      </c>
      <c r="H119" s="6">
        <v>1</v>
      </c>
      <c r="I119" s="5">
        <v>6</v>
      </c>
      <c r="M119" s="2">
        <f t="shared" si="14"/>
        <v>180</v>
      </c>
      <c r="N119" s="2">
        <f t="shared" si="14"/>
        <v>45</v>
      </c>
      <c r="O119" s="2">
        <f t="shared" si="14"/>
        <v>18</v>
      </c>
      <c r="P119" s="2">
        <f t="shared" si="15"/>
        <v>1800</v>
      </c>
      <c r="Q119" s="2">
        <f t="shared" si="15"/>
        <v>450</v>
      </c>
      <c r="R119" s="2">
        <f t="shared" si="15"/>
        <v>180</v>
      </c>
      <c r="S119" s="2">
        <v>1</v>
      </c>
      <c r="T119" s="2">
        <f t="shared" si="13"/>
        <v>15021</v>
      </c>
      <c r="U119" s="2">
        <v>20006</v>
      </c>
    </row>
    <row r="120" spans="1:21">
      <c r="A120" s="2" t="s">
        <v>65</v>
      </c>
      <c r="B120" s="2">
        <v>5022</v>
      </c>
      <c r="C120" s="2">
        <v>2</v>
      </c>
      <c r="D120" s="2">
        <f t="shared" si="9"/>
        <v>502202</v>
      </c>
      <c r="E120" s="2">
        <f t="shared" si="10"/>
        <v>40</v>
      </c>
      <c r="F120" s="2">
        <v>4</v>
      </c>
      <c r="G120" s="2">
        <v>3</v>
      </c>
      <c r="H120" s="6">
        <v>1</v>
      </c>
      <c r="I120" s="5">
        <v>6</v>
      </c>
      <c r="M120" s="2">
        <f t="shared" si="14"/>
        <v>207</v>
      </c>
      <c r="N120" s="2">
        <f t="shared" si="14"/>
        <v>51</v>
      </c>
      <c r="O120" s="2">
        <f t="shared" si="14"/>
        <v>20</v>
      </c>
      <c r="P120" s="2">
        <f t="shared" si="15"/>
        <v>2070</v>
      </c>
      <c r="Q120" s="2">
        <f t="shared" si="15"/>
        <v>517</v>
      </c>
      <c r="R120" s="2">
        <f t="shared" si="15"/>
        <v>207</v>
      </c>
      <c r="S120" s="2">
        <v>1</v>
      </c>
      <c r="T120" s="2">
        <f t="shared" si="13"/>
        <v>15021</v>
      </c>
      <c r="U120" s="2">
        <v>20006</v>
      </c>
    </row>
    <row r="121" spans="1:21">
      <c r="A121" s="2" t="s">
        <v>65</v>
      </c>
      <c r="B121" s="2">
        <v>5022</v>
      </c>
      <c r="C121" s="2">
        <v>3</v>
      </c>
      <c r="D121" s="2">
        <f t="shared" si="9"/>
        <v>502203</v>
      </c>
      <c r="E121" s="2">
        <f t="shared" si="10"/>
        <v>50</v>
      </c>
      <c r="F121" s="2">
        <v>4</v>
      </c>
      <c r="G121" s="2">
        <v>3</v>
      </c>
      <c r="H121" s="6">
        <v>1</v>
      </c>
      <c r="I121" s="5">
        <v>6</v>
      </c>
      <c r="M121" s="2">
        <f t="shared" si="14"/>
        <v>238</v>
      </c>
      <c r="N121" s="2">
        <f t="shared" si="14"/>
        <v>59</v>
      </c>
      <c r="O121" s="2">
        <f t="shared" si="14"/>
        <v>23</v>
      </c>
      <c r="P121" s="2">
        <f t="shared" si="15"/>
        <v>2380</v>
      </c>
      <c r="Q121" s="2">
        <f t="shared" si="15"/>
        <v>595</v>
      </c>
      <c r="R121" s="2">
        <f t="shared" si="15"/>
        <v>238</v>
      </c>
      <c r="S121" s="2">
        <v>1</v>
      </c>
      <c r="T121" s="2">
        <f t="shared" si="13"/>
        <v>15021</v>
      </c>
      <c r="U121" s="2">
        <v>20006</v>
      </c>
    </row>
    <row r="122" spans="1:21">
      <c r="A122" s="2" t="s">
        <v>65</v>
      </c>
      <c r="B122" s="2">
        <v>5022</v>
      </c>
      <c r="C122" s="2">
        <v>4</v>
      </c>
      <c r="D122" s="2">
        <f t="shared" si="9"/>
        <v>502204</v>
      </c>
      <c r="E122" s="2">
        <f t="shared" si="10"/>
        <v>60</v>
      </c>
      <c r="F122" s="2">
        <v>4</v>
      </c>
      <c r="G122" s="2">
        <v>3</v>
      </c>
      <c r="H122" s="6">
        <v>1</v>
      </c>
      <c r="I122" s="5">
        <v>6</v>
      </c>
      <c r="M122" s="2">
        <f t="shared" si="14"/>
        <v>273</v>
      </c>
      <c r="N122" s="2">
        <f t="shared" si="14"/>
        <v>68</v>
      </c>
      <c r="O122" s="2">
        <f t="shared" si="14"/>
        <v>27</v>
      </c>
      <c r="P122" s="2">
        <f t="shared" si="15"/>
        <v>2737</v>
      </c>
      <c r="Q122" s="2">
        <f t="shared" si="15"/>
        <v>684</v>
      </c>
      <c r="R122" s="2">
        <f t="shared" si="15"/>
        <v>273</v>
      </c>
      <c r="S122" s="2">
        <v>1</v>
      </c>
      <c r="T122" s="2">
        <f t="shared" si="13"/>
        <v>15021</v>
      </c>
      <c r="U122" s="2">
        <v>20006</v>
      </c>
    </row>
  </sheetData>
  <autoFilter ref="A2:U122">
    <filterColumn colId="2"/>
    <filterColumn colId="3"/>
    <filterColumn colId="4"/>
    <filterColumn colId="11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"/>
  <sheetViews>
    <sheetView topLeftCell="A22" workbookViewId="0">
      <selection activeCell="C30" sqref="C30"/>
    </sheetView>
  </sheetViews>
  <sheetFormatPr defaultRowHeight="13.5"/>
  <cols>
    <col min="1" max="1" width="13.875" style="2" bestFit="1" customWidth="1"/>
    <col min="2" max="2" width="111.25" style="2" bestFit="1" customWidth="1"/>
    <col min="3" max="3" width="59.625" style="2" bestFit="1" customWidth="1"/>
    <col min="4" max="4" width="23.5" bestFit="1" customWidth="1"/>
  </cols>
  <sheetData>
    <row r="1" spans="1:3">
      <c r="A1" s="2" t="s">
        <v>412</v>
      </c>
    </row>
    <row r="2" spans="1:3">
      <c r="A2" s="2" t="s">
        <v>413</v>
      </c>
      <c r="B2" s="2" t="s">
        <v>414</v>
      </c>
      <c r="C2" s="2" t="s">
        <v>415</v>
      </c>
    </row>
    <row r="3" spans="1:3">
      <c r="A3" s="2">
        <v>0</v>
      </c>
      <c r="B3" s="2" t="s">
        <v>14</v>
      </c>
      <c r="C3" s="16">
        <v>0</v>
      </c>
    </row>
    <row r="4" spans="1:3">
      <c r="A4" s="2">
        <v>1</v>
      </c>
      <c r="B4" s="2" t="s">
        <v>13</v>
      </c>
      <c r="C4" s="2" t="s">
        <v>416</v>
      </c>
    </row>
    <row r="5" spans="1:3">
      <c r="A5" s="2">
        <v>2</v>
      </c>
      <c r="B5" s="2" t="s">
        <v>12</v>
      </c>
      <c r="C5" s="2" t="s">
        <v>11</v>
      </c>
    </row>
    <row r="6" spans="1:3">
      <c r="A6" s="2">
        <v>3</v>
      </c>
      <c r="B6" s="2" t="s">
        <v>10</v>
      </c>
      <c r="C6" s="2" t="s">
        <v>9</v>
      </c>
    </row>
    <row r="7" spans="1:3">
      <c r="A7" s="2">
        <v>4</v>
      </c>
      <c r="B7" s="2" t="s">
        <v>393</v>
      </c>
      <c r="C7" s="2" t="s">
        <v>399</v>
      </c>
    </row>
    <row r="8" spans="1:3">
      <c r="A8" s="2">
        <v>5</v>
      </c>
      <c r="B8" s="2" t="s">
        <v>8</v>
      </c>
      <c r="C8" s="2" t="s">
        <v>394</v>
      </c>
    </row>
    <row r="9" spans="1:3">
      <c r="A9" s="2">
        <v>6</v>
      </c>
      <c r="B9" s="2" t="s">
        <v>397</v>
      </c>
      <c r="C9" s="2" t="s">
        <v>398</v>
      </c>
    </row>
    <row r="10" spans="1:3">
      <c r="A10" s="2">
        <v>7</v>
      </c>
      <c r="B10" s="2" t="s">
        <v>7</v>
      </c>
      <c r="C10" s="2" t="s">
        <v>417</v>
      </c>
    </row>
    <row r="11" spans="1:3">
      <c r="A11" s="2">
        <v>8</v>
      </c>
      <c r="B11" s="2" t="s">
        <v>6</v>
      </c>
      <c r="C11" s="2" t="s">
        <v>418</v>
      </c>
    </row>
    <row r="12" spans="1:3">
      <c r="A12" s="2">
        <v>9</v>
      </c>
      <c r="B12" s="2" t="s">
        <v>5</v>
      </c>
      <c r="C12" s="2" t="s">
        <v>395</v>
      </c>
    </row>
    <row r="13" spans="1:3">
      <c r="A13" s="2">
        <v>10</v>
      </c>
      <c r="B13" s="2" t="s">
        <v>419</v>
      </c>
      <c r="C13" s="2" t="s">
        <v>420</v>
      </c>
    </row>
    <row r="14" spans="1:3">
      <c r="A14" s="2">
        <v>11</v>
      </c>
      <c r="B14" s="2" t="s">
        <v>396</v>
      </c>
      <c r="C14" s="2" t="s">
        <v>457</v>
      </c>
    </row>
    <row r="15" spans="1:3">
      <c r="A15" s="2">
        <v>12</v>
      </c>
      <c r="B15" s="2" t="s">
        <v>458</v>
      </c>
      <c r="C15" s="2" t="s">
        <v>463</v>
      </c>
    </row>
    <row r="16" spans="1:3">
      <c r="A16" s="2">
        <v>13</v>
      </c>
      <c r="B16" s="2" t="s">
        <v>459</v>
      </c>
      <c r="C16" s="2" t="s">
        <v>464</v>
      </c>
    </row>
    <row r="17" spans="1:3">
      <c r="A17" s="2">
        <v>14</v>
      </c>
      <c r="B17" s="2" t="s">
        <v>460</v>
      </c>
      <c r="C17" s="2" t="s">
        <v>465</v>
      </c>
    </row>
    <row r="18" spans="1:3">
      <c r="A18" s="2">
        <v>15</v>
      </c>
      <c r="B18" s="2" t="s">
        <v>461</v>
      </c>
      <c r="C18" s="2" t="s">
        <v>466</v>
      </c>
    </row>
    <row r="19" spans="1:3">
      <c r="A19" s="2">
        <v>16</v>
      </c>
      <c r="B19" s="2" t="s">
        <v>462</v>
      </c>
      <c r="C19" s="2" t="s">
        <v>467</v>
      </c>
    </row>
    <row r="21" spans="1:3">
      <c r="A21" s="2" t="s">
        <v>421</v>
      </c>
    </row>
    <row r="22" spans="1:3">
      <c r="A22" s="2" t="s">
        <v>422</v>
      </c>
      <c r="B22" s="2" t="s">
        <v>423</v>
      </c>
      <c r="C22" s="2" t="s">
        <v>415</v>
      </c>
    </row>
    <row r="23" spans="1:3">
      <c r="A23" s="2">
        <v>1</v>
      </c>
      <c r="B23" s="2" t="s">
        <v>15</v>
      </c>
      <c r="C23" s="2" t="s">
        <v>313</v>
      </c>
    </row>
    <row r="24" spans="1:3">
      <c r="A24" s="2">
        <v>2</v>
      </c>
      <c r="B24" s="2" t="s">
        <v>16</v>
      </c>
      <c r="C24" s="2" t="s">
        <v>456</v>
      </c>
    </row>
    <row r="25" spans="1:3">
      <c r="A25" s="2">
        <v>3</v>
      </c>
      <c r="B25" s="2" t="s">
        <v>17</v>
      </c>
      <c r="C25" s="2" t="s">
        <v>314</v>
      </c>
    </row>
    <row r="26" spans="1:3">
      <c r="A26" s="2">
        <v>4</v>
      </c>
      <c r="B26" s="2" t="s">
        <v>18</v>
      </c>
      <c r="C26" s="2" t="s">
        <v>19</v>
      </c>
    </row>
    <row r="27" spans="1:3">
      <c r="A27" s="2">
        <v>5</v>
      </c>
      <c r="B27" s="2" t="s">
        <v>424</v>
      </c>
      <c r="C27" s="2" t="s">
        <v>425</v>
      </c>
    </row>
    <row r="28" spans="1:3">
      <c r="A28" s="2">
        <v>6</v>
      </c>
      <c r="B28" s="2" t="s">
        <v>469</v>
      </c>
      <c r="C28" s="2" t="s">
        <v>20</v>
      </c>
    </row>
    <row r="29" spans="1:3">
      <c r="A29" s="2">
        <v>7</v>
      </c>
      <c r="B29" s="2" t="s">
        <v>470</v>
      </c>
      <c r="C29" s="2" t="s">
        <v>471</v>
      </c>
    </row>
    <row r="30" spans="1:3">
      <c r="A30" s="2">
        <v>8</v>
      </c>
      <c r="B30" s="2" t="s">
        <v>426</v>
      </c>
      <c r="C30" s="2" t="s">
        <v>427</v>
      </c>
    </row>
    <row r="31" spans="1:3">
      <c r="A31" s="2">
        <v>9</v>
      </c>
      <c r="B31" s="2" t="s">
        <v>406</v>
      </c>
      <c r="C31" s="2" t="s">
        <v>428</v>
      </c>
    </row>
    <row r="32" spans="1:3">
      <c r="A32" s="2">
        <v>10</v>
      </c>
      <c r="B32" s="2" t="s">
        <v>454</v>
      </c>
      <c r="C32" s="2" t="s">
        <v>455</v>
      </c>
    </row>
    <row r="34" spans="1:3">
      <c r="A34" s="2" t="s">
        <v>429</v>
      </c>
    </row>
    <row r="35" spans="1:3">
      <c r="A35" s="2" t="s">
        <v>430</v>
      </c>
      <c r="B35" s="2" t="s">
        <v>423</v>
      </c>
      <c r="C35" s="2" t="s">
        <v>431</v>
      </c>
    </row>
    <row r="36" spans="1:3">
      <c r="A36" s="2">
        <v>0</v>
      </c>
      <c r="B36" s="2" t="s">
        <v>432</v>
      </c>
      <c r="C36" s="2" t="s">
        <v>433</v>
      </c>
    </row>
    <row r="37" spans="1:3">
      <c r="A37" s="2">
        <v>1</v>
      </c>
      <c r="B37" s="2" t="s">
        <v>305</v>
      </c>
      <c r="C37" s="2" t="s">
        <v>307</v>
      </c>
    </row>
    <row r="38" spans="1:3">
      <c r="A38" s="2">
        <v>2</v>
      </c>
      <c r="B38" s="2" t="s">
        <v>405</v>
      </c>
      <c r="C38" s="2" t="s">
        <v>434</v>
      </c>
    </row>
    <row r="39" spans="1:3">
      <c r="A39" s="2">
        <v>3</v>
      </c>
      <c r="B39" s="2" t="s">
        <v>404</v>
      </c>
      <c r="C39" s="2" t="s">
        <v>308</v>
      </c>
    </row>
    <row r="40" spans="1:3">
      <c r="A40" s="2">
        <v>4</v>
      </c>
      <c r="B40" s="2" t="s">
        <v>400</v>
      </c>
      <c r="C40" s="2" t="s">
        <v>309</v>
      </c>
    </row>
    <row r="41" spans="1:3">
      <c r="A41" s="2">
        <v>5</v>
      </c>
      <c r="B41" s="2" t="s">
        <v>401</v>
      </c>
      <c r="C41" s="2" t="s">
        <v>435</v>
      </c>
    </row>
    <row r="42" spans="1:3">
      <c r="A42" s="2">
        <v>6</v>
      </c>
      <c r="B42" s="2" t="s">
        <v>402</v>
      </c>
      <c r="C42" s="2" t="s">
        <v>309</v>
      </c>
    </row>
    <row r="43" spans="1:3">
      <c r="A43" s="2">
        <v>7</v>
      </c>
      <c r="B43" s="2" t="s">
        <v>403</v>
      </c>
      <c r="C43" s="2" t="s">
        <v>435</v>
      </c>
    </row>
    <row r="44" spans="1:3">
      <c r="A44" s="2">
        <v>8</v>
      </c>
      <c r="B44" s="2" t="s">
        <v>21</v>
      </c>
      <c r="C44" s="2" t="s">
        <v>436</v>
      </c>
    </row>
    <row r="45" spans="1:3">
      <c r="A45" s="2">
        <v>9</v>
      </c>
      <c r="B45" s="2" t="s">
        <v>22</v>
      </c>
      <c r="C45" s="2" t="s">
        <v>310</v>
      </c>
    </row>
    <row r="46" spans="1:3">
      <c r="A46" s="2">
        <v>10</v>
      </c>
      <c r="B46" s="2" t="s">
        <v>23</v>
      </c>
      <c r="C46" s="2" t="s">
        <v>311</v>
      </c>
    </row>
    <row r="47" spans="1:3">
      <c r="A47" s="2">
        <v>11</v>
      </c>
      <c r="B47" s="2" t="s">
        <v>24</v>
      </c>
      <c r="C47" s="2" t="s">
        <v>437</v>
      </c>
    </row>
    <row r="48" spans="1:3">
      <c r="A48" s="2">
        <v>12</v>
      </c>
      <c r="B48" s="2" t="s">
        <v>408</v>
      </c>
      <c r="C48" s="2" t="s">
        <v>307</v>
      </c>
    </row>
    <row r="49" spans="1:3">
      <c r="A49" s="2">
        <v>13</v>
      </c>
      <c r="B49" s="2" t="s">
        <v>306</v>
      </c>
      <c r="C49" s="2" t="s">
        <v>307</v>
      </c>
    </row>
    <row r="50" spans="1:3">
      <c r="A50" s="2">
        <v>14</v>
      </c>
      <c r="B50" s="2" t="s">
        <v>407</v>
      </c>
      <c r="C50" s="2" t="s">
        <v>438</v>
      </c>
    </row>
    <row r="51" spans="1:3">
      <c r="A51" s="2">
        <v>15</v>
      </c>
      <c r="B51" s="2" t="s">
        <v>439</v>
      </c>
      <c r="C51" s="2" t="s">
        <v>312</v>
      </c>
    </row>
    <row r="52" spans="1:3">
      <c r="A52" s="2">
        <v>16</v>
      </c>
      <c r="B52" s="2" t="s">
        <v>410</v>
      </c>
      <c r="C52" s="2" t="s">
        <v>440</v>
      </c>
    </row>
    <row r="53" spans="1:3">
      <c r="A53" s="2">
        <v>17</v>
      </c>
      <c r="B53" s="2" t="s">
        <v>468</v>
      </c>
      <c r="C53" s="2" t="s">
        <v>307</v>
      </c>
    </row>
    <row r="54" spans="1:3">
      <c r="A54" s="2">
        <v>18</v>
      </c>
      <c r="B54" s="2" t="s">
        <v>441</v>
      </c>
      <c r="C54" s="2" t="s">
        <v>307</v>
      </c>
    </row>
    <row r="55" spans="1:3">
      <c r="A55" s="2">
        <v>19</v>
      </c>
      <c r="B55" s="2" t="s">
        <v>409</v>
      </c>
      <c r="C55" s="2" t="s">
        <v>307</v>
      </c>
    </row>
    <row r="56" spans="1:3">
      <c r="A56" s="2">
        <v>20</v>
      </c>
      <c r="B56" s="2" t="s">
        <v>411</v>
      </c>
      <c r="C56" s="2" t="s">
        <v>307</v>
      </c>
    </row>
    <row r="57" spans="1:3">
      <c r="A57" s="2">
        <v>21</v>
      </c>
      <c r="B57" s="2" t="s">
        <v>324</v>
      </c>
      <c r="C57" s="2" t="s">
        <v>307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39"/>
  <sheetViews>
    <sheetView workbookViewId="0">
      <pane xSplit="2" ySplit="4" topLeftCell="O17" activePane="bottomRight" state="frozen"/>
      <selection pane="topRight" activeCell="C1" sqref="C1"/>
      <selection pane="bottomLeft" activeCell="A5" sqref="A5"/>
      <selection pane="bottomRight" activeCell="A39" sqref="A39:XFD39"/>
    </sheetView>
  </sheetViews>
  <sheetFormatPr defaultRowHeight="13.5"/>
  <cols>
    <col min="1" max="1" width="29.625" style="2" bestFit="1" customWidth="1"/>
    <col min="2" max="2" width="6" style="2" bestFit="1" customWidth="1"/>
    <col min="3" max="3" width="24.75" style="2" bestFit="1" customWidth="1"/>
    <col min="4" max="4" width="15.5" style="2" bestFit="1" customWidth="1"/>
    <col min="5" max="5" width="15.5" style="2" customWidth="1"/>
    <col min="6" max="6" width="28.875" style="2" bestFit="1" customWidth="1"/>
    <col min="7" max="7" width="30.75" style="2" customWidth="1"/>
    <col min="8" max="8" width="20.5" style="2" bestFit="1" customWidth="1"/>
    <col min="9" max="9" width="22.25" style="2" bestFit="1" customWidth="1"/>
    <col min="10" max="10" width="30.5" style="2" bestFit="1" customWidth="1"/>
    <col min="11" max="11" width="13" style="2" bestFit="1" customWidth="1"/>
    <col min="12" max="13" width="9.75" style="2" bestFit="1" customWidth="1"/>
    <col min="14" max="14" width="11" bestFit="1" customWidth="1"/>
    <col min="15" max="15" width="13.875" bestFit="1" customWidth="1"/>
    <col min="16" max="17" width="13.875" customWidth="1"/>
    <col min="18" max="18" width="22.75" bestFit="1" customWidth="1"/>
    <col min="19" max="19" width="16.375" customWidth="1"/>
    <col min="20" max="20" width="13.875" bestFit="1" customWidth="1"/>
    <col min="21" max="21" width="20.5" bestFit="1" customWidth="1"/>
    <col min="22" max="23" width="16.375" customWidth="1"/>
    <col min="24" max="24" width="16.375" bestFit="1" customWidth="1"/>
    <col min="26" max="26" width="11.375" bestFit="1" customWidth="1"/>
  </cols>
  <sheetData>
    <row r="1" spans="1:34">
      <c r="A1" s="8"/>
      <c r="B1" s="8" t="s">
        <v>69</v>
      </c>
      <c r="C1" s="8" t="s">
        <v>73</v>
      </c>
      <c r="D1" s="8" t="s">
        <v>212</v>
      </c>
      <c r="E1" s="8" t="s">
        <v>319</v>
      </c>
      <c r="F1" s="8" t="s">
        <v>317</v>
      </c>
      <c r="G1" s="8" t="s">
        <v>318</v>
      </c>
      <c r="H1" s="8" t="s">
        <v>320</v>
      </c>
      <c r="I1" s="8" t="s">
        <v>321</v>
      </c>
      <c r="J1" s="8" t="s">
        <v>213</v>
      </c>
      <c r="K1" s="8" t="s">
        <v>214</v>
      </c>
      <c r="L1" s="8" t="s">
        <v>215</v>
      </c>
      <c r="M1" s="8" t="s">
        <v>216</v>
      </c>
      <c r="N1" s="8" t="s">
        <v>217</v>
      </c>
      <c r="O1" s="8" t="s">
        <v>218</v>
      </c>
      <c r="P1" s="8" t="s">
        <v>330</v>
      </c>
      <c r="Q1" s="8" t="s">
        <v>331</v>
      </c>
      <c r="R1" s="8" t="s">
        <v>219</v>
      </c>
      <c r="S1" s="8" t="s">
        <v>332</v>
      </c>
      <c r="T1" s="8" t="s">
        <v>333</v>
      </c>
      <c r="U1" s="8" t="s">
        <v>220</v>
      </c>
      <c r="V1" s="8" t="s">
        <v>334</v>
      </c>
      <c r="W1" s="8" t="s">
        <v>335</v>
      </c>
      <c r="X1" s="8" t="s">
        <v>221</v>
      </c>
      <c r="Y1" s="8" t="s">
        <v>222</v>
      </c>
      <c r="Z1" s="8" t="s">
        <v>486</v>
      </c>
      <c r="AA1" s="8" t="s">
        <v>472</v>
      </c>
      <c r="AB1" s="8" t="s">
        <v>474</v>
      </c>
      <c r="AC1" s="8" t="s">
        <v>476</v>
      </c>
      <c r="AD1" s="8" t="s">
        <v>489</v>
      </c>
      <c r="AE1" s="8" t="s">
        <v>490</v>
      </c>
      <c r="AF1" s="8" t="s">
        <v>478</v>
      </c>
      <c r="AG1" s="8" t="s">
        <v>479</v>
      </c>
      <c r="AH1" s="8" t="s">
        <v>480</v>
      </c>
    </row>
    <row r="2" spans="1:34">
      <c r="A2" s="9" t="s">
        <v>66</v>
      </c>
      <c r="B2" s="9" t="s">
        <v>4</v>
      </c>
      <c r="C2" s="9" t="s">
        <v>3</v>
      </c>
      <c r="D2" s="9" t="s">
        <v>223</v>
      </c>
      <c r="E2" s="9" t="s">
        <v>304</v>
      </c>
      <c r="F2" s="2" t="s">
        <v>315</v>
      </c>
      <c r="G2" s="9" t="s">
        <v>316</v>
      </c>
      <c r="H2" s="9"/>
      <c r="I2" s="9"/>
      <c r="J2" s="9" t="s">
        <v>2</v>
      </c>
      <c r="K2" s="9" t="s">
        <v>1</v>
      </c>
      <c r="L2" s="9" t="s">
        <v>0</v>
      </c>
      <c r="M2" s="9" t="s">
        <v>122</v>
      </c>
      <c r="N2" s="8" t="s">
        <v>123</v>
      </c>
      <c r="O2" s="9" t="s">
        <v>224</v>
      </c>
      <c r="P2" s="9" t="s">
        <v>328</v>
      </c>
      <c r="Q2" s="9" t="s">
        <v>329</v>
      </c>
      <c r="R2" s="8" t="s">
        <v>225</v>
      </c>
      <c r="S2" s="9" t="s">
        <v>328</v>
      </c>
      <c r="T2" s="9" t="s">
        <v>329</v>
      </c>
      <c r="U2" s="8" t="s">
        <v>226</v>
      </c>
      <c r="V2" s="9" t="s">
        <v>328</v>
      </c>
      <c r="W2" s="9" t="s">
        <v>329</v>
      </c>
      <c r="X2" s="8" t="s">
        <v>227</v>
      </c>
      <c r="Y2" s="8" t="s">
        <v>211</v>
      </c>
      <c r="Z2" s="8" t="s">
        <v>487</v>
      </c>
      <c r="AA2" s="8" t="s">
        <v>473</v>
      </c>
      <c r="AB2" s="8" t="s">
        <v>475</v>
      </c>
      <c r="AC2" s="8" t="s">
        <v>477</v>
      </c>
      <c r="AD2" s="8" t="s">
        <v>485</v>
      </c>
      <c r="AE2" s="8" t="s">
        <v>484</v>
      </c>
      <c r="AF2" s="8" t="s">
        <v>483</v>
      </c>
      <c r="AG2" t="s">
        <v>482</v>
      </c>
      <c r="AH2" t="s">
        <v>481</v>
      </c>
    </row>
    <row r="3" spans="1:34" ht="90">
      <c r="A3" s="8"/>
      <c r="B3" s="9"/>
      <c r="C3" s="9" t="s">
        <v>228</v>
      </c>
      <c r="D3" s="8"/>
      <c r="E3" s="8" t="s">
        <v>322</v>
      </c>
      <c r="F3" s="8" t="s">
        <v>323</v>
      </c>
      <c r="G3" s="8" t="s">
        <v>325</v>
      </c>
      <c r="H3" s="8" t="s">
        <v>326</v>
      </c>
      <c r="I3" s="8" t="s">
        <v>327</v>
      </c>
      <c r="J3" s="9" t="s">
        <v>205</v>
      </c>
      <c r="K3" s="9" t="s">
        <v>229</v>
      </c>
      <c r="L3" s="10" t="s">
        <v>124</v>
      </c>
      <c r="M3" s="10" t="s">
        <v>442</v>
      </c>
      <c r="N3" s="8"/>
      <c r="O3" s="11" t="s">
        <v>443</v>
      </c>
      <c r="P3" s="11"/>
      <c r="Q3" s="11"/>
      <c r="R3" s="8"/>
      <c r="S3" s="8"/>
      <c r="T3" s="8"/>
      <c r="U3" s="8"/>
      <c r="V3" s="8"/>
      <c r="W3" s="8"/>
      <c r="X3" s="8"/>
      <c r="Y3" s="10" t="s">
        <v>230</v>
      </c>
      <c r="Z3" s="10" t="s">
        <v>488</v>
      </c>
    </row>
    <row r="4" spans="1:34">
      <c r="A4" s="2" t="s">
        <v>78</v>
      </c>
      <c r="B4" s="2">
        <v>1</v>
      </c>
      <c r="C4" s="2">
        <v>1</v>
      </c>
      <c r="H4" s="2">
        <v>0</v>
      </c>
      <c r="I4" s="2">
        <v>0</v>
      </c>
      <c r="J4" s="2">
        <v>1</v>
      </c>
      <c r="K4" s="2">
        <v>2</v>
      </c>
      <c r="L4" s="2">
        <v>1</v>
      </c>
      <c r="M4" s="2">
        <v>1</v>
      </c>
      <c r="N4">
        <v>1</v>
      </c>
      <c r="O4" s="2">
        <v>0</v>
      </c>
      <c r="P4" s="2"/>
      <c r="Q4" s="2"/>
      <c r="R4" t="s">
        <v>336</v>
      </c>
    </row>
    <row r="5" spans="1:34">
      <c r="A5" s="2" t="s">
        <v>99</v>
      </c>
      <c r="B5" s="2">
        <v>11</v>
      </c>
      <c r="C5" s="2">
        <v>1</v>
      </c>
      <c r="H5" s="2">
        <v>0</v>
      </c>
      <c r="I5" s="2">
        <v>0</v>
      </c>
      <c r="J5" s="2">
        <v>2</v>
      </c>
      <c r="K5" s="2">
        <v>2</v>
      </c>
      <c r="L5" s="2">
        <v>1</v>
      </c>
      <c r="M5" s="2">
        <v>1</v>
      </c>
      <c r="N5">
        <v>1</v>
      </c>
      <c r="O5" s="2">
        <v>0</v>
      </c>
      <c r="P5" s="2"/>
      <c r="Q5" s="2"/>
      <c r="R5" t="s">
        <v>336</v>
      </c>
    </row>
    <row r="6" spans="1:34">
      <c r="A6" s="2" t="s">
        <v>100</v>
      </c>
      <c r="B6" s="2">
        <v>21</v>
      </c>
      <c r="C6" s="2">
        <v>1</v>
      </c>
      <c r="H6" s="2">
        <v>0</v>
      </c>
      <c r="I6" s="2">
        <v>0</v>
      </c>
      <c r="J6" s="2">
        <v>2</v>
      </c>
      <c r="K6" s="2">
        <v>2</v>
      </c>
      <c r="L6" s="2">
        <v>1</v>
      </c>
      <c r="M6" s="2">
        <v>1</v>
      </c>
      <c r="N6">
        <v>1</v>
      </c>
      <c r="O6" s="2">
        <v>0</v>
      </c>
      <c r="P6" s="2"/>
      <c r="Q6" s="2"/>
      <c r="R6" t="s">
        <v>336</v>
      </c>
    </row>
    <row r="7" spans="1:34">
      <c r="A7" s="2" t="s">
        <v>101</v>
      </c>
      <c r="B7" s="2">
        <v>31</v>
      </c>
      <c r="C7" s="2">
        <v>1</v>
      </c>
      <c r="H7" s="2">
        <v>0</v>
      </c>
      <c r="I7" s="2">
        <v>0</v>
      </c>
      <c r="J7" s="2">
        <v>2</v>
      </c>
      <c r="K7" s="2">
        <v>2</v>
      </c>
      <c r="L7" s="2">
        <v>1</v>
      </c>
      <c r="M7" s="2">
        <v>1</v>
      </c>
      <c r="N7">
        <v>1</v>
      </c>
      <c r="O7" s="2">
        <v>0</v>
      </c>
      <c r="P7" s="2"/>
      <c r="Q7" s="2"/>
      <c r="R7" t="s">
        <v>336</v>
      </c>
    </row>
    <row r="8" spans="1:34">
      <c r="A8" s="2" t="s">
        <v>102</v>
      </c>
      <c r="B8" s="2">
        <v>41</v>
      </c>
      <c r="C8" s="2">
        <v>1</v>
      </c>
      <c r="H8" s="2">
        <v>0</v>
      </c>
      <c r="I8" s="2">
        <v>0</v>
      </c>
      <c r="J8" s="2">
        <v>2</v>
      </c>
      <c r="K8" s="2">
        <v>2</v>
      </c>
      <c r="L8" s="2">
        <v>1</v>
      </c>
      <c r="M8" s="2">
        <v>1</v>
      </c>
      <c r="N8">
        <v>1</v>
      </c>
      <c r="O8" s="2">
        <v>0</v>
      </c>
      <c r="P8" s="2"/>
      <c r="Q8" s="2"/>
      <c r="R8" t="s">
        <v>336</v>
      </c>
    </row>
    <row r="9" spans="1:34">
      <c r="A9" s="2" t="s">
        <v>103</v>
      </c>
      <c r="B9" s="2">
        <v>51</v>
      </c>
      <c r="C9" s="2">
        <v>1</v>
      </c>
      <c r="H9" s="2">
        <v>0</v>
      </c>
      <c r="I9" s="2">
        <v>0</v>
      </c>
      <c r="J9" s="2">
        <v>2</v>
      </c>
      <c r="K9" s="2">
        <v>2</v>
      </c>
      <c r="L9" s="2">
        <v>1</v>
      </c>
      <c r="M9" s="2">
        <v>1</v>
      </c>
      <c r="N9">
        <v>1</v>
      </c>
      <c r="O9" s="2">
        <v>0</v>
      </c>
      <c r="P9" s="2"/>
      <c r="Q9" s="2"/>
      <c r="R9" t="s">
        <v>336</v>
      </c>
    </row>
    <row r="10" spans="1:34">
      <c r="A10" s="2" t="s">
        <v>104</v>
      </c>
      <c r="B10" s="2">
        <v>10001</v>
      </c>
      <c r="C10" s="2">
        <v>2</v>
      </c>
      <c r="H10" s="2">
        <v>0</v>
      </c>
      <c r="I10" s="2">
        <v>0</v>
      </c>
      <c r="J10" s="2">
        <v>2</v>
      </c>
      <c r="K10" s="2">
        <v>2</v>
      </c>
      <c r="L10" s="2">
        <v>1</v>
      </c>
      <c r="M10" s="2">
        <v>1</v>
      </c>
      <c r="N10">
        <v>3</v>
      </c>
      <c r="O10" s="2">
        <v>0</v>
      </c>
      <c r="P10" s="2"/>
      <c r="Q10" s="2"/>
      <c r="R10" t="s">
        <v>337</v>
      </c>
      <c r="U10" t="s">
        <v>346</v>
      </c>
    </row>
    <row r="11" spans="1:34">
      <c r="A11" s="2" t="s">
        <v>105</v>
      </c>
      <c r="B11" s="2">
        <v>10011</v>
      </c>
      <c r="C11" s="2">
        <v>2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5</v>
      </c>
      <c r="N11" s="2">
        <v>1</v>
      </c>
      <c r="O11" s="2">
        <v>-1</v>
      </c>
      <c r="P11" s="2"/>
      <c r="Q11" s="2"/>
      <c r="R11" t="s">
        <v>338</v>
      </c>
      <c r="U11" t="s">
        <v>207</v>
      </c>
    </row>
    <row r="12" spans="1:34">
      <c r="A12" s="2" t="s">
        <v>106</v>
      </c>
      <c r="B12" s="2">
        <v>10021</v>
      </c>
      <c r="C12" s="2">
        <v>2</v>
      </c>
      <c r="H12" s="2">
        <v>0</v>
      </c>
      <c r="I12" s="2">
        <v>0</v>
      </c>
      <c r="J12" s="2">
        <v>1</v>
      </c>
      <c r="K12" s="2">
        <v>2</v>
      </c>
      <c r="L12" s="2">
        <v>3</v>
      </c>
      <c r="M12" s="2">
        <v>1</v>
      </c>
      <c r="N12" s="2">
        <v>3</v>
      </c>
      <c r="O12" s="2">
        <v>0</v>
      </c>
      <c r="P12" s="2"/>
      <c r="Q12" s="2"/>
      <c r="R12" t="s">
        <v>339</v>
      </c>
      <c r="Y12">
        <v>110021</v>
      </c>
    </row>
    <row r="13" spans="1:34">
      <c r="A13" s="2" t="s">
        <v>204</v>
      </c>
      <c r="B13" s="2">
        <v>110021</v>
      </c>
      <c r="C13" s="2">
        <v>4</v>
      </c>
      <c r="H13" s="2">
        <v>0</v>
      </c>
      <c r="I13" s="2">
        <v>0</v>
      </c>
      <c r="J13" s="2">
        <v>0</v>
      </c>
      <c r="K13" s="2">
        <v>1</v>
      </c>
      <c r="L13" s="2">
        <v>3</v>
      </c>
      <c r="M13" s="2">
        <v>1</v>
      </c>
      <c r="N13" s="2">
        <v>3</v>
      </c>
      <c r="O13" s="2">
        <v>-1</v>
      </c>
      <c r="P13" s="2"/>
      <c r="Q13" s="2"/>
      <c r="R13" t="s">
        <v>340</v>
      </c>
    </row>
    <row r="14" spans="1:34">
      <c r="A14" s="2" t="s">
        <v>107</v>
      </c>
      <c r="B14" s="2">
        <v>11001</v>
      </c>
      <c r="C14" s="2">
        <v>2</v>
      </c>
      <c r="H14" s="2">
        <v>0</v>
      </c>
      <c r="I14" s="2">
        <v>0</v>
      </c>
      <c r="J14" s="2">
        <v>0</v>
      </c>
      <c r="K14" s="2">
        <v>1</v>
      </c>
      <c r="L14" s="2">
        <v>2</v>
      </c>
      <c r="M14" s="2">
        <v>1</v>
      </c>
      <c r="N14" s="2">
        <v>3</v>
      </c>
      <c r="O14" s="2">
        <v>-1</v>
      </c>
      <c r="P14" s="2"/>
      <c r="Q14" s="2"/>
      <c r="R14" t="s">
        <v>341</v>
      </c>
    </row>
    <row r="15" spans="1:34">
      <c r="A15" s="2" t="s">
        <v>108</v>
      </c>
      <c r="B15" s="2">
        <v>11011</v>
      </c>
      <c r="C15" s="2">
        <v>2</v>
      </c>
      <c r="H15" s="2">
        <v>0</v>
      </c>
      <c r="I15" s="2">
        <v>0</v>
      </c>
      <c r="J15" s="2">
        <v>2</v>
      </c>
      <c r="K15" s="2">
        <v>2</v>
      </c>
      <c r="L15" s="2">
        <v>7</v>
      </c>
      <c r="M15" s="2">
        <v>1</v>
      </c>
      <c r="N15" s="2">
        <v>9</v>
      </c>
      <c r="O15" s="2">
        <v>0</v>
      </c>
      <c r="P15" s="2"/>
      <c r="Q15" s="2"/>
      <c r="R15" t="s">
        <v>336</v>
      </c>
    </row>
    <row r="16" spans="1:34">
      <c r="A16" s="2" t="s">
        <v>109</v>
      </c>
      <c r="B16" s="2">
        <v>11021</v>
      </c>
      <c r="C16" s="2">
        <v>2</v>
      </c>
      <c r="H16" s="2">
        <v>0</v>
      </c>
      <c r="I16" s="2">
        <v>0</v>
      </c>
      <c r="J16" s="2">
        <v>1</v>
      </c>
      <c r="K16" s="2">
        <v>2</v>
      </c>
      <c r="L16" s="2">
        <v>1</v>
      </c>
      <c r="M16" s="2">
        <v>1</v>
      </c>
      <c r="N16" s="2">
        <v>1</v>
      </c>
      <c r="O16" s="2">
        <v>0</v>
      </c>
      <c r="P16" s="2"/>
      <c r="Q16" s="2"/>
      <c r="R16" t="s">
        <v>342</v>
      </c>
      <c r="Y16">
        <v>111021</v>
      </c>
    </row>
    <row r="17" spans="1:25">
      <c r="A17" s="2" t="s">
        <v>109</v>
      </c>
      <c r="B17" s="2">
        <v>111021</v>
      </c>
      <c r="C17" s="2">
        <v>4</v>
      </c>
      <c r="H17" s="2">
        <v>0</v>
      </c>
      <c r="I17" s="2">
        <v>0</v>
      </c>
      <c r="J17" s="2">
        <v>1</v>
      </c>
      <c r="K17" s="2">
        <v>1</v>
      </c>
      <c r="L17" s="2">
        <v>1</v>
      </c>
      <c r="M17" s="2">
        <v>3</v>
      </c>
      <c r="N17" s="2">
        <v>1</v>
      </c>
      <c r="O17" s="2">
        <v>-1</v>
      </c>
      <c r="P17" s="2"/>
      <c r="Q17" s="2"/>
      <c r="R17" t="s">
        <v>208</v>
      </c>
    </row>
    <row r="18" spans="1:25">
      <c r="A18" s="2" t="s">
        <v>110</v>
      </c>
      <c r="B18" s="2">
        <v>12001</v>
      </c>
      <c r="C18" s="2">
        <v>2</v>
      </c>
      <c r="H18" s="2">
        <v>0</v>
      </c>
      <c r="I18" s="2">
        <v>0</v>
      </c>
      <c r="J18" s="2">
        <v>2</v>
      </c>
      <c r="K18" s="2">
        <v>2</v>
      </c>
      <c r="L18" s="2">
        <v>3</v>
      </c>
      <c r="M18" s="2">
        <v>1</v>
      </c>
      <c r="N18" s="2">
        <v>3</v>
      </c>
      <c r="O18" s="2">
        <v>0</v>
      </c>
      <c r="P18" s="2"/>
      <c r="Q18" s="2"/>
      <c r="R18" t="s">
        <v>339</v>
      </c>
    </row>
    <row r="19" spans="1:25">
      <c r="A19" s="2" t="s">
        <v>111</v>
      </c>
      <c r="B19" s="2">
        <v>12011</v>
      </c>
      <c r="C19" s="2">
        <v>2</v>
      </c>
      <c r="H19" s="2">
        <v>0</v>
      </c>
      <c r="I19" s="2">
        <v>0</v>
      </c>
      <c r="J19" s="2">
        <v>1</v>
      </c>
      <c r="K19" s="2">
        <v>2</v>
      </c>
      <c r="L19" s="2">
        <v>2</v>
      </c>
      <c r="M19" s="2">
        <v>1</v>
      </c>
      <c r="N19" s="2">
        <v>3</v>
      </c>
      <c r="O19" s="2">
        <v>0</v>
      </c>
      <c r="P19" s="2"/>
      <c r="Q19" s="2"/>
      <c r="R19" t="s">
        <v>339</v>
      </c>
      <c r="Y19">
        <v>112011</v>
      </c>
    </row>
    <row r="20" spans="1:25">
      <c r="A20" s="2" t="s">
        <v>206</v>
      </c>
      <c r="B20" s="2">
        <v>112011</v>
      </c>
      <c r="C20" s="2">
        <v>2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5</v>
      </c>
      <c r="N20" s="2">
        <v>1</v>
      </c>
      <c r="O20" s="2">
        <v>-1</v>
      </c>
      <c r="P20" s="2"/>
      <c r="Q20" s="2"/>
      <c r="R20" t="s">
        <v>339</v>
      </c>
    </row>
    <row r="21" spans="1:25">
      <c r="A21" s="2" t="s">
        <v>112</v>
      </c>
      <c r="B21" s="2">
        <v>12021</v>
      </c>
      <c r="C21" s="2">
        <v>2</v>
      </c>
      <c r="H21" s="2">
        <v>0</v>
      </c>
      <c r="I21" s="2">
        <v>0</v>
      </c>
      <c r="J21" s="2">
        <v>2</v>
      </c>
      <c r="K21" s="2">
        <v>2</v>
      </c>
      <c r="L21" s="2">
        <v>1</v>
      </c>
      <c r="M21" s="2">
        <v>1</v>
      </c>
      <c r="N21" s="2">
        <v>1</v>
      </c>
      <c r="O21" s="2">
        <v>0</v>
      </c>
      <c r="P21" s="2"/>
      <c r="Q21" s="2"/>
      <c r="R21" t="s">
        <v>339</v>
      </c>
    </row>
    <row r="22" spans="1:25">
      <c r="A22" s="2" t="s">
        <v>113</v>
      </c>
      <c r="B22" s="2">
        <v>13001</v>
      </c>
      <c r="C22" s="2">
        <v>2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5</v>
      </c>
      <c r="N22" s="2">
        <v>1</v>
      </c>
      <c r="O22" s="2">
        <v>-1</v>
      </c>
      <c r="P22" s="2"/>
      <c r="Q22" s="2"/>
      <c r="R22" t="s">
        <v>343</v>
      </c>
      <c r="U22" t="s">
        <v>347</v>
      </c>
    </row>
    <row r="23" spans="1:25">
      <c r="A23" s="2" t="s">
        <v>114</v>
      </c>
      <c r="B23" s="2">
        <v>13011</v>
      </c>
      <c r="C23" s="2">
        <v>2</v>
      </c>
      <c r="H23" s="2">
        <v>0</v>
      </c>
      <c r="I23" s="2">
        <v>0</v>
      </c>
      <c r="J23" s="2">
        <v>2</v>
      </c>
      <c r="K23" s="2">
        <v>2</v>
      </c>
      <c r="L23" s="2">
        <v>7</v>
      </c>
      <c r="M23" s="2">
        <v>1</v>
      </c>
      <c r="N23" s="2">
        <v>9</v>
      </c>
      <c r="O23" s="2">
        <v>0</v>
      </c>
      <c r="P23" s="2"/>
      <c r="Q23" s="2"/>
      <c r="R23" t="s">
        <v>336</v>
      </c>
    </row>
    <row r="24" spans="1:25">
      <c r="A24" s="2" t="s">
        <v>115</v>
      </c>
      <c r="B24" s="2">
        <v>13021</v>
      </c>
      <c r="C24" s="2">
        <v>2</v>
      </c>
      <c r="H24" s="2">
        <v>0</v>
      </c>
      <c r="I24" s="2">
        <v>0</v>
      </c>
      <c r="J24" s="2">
        <v>0</v>
      </c>
      <c r="K24" s="2">
        <v>1</v>
      </c>
      <c r="L24" s="2">
        <v>1</v>
      </c>
      <c r="M24" s="2">
        <v>5</v>
      </c>
      <c r="N24" s="2">
        <v>1</v>
      </c>
      <c r="O24" s="2">
        <v>-1</v>
      </c>
      <c r="P24" s="2"/>
      <c r="Q24" s="2"/>
      <c r="R24" t="s">
        <v>344</v>
      </c>
    </row>
    <row r="25" spans="1:25">
      <c r="A25" s="2" t="s">
        <v>116</v>
      </c>
      <c r="B25" s="2">
        <v>14001</v>
      </c>
      <c r="C25" s="2">
        <v>2</v>
      </c>
      <c r="H25" s="2">
        <v>0</v>
      </c>
      <c r="I25" s="2">
        <v>0</v>
      </c>
      <c r="J25" s="2">
        <v>1</v>
      </c>
      <c r="K25" s="2">
        <v>2</v>
      </c>
      <c r="L25" s="2">
        <v>1</v>
      </c>
      <c r="M25" s="2">
        <v>1</v>
      </c>
      <c r="N25" s="2">
        <v>1</v>
      </c>
      <c r="O25" s="2">
        <v>0</v>
      </c>
      <c r="P25" s="2"/>
      <c r="Q25" s="2"/>
      <c r="R25" t="s">
        <v>337</v>
      </c>
    </row>
    <row r="26" spans="1:25">
      <c r="A26" s="2" t="s">
        <v>117</v>
      </c>
      <c r="B26" s="2">
        <v>14011</v>
      </c>
      <c r="C26" s="2">
        <v>2</v>
      </c>
      <c r="H26" s="2">
        <v>0</v>
      </c>
      <c r="I26" s="2">
        <v>0</v>
      </c>
      <c r="J26" s="2">
        <v>1</v>
      </c>
      <c r="K26" s="2">
        <v>2</v>
      </c>
      <c r="L26" s="2">
        <v>1</v>
      </c>
      <c r="M26" s="2">
        <v>2</v>
      </c>
      <c r="N26" s="2">
        <v>1</v>
      </c>
      <c r="O26" s="2">
        <v>0</v>
      </c>
      <c r="P26" s="2"/>
      <c r="Q26" s="2"/>
      <c r="R26" t="s">
        <v>342</v>
      </c>
      <c r="U26" t="s">
        <v>348</v>
      </c>
    </row>
    <row r="27" spans="1:25">
      <c r="A27" s="2" t="s">
        <v>118</v>
      </c>
      <c r="B27" s="2">
        <v>14021</v>
      </c>
      <c r="C27" s="2">
        <v>2</v>
      </c>
      <c r="H27" s="2">
        <v>0</v>
      </c>
      <c r="I27" s="2">
        <v>0</v>
      </c>
      <c r="J27" s="2">
        <v>2</v>
      </c>
      <c r="K27" s="2">
        <v>2</v>
      </c>
      <c r="L27" s="2">
        <v>2</v>
      </c>
      <c r="M27" s="2">
        <v>1</v>
      </c>
      <c r="N27" s="2">
        <v>3</v>
      </c>
      <c r="O27" s="2">
        <v>0</v>
      </c>
      <c r="P27" s="2"/>
      <c r="Q27" s="2"/>
      <c r="R27" t="s">
        <v>339</v>
      </c>
      <c r="U27" t="s">
        <v>210</v>
      </c>
    </row>
    <row r="28" spans="1:25">
      <c r="A28" s="2" t="s">
        <v>119</v>
      </c>
      <c r="B28" s="2">
        <v>15001</v>
      </c>
      <c r="C28" s="2">
        <v>2</v>
      </c>
      <c r="H28" s="2">
        <v>0</v>
      </c>
      <c r="I28" s="2">
        <v>0</v>
      </c>
      <c r="J28" s="2">
        <v>1</v>
      </c>
      <c r="K28" s="2">
        <v>2</v>
      </c>
      <c r="L28" s="2">
        <v>1</v>
      </c>
      <c r="M28" s="2">
        <v>1</v>
      </c>
      <c r="N28" s="2">
        <v>1</v>
      </c>
      <c r="O28" s="2">
        <v>0</v>
      </c>
      <c r="P28" s="2"/>
      <c r="Q28" s="2"/>
      <c r="R28" t="s">
        <v>336</v>
      </c>
      <c r="U28" t="s">
        <v>209</v>
      </c>
    </row>
    <row r="29" spans="1:25">
      <c r="A29" s="2" t="s">
        <v>120</v>
      </c>
      <c r="B29" s="2">
        <v>15011</v>
      </c>
      <c r="C29" s="2">
        <v>2</v>
      </c>
      <c r="H29" s="2">
        <v>0</v>
      </c>
      <c r="I29" s="2">
        <v>0</v>
      </c>
      <c r="J29" s="2">
        <v>1</v>
      </c>
      <c r="K29" s="2">
        <v>2</v>
      </c>
      <c r="L29" s="2">
        <v>7</v>
      </c>
      <c r="M29" s="2">
        <v>1</v>
      </c>
      <c r="N29" s="2">
        <v>9</v>
      </c>
      <c r="O29" s="2">
        <v>0</v>
      </c>
      <c r="P29" s="2"/>
      <c r="Q29" s="2"/>
      <c r="R29" t="s">
        <v>336</v>
      </c>
    </row>
    <row r="30" spans="1:25">
      <c r="A30" s="2" t="s">
        <v>121</v>
      </c>
      <c r="B30" s="2">
        <v>15021</v>
      </c>
      <c r="C30" s="2">
        <v>2</v>
      </c>
      <c r="H30" s="2">
        <v>0</v>
      </c>
      <c r="I30" s="2">
        <v>0</v>
      </c>
      <c r="J30" s="2">
        <v>1</v>
      </c>
      <c r="K30" s="2">
        <v>2</v>
      </c>
      <c r="L30" s="2">
        <v>3</v>
      </c>
      <c r="M30" s="2">
        <v>1</v>
      </c>
      <c r="N30" s="2">
        <v>3</v>
      </c>
      <c r="O30" s="2">
        <v>0</v>
      </c>
      <c r="P30" s="2"/>
      <c r="Q30" s="2"/>
      <c r="R30" t="s">
        <v>339</v>
      </c>
      <c r="U30" t="s">
        <v>349</v>
      </c>
    </row>
    <row r="31" spans="1:25">
      <c r="A31" s="2" t="s">
        <v>352</v>
      </c>
      <c r="B31" s="2">
        <v>20001</v>
      </c>
      <c r="C31" s="2">
        <v>3</v>
      </c>
      <c r="D31" s="2" t="s">
        <v>354</v>
      </c>
      <c r="E31" s="2">
        <v>1</v>
      </c>
      <c r="H31" s="2">
        <v>0</v>
      </c>
      <c r="I31" s="2">
        <v>0</v>
      </c>
      <c r="J31" s="2">
        <v>0</v>
      </c>
      <c r="K31" s="2">
        <v>1</v>
      </c>
      <c r="L31" s="2">
        <v>1</v>
      </c>
      <c r="M31" s="2">
        <v>5</v>
      </c>
      <c r="N31" s="2">
        <v>1</v>
      </c>
      <c r="O31" s="2">
        <v>-1</v>
      </c>
      <c r="P31" s="2"/>
      <c r="Q31" s="2"/>
      <c r="R31" t="s">
        <v>345</v>
      </c>
      <c r="U31" t="s">
        <v>350</v>
      </c>
    </row>
    <row r="32" spans="1:25">
      <c r="A32" s="2" t="s">
        <v>351</v>
      </c>
      <c r="B32" s="2">
        <v>20002</v>
      </c>
      <c r="C32" s="2">
        <v>3</v>
      </c>
      <c r="E32" s="2">
        <v>7</v>
      </c>
      <c r="H32" s="2">
        <v>0</v>
      </c>
      <c r="I32" s="2">
        <v>0</v>
      </c>
      <c r="J32" s="2">
        <v>0</v>
      </c>
      <c r="K32" s="2">
        <v>2</v>
      </c>
      <c r="L32" s="2">
        <v>1</v>
      </c>
      <c r="M32" s="2">
        <v>6</v>
      </c>
      <c r="N32" s="2">
        <v>1</v>
      </c>
      <c r="O32" s="2">
        <v>-1</v>
      </c>
      <c r="P32" s="2"/>
      <c r="Q32" s="2"/>
      <c r="R32" t="s">
        <v>346</v>
      </c>
    </row>
    <row r="33" spans="1:21">
      <c r="A33" s="2" t="s">
        <v>353</v>
      </c>
      <c r="B33" s="2">
        <v>20003</v>
      </c>
      <c r="C33" s="2">
        <v>3</v>
      </c>
      <c r="D33" s="2" t="s">
        <v>354</v>
      </c>
      <c r="E33" s="2">
        <v>1</v>
      </c>
      <c r="H33" s="2">
        <v>0</v>
      </c>
      <c r="I33" s="2">
        <v>0</v>
      </c>
      <c r="J33" s="2">
        <v>0</v>
      </c>
      <c r="K33" s="2">
        <v>1</v>
      </c>
      <c r="L33" s="2">
        <v>1</v>
      </c>
      <c r="M33" s="2">
        <v>5</v>
      </c>
      <c r="N33" s="2">
        <v>1</v>
      </c>
      <c r="O33" s="2">
        <v>-1</v>
      </c>
      <c r="P33" s="2"/>
      <c r="Q33" s="2"/>
      <c r="R33" t="s">
        <v>345</v>
      </c>
      <c r="U33" t="s">
        <v>350</v>
      </c>
    </row>
    <row r="34" spans="1:21">
      <c r="A34" s="2" t="s">
        <v>444</v>
      </c>
      <c r="B34" s="2">
        <v>20004</v>
      </c>
      <c r="C34" s="2">
        <v>3</v>
      </c>
      <c r="E34" s="2">
        <v>21</v>
      </c>
      <c r="F34" s="2" t="s">
        <v>445</v>
      </c>
      <c r="H34" s="2">
        <v>0</v>
      </c>
      <c r="I34" s="2">
        <v>1</v>
      </c>
      <c r="J34" s="2">
        <v>0</v>
      </c>
      <c r="K34" s="2">
        <v>1</v>
      </c>
      <c r="L34" s="2">
        <v>1</v>
      </c>
      <c r="M34" s="2">
        <v>5</v>
      </c>
      <c r="N34" s="2">
        <v>1</v>
      </c>
      <c r="O34" s="2">
        <v>-1</v>
      </c>
      <c r="P34" s="2"/>
      <c r="Q34" s="2"/>
      <c r="R34" t="s">
        <v>448</v>
      </c>
    </row>
    <row r="35" spans="1:21">
      <c r="A35" s="2" t="s">
        <v>446</v>
      </c>
      <c r="B35" s="2">
        <v>20005</v>
      </c>
      <c r="C35" s="2">
        <v>3</v>
      </c>
      <c r="E35" s="2">
        <v>14</v>
      </c>
      <c r="H35" s="2">
        <v>0</v>
      </c>
      <c r="I35" s="2">
        <v>0</v>
      </c>
      <c r="J35" s="2">
        <v>0</v>
      </c>
      <c r="K35" s="2">
        <v>1</v>
      </c>
      <c r="L35" s="2">
        <v>1</v>
      </c>
      <c r="M35" s="2">
        <v>5</v>
      </c>
      <c r="N35" s="2">
        <v>1</v>
      </c>
      <c r="O35" s="2">
        <v>-1</v>
      </c>
      <c r="P35" s="2"/>
      <c r="Q35" s="2"/>
      <c r="R35" t="s">
        <v>448</v>
      </c>
    </row>
    <row r="36" spans="1:21">
      <c r="A36" s="2" t="s">
        <v>451</v>
      </c>
      <c r="B36" s="2">
        <v>20006</v>
      </c>
      <c r="C36" s="2">
        <v>3</v>
      </c>
      <c r="E36" s="2">
        <v>15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5</v>
      </c>
      <c r="N36" s="2">
        <v>1</v>
      </c>
      <c r="O36" s="2">
        <v>-1</v>
      </c>
      <c r="P36" s="2"/>
      <c r="Q36" s="2"/>
      <c r="R36" t="s">
        <v>208</v>
      </c>
    </row>
    <row r="37" spans="1:21">
      <c r="A37" s="2" t="s">
        <v>450</v>
      </c>
      <c r="B37" s="2">
        <v>20007</v>
      </c>
      <c r="C37" s="2">
        <v>3</v>
      </c>
      <c r="E37" s="2">
        <v>10</v>
      </c>
      <c r="H37" s="2">
        <v>0</v>
      </c>
      <c r="I37" s="2">
        <v>0</v>
      </c>
      <c r="J37" s="2">
        <v>0</v>
      </c>
      <c r="K37" s="2">
        <v>1</v>
      </c>
      <c r="L37" s="2">
        <v>1</v>
      </c>
      <c r="M37" s="2">
        <v>5</v>
      </c>
      <c r="N37" s="2">
        <v>1</v>
      </c>
      <c r="O37" s="2">
        <v>-1</v>
      </c>
      <c r="P37" s="2"/>
      <c r="Q37" s="2"/>
      <c r="R37" t="s">
        <v>449</v>
      </c>
    </row>
    <row r="38" spans="1:21">
      <c r="A38" s="2" t="s">
        <v>447</v>
      </c>
      <c r="B38" s="2">
        <v>20008</v>
      </c>
      <c r="C38" s="2">
        <v>3</v>
      </c>
      <c r="E38" s="2">
        <v>11</v>
      </c>
      <c r="H38" s="2">
        <v>0</v>
      </c>
      <c r="I38" s="2">
        <v>0</v>
      </c>
      <c r="J38" s="2">
        <v>0</v>
      </c>
      <c r="K38" s="2">
        <v>1</v>
      </c>
      <c r="L38" s="2">
        <v>1</v>
      </c>
      <c r="M38" s="2">
        <v>5</v>
      </c>
      <c r="N38" s="2">
        <v>1</v>
      </c>
      <c r="O38" s="2">
        <v>-1</v>
      </c>
      <c r="P38" s="2"/>
      <c r="Q38" s="2"/>
      <c r="R38" t="s">
        <v>448</v>
      </c>
    </row>
    <row r="39" spans="1:21">
      <c r="A39" s="2" t="s">
        <v>453</v>
      </c>
      <c r="B39" s="2">
        <v>20009</v>
      </c>
      <c r="C39" s="2">
        <v>3</v>
      </c>
      <c r="E39" s="2">
        <v>1</v>
      </c>
      <c r="H39" s="2">
        <v>0</v>
      </c>
      <c r="I39" s="2">
        <v>0</v>
      </c>
      <c r="J39" s="2">
        <v>0</v>
      </c>
      <c r="K39" s="2">
        <v>1</v>
      </c>
      <c r="L39" s="2">
        <v>1</v>
      </c>
      <c r="M39" s="2">
        <v>1</v>
      </c>
      <c r="N39" s="2">
        <v>1</v>
      </c>
      <c r="O39" s="2">
        <v>-1</v>
      </c>
      <c r="P39" s="2"/>
      <c r="Q39" s="2"/>
      <c r="R39" t="s">
        <v>452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2" sqref="A22"/>
    </sheetView>
  </sheetViews>
  <sheetFormatPr defaultRowHeight="13.5"/>
  <cols>
    <col min="1" max="1" width="18.375" bestFit="1" customWidth="1"/>
    <col min="3" max="3" width="15.875" customWidth="1"/>
    <col min="6" max="6" width="11.625" bestFit="1" customWidth="1"/>
  </cols>
  <sheetData>
    <row r="1" spans="1:12">
      <c r="A1" s="8"/>
      <c r="B1" s="8" t="s">
        <v>125</v>
      </c>
      <c r="C1" s="8" t="s">
        <v>139</v>
      </c>
      <c r="D1" s="8" t="s">
        <v>73</v>
      </c>
      <c r="E1" s="8" t="s">
        <v>136</v>
      </c>
      <c r="F1" s="8" t="s">
        <v>267</v>
      </c>
      <c r="G1" s="8" t="s">
        <v>140</v>
      </c>
      <c r="H1" s="8" t="s">
        <v>268</v>
      </c>
      <c r="I1" s="8" t="s">
        <v>269</v>
      </c>
      <c r="J1" s="8" t="s">
        <v>270</v>
      </c>
      <c r="K1" s="12" t="s">
        <v>271</v>
      </c>
      <c r="L1" s="8" t="s">
        <v>272</v>
      </c>
    </row>
    <row r="2" spans="1:12">
      <c r="A2" s="8" t="s">
        <v>66</v>
      </c>
      <c r="B2" s="8" t="s">
        <v>137</v>
      </c>
      <c r="C2" s="8" t="s">
        <v>129</v>
      </c>
      <c r="D2" s="8" t="s">
        <v>134</v>
      </c>
      <c r="E2" s="8" t="s">
        <v>135</v>
      </c>
      <c r="F2" s="8" t="s">
        <v>273</v>
      </c>
      <c r="G2" s="8" t="s">
        <v>138</v>
      </c>
      <c r="H2" s="8" t="s">
        <v>274</v>
      </c>
      <c r="I2" s="8" t="s">
        <v>275</v>
      </c>
      <c r="J2" s="8" t="s">
        <v>276</v>
      </c>
      <c r="K2" s="12" t="s">
        <v>277</v>
      </c>
      <c r="L2" s="8" t="s">
        <v>278</v>
      </c>
    </row>
    <row r="3" spans="1:12" ht="180">
      <c r="A3" s="8"/>
      <c r="B3" s="8"/>
      <c r="C3" s="10" t="s">
        <v>386</v>
      </c>
      <c r="D3" s="10" t="s">
        <v>197</v>
      </c>
      <c r="E3" s="8"/>
      <c r="F3" s="13" t="s">
        <v>279</v>
      </c>
      <c r="G3" s="8"/>
      <c r="H3" s="14"/>
      <c r="I3" s="14"/>
      <c r="J3" s="14"/>
      <c r="K3" s="15"/>
    </row>
    <row r="4" spans="1:12">
      <c r="A4" s="8" t="s">
        <v>128</v>
      </c>
      <c r="B4" s="8">
        <v>1</v>
      </c>
      <c r="C4" s="8" t="s">
        <v>387</v>
      </c>
      <c r="D4" s="8">
        <v>2</v>
      </c>
      <c r="E4" s="8"/>
      <c r="F4" s="8">
        <v>0</v>
      </c>
      <c r="G4" s="8"/>
      <c r="H4" s="14">
        <v>1</v>
      </c>
      <c r="I4" s="15"/>
      <c r="J4" s="15"/>
      <c r="K4" s="15"/>
      <c r="L4" s="15"/>
    </row>
    <row r="5" spans="1:12">
      <c r="A5" s="8" t="s">
        <v>126</v>
      </c>
      <c r="B5" s="8">
        <v>2</v>
      </c>
      <c r="C5" s="8" t="s">
        <v>388</v>
      </c>
      <c r="D5" s="8">
        <v>2</v>
      </c>
      <c r="E5" s="8"/>
      <c r="F5" s="8">
        <v>0</v>
      </c>
      <c r="G5" s="8"/>
      <c r="H5" s="14">
        <v>1</v>
      </c>
      <c r="I5" s="15"/>
      <c r="J5" s="15"/>
      <c r="K5" s="15"/>
      <c r="L5" s="15"/>
    </row>
    <row r="6" spans="1:12">
      <c r="A6" s="8" t="s">
        <v>127</v>
      </c>
      <c r="B6" s="8">
        <v>3</v>
      </c>
      <c r="C6" s="8" t="s">
        <v>389</v>
      </c>
      <c r="D6" s="8">
        <v>2</v>
      </c>
      <c r="E6" s="8"/>
      <c r="F6" s="8">
        <v>0</v>
      </c>
      <c r="G6" s="8"/>
      <c r="H6" s="14">
        <v>1</v>
      </c>
      <c r="I6" s="15"/>
      <c r="J6" s="15"/>
      <c r="K6" s="15"/>
      <c r="L6" s="15"/>
    </row>
    <row r="7" spans="1:12">
      <c r="A7" s="8" t="s">
        <v>131</v>
      </c>
      <c r="B7" s="8">
        <v>4</v>
      </c>
      <c r="C7" s="8">
        <v>2</v>
      </c>
      <c r="D7" s="8">
        <v>2</v>
      </c>
      <c r="E7" s="8"/>
      <c r="F7" s="8">
        <v>0</v>
      </c>
      <c r="G7" s="8"/>
      <c r="H7" s="14">
        <v>2</v>
      </c>
      <c r="I7" s="15"/>
      <c r="J7" s="15"/>
      <c r="K7" s="15" t="s">
        <v>280</v>
      </c>
      <c r="L7" s="15"/>
    </row>
    <row r="8" spans="1:12">
      <c r="A8" s="8" t="s">
        <v>130</v>
      </c>
      <c r="B8" s="8">
        <v>5</v>
      </c>
      <c r="C8" s="8">
        <v>3</v>
      </c>
      <c r="D8" s="8">
        <v>2</v>
      </c>
      <c r="E8" s="8"/>
      <c r="F8" s="8">
        <v>0</v>
      </c>
      <c r="G8" s="8"/>
      <c r="H8" s="14">
        <v>2</v>
      </c>
      <c r="I8" s="15"/>
      <c r="J8" s="15"/>
      <c r="K8" s="15" t="s">
        <v>281</v>
      </c>
      <c r="L8" s="15"/>
    </row>
    <row r="9" spans="1:12">
      <c r="A9" s="8" t="s">
        <v>132</v>
      </c>
      <c r="B9" s="8">
        <v>6</v>
      </c>
      <c r="C9" s="8">
        <v>4</v>
      </c>
      <c r="D9" s="8">
        <v>2</v>
      </c>
      <c r="E9" s="8"/>
      <c r="F9" s="8">
        <v>0</v>
      </c>
      <c r="G9" s="8"/>
      <c r="H9" s="14">
        <v>2</v>
      </c>
      <c r="I9" s="15"/>
      <c r="J9" s="15"/>
      <c r="K9" s="15" t="s">
        <v>282</v>
      </c>
      <c r="L9" s="15"/>
    </row>
    <row r="10" spans="1:12">
      <c r="A10" s="8" t="s">
        <v>133</v>
      </c>
      <c r="B10" s="8">
        <v>7</v>
      </c>
      <c r="C10" s="8">
        <v>4</v>
      </c>
      <c r="D10" s="8">
        <v>2</v>
      </c>
      <c r="E10" s="8"/>
      <c r="F10" s="8">
        <v>0</v>
      </c>
      <c r="G10" s="8"/>
      <c r="H10" s="14">
        <v>2</v>
      </c>
      <c r="I10" s="15"/>
      <c r="J10" s="15"/>
      <c r="K10" s="15" t="s">
        <v>283</v>
      </c>
      <c r="L10" s="15"/>
    </row>
    <row r="11" spans="1:12">
      <c r="A11" s="8" t="s">
        <v>142</v>
      </c>
      <c r="B11" s="8">
        <v>101</v>
      </c>
      <c r="C11" s="8" t="s">
        <v>359</v>
      </c>
      <c r="D11" s="8">
        <v>1</v>
      </c>
      <c r="E11" s="8"/>
      <c r="F11" s="8">
        <v>0</v>
      </c>
      <c r="G11" s="8"/>
      <c r="H11" s="14">
        <v>13</v>
      </c>
      <c r="I11" s="15"/>
      <c r="J11" s="15"/>
      <c r="K11" s="15"/>
      <c r="L11" s="15"/>
    </row>
    <row r="12" spans="1:12">
      <c r="A12" s="8" t="s">
        <v>143</v>
      </c>
      <c r="B12" s="8">
        <v>102</v>
      </c>
      <c r="C12" s="8" t="s">
        <v>360</v>
      </c>
      <c r="D12" s="8">
        <v>1</v>
      </c>
      <c r="E12" s="8"/>
      <c r="F12" s="8">
        <v>0</v>
      </c>
      <c r="G12" s="8"/>
      <c r="H12" s="14">
        <v>13</v>
      </c>
      <c r="I12" s="15"/>
      <c r="J12" s="15"/>
      <c r="K12" s="15"/>
      <c r="L12" s="15"/>
    </row>
    <row r="13" spans="1:12">
      <c r="A13" s="8" t="s">
        <v>144</v>
      </c>
      <c r="B13" s="8">
        <v>103</v>
      </c>
      <c r="C13" s="8" t="s">
        <v>361</v>
      </c>
      <c r="D13" s="8">
        <v>1</v>
      </c>
      <c r="E13" s="8"/>
      <c r="F13" s="8">
        <v>0</v>
      </c>
      <c r="G13" s="8"/>
      <c r="H13" s="14">
        <v>13</v>
      </c>
      <c r="I13" s="15"/>
      <c r="J13" s="15"/>
      <c r="K13" s="15"/>
      <c r="L13" s="15"/>
    </row>
    <row r="14" spans="1:12">
      <c r="A14" s="8" t="s">
        <v>145</v>
      </c>
      <c r="B14" s="8">
        <v>104</v>
      </c>
      <c r="C14" s="8" t="s">
        <v>362</v>
      </c>
      <c r="D14" s="8">
        <v>1</v>
      </c>
      <c r="E14" s="8"/>
      <c r="F14" s="8">
        <v>0</v>
      </c>
      <c r="G14" s="8"/>
      <c r="H14" s="14">
        <v>13</v>
      </c>
      <c r="I14" s="15"/>
      <c r="J14" s="15"/>
      <c r="K14" s="15"/>
      <c r="L14" s="15"/>
    </row>
    <row r="15" spans="1:12">
      <c r="A15" s="8" t="s">
        <v>146</v>
      </c>
      <c r="B15" s="8">
        <v>105</v>
      </c>
      <c r="C15" s="8" t="s">
        <v>363</v>
      </c>
      <c r="D15" s="8">
        <v>1</v>
      </c>
      <c r="E15" s="8"/>
      <c r="F15" s="8">
        <v>0</v>
      </c>
      <c r="G15" s="8"/>
      <c r="H15" s="14">
        <v>13</v>
      </c>
      <c r="I15" s="15"/>
      <c r="J15" s="15"/>
      <c r="K15" s="15"/>
      <c r="L15" s="15"/>
    </row>
    <row r="16" spans="1:12">
      <c r="A16" s="8" t="s">
        <v>147</v>
      </c>
      <c r="B16" s="8">
        <v>106</v>
      </c>
      <c r="C16" s="8" t="s">
        <v>364</v>
      </c>
      <c r="D16" s="8">
        <v>1</v>
      </c>
      <c r="E16" s="8"/>
      <c r="F16" s="8">
        <v>0</v>
      </c>
      <c r="G16" s="8"/>
      <c r="H16" s="14">
        <v>13</v>
      </c>
      <c r="I16" s="15"/>
      <c r="J16" s="15"/>
      <c r="K16" s="15"/>
      <c r="L16" s="15"/>
    </row>
    <row r="17" spans="1:12">
      <c r="A17" s="8" t="s">
        <v>148</v>
      </c>
      <c r="B17" s="8">
        <v>107</v>
      </c>
      <c r="C17" s="8" t="s">
        <v>365</v>
      </c>
      <c r="D17" s="8">
        <v>1</v>
      </c>
      <c r="E17" s="8"/>
      <c r="F17" s="8">
        <v>0</v>
      </c>
      <c r="G17" s="8"/>
      <c r="H17" s="14">
        <v>13</v>
      </c>
      <c r="I17" s="15"/>
      <c r="J17" s="15"/>
      <c r="K17" s="15"/>
      <c r="L17" s="15"/>
    </row>
    <row r="18" spans="1:12">
      <c r="A18" s="8" t="s">
        <v>149</v>
      </c>
      <c r="B18" s="8">
        <v>108</v>
      </c>
      <c r="C18" s="8" t="s">
        <v>366</v>
      </c>
      <c r="D18" s="8">
        <v>1</v>
      </c>
      <c r="E18" s="8"/>
      <c r="F18" s="8">
        <v>0</v>
      </c>
      <c r="G18" s="8"/>
      <c r="H18" s="14">
        <v>13</v>
      </c>
      <c r="I18" s="15"/>
      <c r="J18" s="15"/>
      <c r="K18" s="15"/>
      <c r="L18" s="15"/>
    </row>
    <row r="19" spans="1:12">
      <c r="A19" s="8" t="s">
        <v>150</v>
      </c>
      <c r="B19" s="8">
        <v>109</v>
      </c>
      <c r="C19" s="8" t="s">
        <v>367</v>
      </c>
      <c r="D19" s="8">
        <v>1</v>
      </c>
      <c r="E19" s="8"/>
      <c r="F19" s="8">
        <v>0</v>
      </c>
      <c r="G19" s="8"/>
      <c r="H19" s="14">
        <v>13</v>
      </c>
      <c r="I19" s="15"/>
      <c r="J19" s="15"/>
      <c r="K19" s="15"/>
      <c r="L19" s="15"/>
    </row>
    <row r="20" spans="1:12">
      <c r="A20" s="8" t="s">
        <v>151</v>
      </c>
      <c r="B20" s="8">
        <v>110</v>
      </c>
      <c r="C20" s="8" t="s">
        <v>368</v>
      </c>
      <c r="D20" s="8">
        <v>1</v>
      </c>
      <c r="E20" s="8"/>
      <c r="F20" s="8">
        <v>0</v>
      </c>
      <c r="G20" s="8"/>
      <c r="H20" s="14">
        <v>13</v>
      </c>
      <c r="I20" s="15"/>
      <c r="J20" s="15"/>
      <c r="K20" s="15"/>
      <c r="L20" s="15"/>
    </row>
    <row r="21" spans="1:12">
      <c r="A21" s="8" t="s">
        <v>152</v>
      </c>
      <c r="B21" s="8">
        <v>111</v>
      </c>
      <c r="C21" s="8" t="s">
        <v>369</v>
      </c>
      <c r="D21" s="8">
        <v>1</v>
      </c>
      <c r="E21" s="8"/>
      <c r="F21" s="8">
        <v>0</v>
      </c>
      <c r="G21" s="8"/>
      <c r="H21" s="14">
        <v>13</v>
      </c>
      <c r="I21" s="15"/>
      <c r="J21" s="15"/>
      <c r="K21" s="15"/>
      <c r="L21" s="15"/>
    </row>
    <row r="22" spans="1:12">
      <c r="A22" s="8" t="s">
        <v>153</v>
      </c>
      <c r="B22" s="8">
        <v>112</v>
      </c>
      <c r="C22" s="8" t="s">
        <v>370</v>
      </c>
      <c r="D22" s="8">
        <v>1</v>
      </c>
      <c r="E22" s="8"/>
      <c r="F22" s="8">
        <v>0</v>
      </c>
      <c r="G22" s="8"/>
      <c r="H22" s="14">
        <v>13</v>
      </c>
      <c r="I22" s="15"/>
      <c r="J22" s="15"/>
      <c r="K22" s="15"/>
      <c r="L22" s="15"/>
    </row>
    <row r="23" spans="1:12">
      <c r="A23" s="8" t="s">
        <v>154</v>
      </c>
      <c r="B23" s="8">
        <v>113</v>
      </c>
      <c r="C23" s="8" t="s">
        <v>371</v>
      </c>
      <c r="D23" s="8">
        <v>1</v>
      </c>
      <c r="E23" s="8"/>
      <c r="F23" s="8">
        <v>0</v>
      </c>
      <c r="G23" s="8"/>
      <c r="H23" s="14">
        <v>13</v>
      </c>
      <c r="I23" s="15"/>
      <c r="J23" s="15"/>
      <c r="K23" s="15"/>
      <c r="L23" s="15"/>
    </row>
    <row r="24" spans="1:12">
      <c r="A24" s="8" t="s">
        <v>155</v>
      </c>
      <c r="B24" s="8">
        <v>114</v>
      </c>
      <c r="C24" s="8" t="s">
        <v>372</v>
      </c>
      <c r="D24" s="8">
        <v>1</v>
      </c>
      <c r="E24" s="8"/>
      <c r="F24" s="8">
        <v>0</v>
      </c>
      <c r="G24" s="8"/>
      <c r="H24" s="14">
        <v>13</v>
      </c>
      <c r="I24" s="15"/>
      <c r="J24" s="15"/>
      <c r="K24" s="15"/>
      <c r="L24" s="15"/>
    </row>
    <row r="25" spans="1:12">
      <c r="A25" s="8" t="s">
        <v>156</v>
      </c>
      <c r="B25" s="8">
        <v>115</v>
      </c>
      <c r="C25" s="8" t="s">
        <v>373</v>
      </c>
      <c r="D25" s="8">
        <v>1</v>
      </c>
      <c r="E25" s="8"/>
      <c r="F25" s="8">
        <v>0</v>
      </c>
      <c r="G25" s="8"/>
      <c r="H25" s="14">
        <v>13</v>
      </c>
      <c r="I25" s="15"/>
      <c r="J25" s="15"/>
      <c r="K25" s="15"/>
      <c r="L25" s="15"/>
    </row>
    <row r="26" spans="1:12">
      <c r="A26" s="8" t="s">
        <v>157</v>
      </c>
      <c r="B26" s="8">
        <v>116</v>
      </c>
      <c r="C26" s="8" t="s">
        <v>374</v>
      </c>
      <c r="D26" s="8">
        <v>1</v>
      </c>
      <c r="E26" s="8"/>
      <c r="F26" s="8">
        <v>0</v>
      </c>
      <c r="G26" s="8"/>
      <c r="H26" s="14">
        <v>13</v>
      </c>
      <c r="I26" s="15"/>
      <c r="J26" s="15"/>
      <c r="K26" s="15"/>
      <c r="L26" s="15"/>
    </row>
    <row r="27" spans="1:12">
      <c r="A27" s="8" t="s">
        <v>158</v>
      </c>
      <c r="B27" s="8">
        <v>117</v>
      </c>
      <c r="C27" s="8" t="s">
        <v>375</v>
      </c>
      <c r="D27" s="8">
        <v>1</v>
      </c>
      <c r="E27" s="8"/>
      <c r="F27" s="8">
        <v>0</v>
      </c>
      <c r="G27" s="8"/>
      <c r="H27" s="14">
        <v>13</v>
      </c>
      <c r="I27" s="15"/>
      <c r="J27" s="15"/>
      <c r="K27" s="15"/>
      <c r="L27" s="15"/>
    </row>
    <row r="28" spans="1:12">
      <c r="A28" s="8" t="s">
        <v>159</v>
      </c>
      <c r="B28" s="8">
        <v>118</v>
      </c>
      <c r="C28" s="8" t="s">
        <v>376</v>
      </c>
      <c r="D28" s="8">
        <v>1</v>
      </c>
      <c r="E28" s="8"/>
      <c r="F28" s="8">
        <v>0</v>
      </c>
      <c r="G28" s="8"/>
      <c r="H28" s="14">
        <v>13</v>
      </c>
      <c r="I28" s="15"/>
      <c r="J28" s="15"/>
      <c r="K28" s="15"/>
      <c r="L28" s="15"/>
    </row>
    <row r="29" spans="1:12">
      <c r="A29" s="8" t="s">
        <v>160</v>
      </c>
      <c r="B29" s="8">
        <v>119</v>
      </c>
      <c r="C29" s="8" t="s">
        <v>377</v>
      </c>
      <c r="D29" s="8">
        <v>1</v>
      </c>
      <c r="E29" s="8"/>
      <c r="F29" s="8">
        <v>0</v>
      </c>
      <c r="G29" s="8"/>
      <c r="H29" s="14">
        <v>13</v>
      </c>
      <c r="I29" s="15"/>
      <c r="J29" s="15"/>
      <c r="K29" s="15"/>
      <c r="L29" s="15"/>
    </row>
    <row r="30" spans="1:12">
      <c r="A30" s="8" t="s">
        <v>161</v>
      </c>
      <c r="B30" s="8">
        <v>120</v>
      </c>
      <c r="C30" s="8" t="s">
        <v>378</v>
      </c>
      <c r="D30" s="8">
        <v>1</v>
      </c>
      <c r="E30" s="8"/>
      <c r="F30" s="8">
        <v>0</v>
      </c>
      <c r="G30" s="8"/>
      <c r="H30" s="14">
        <v>13</v>
      </c>
      <c r="I30" s="15"/>
      <c r="J30" s="15"/>
      <c r="K30" s="15"/>
      <c r="L30" s="15"/>
    </row>
    <row r="31" spans="1:12">
      <c r="A31" s="8" t="s">
        <v>162</v>
      </c>
      <c r="B31" s="8">
        <v>121</v>
      </c>
      <c r="C31" s="8" t="s">
        <v>379</v>
      </c>
      <c r="D31" s="8">
        <v>1</v>
      </c>
      <c r="E31" s="8"/>
      <c r="F31" s="8">
        <v>0</v>
      </c>
      <c r="G31" s="8"/>
      <c r="H31" s="14">
        <v>13</v>
      </c>
      <c r="I31" s="15"/>
      <c r="J31" s="15"/>
      <c r="K31" s="15"/>
      <c r="L31" s="15"/>
    </row>
    <row r="32" spans="1:12">
      <c r="A32" s="8" t="s">
        <v>163</v>
      </c>
      <c r="B32" s="8">
        <v>122</v>
      </c>
      <c r="C32" s="8" t="s">
        <v>380</v>
      </c>
      <c r="D32" s="8">
        <v>1</v>
      </c>
      <c r="E32" s="8"/>
      <c r="F32" s="8">
        <v>0</v>
      </c>
      <c r="G32" s="8"/>
      <c r="H32" s="14">
        <v>13</v>
      </c>
      <c r="I32" s="15"/>
      <c r="J32" s="15"/>
      <c r="K32" s="15"/>
      <c r="L32" s="15"/>
    </row>
    <row r="33" spans="1:12">
      <c r="A33" s="8" t="s">
        <v>141</v>
      </c>
      <c r="B33" s="8">
        <v>123</v>
      </c>
      <c r="C33" s="8" t="s">
        <v>381</v>
      </c>
      <c r="D33" s="8">
        <v>1</v>
      </c>
      <c r="E33" s="8"/>
      <c r="F33" s="8">
        <v>0</v>
      </c>
      <c r="G33" s="8"/>
      <c r="H33" s="14">
        <v>13</v>
      </c>
      <c r="I33" s="15"/>
      <c r="J33" s="15"/>
      <c r="K33" s="15"/>
      <c r="L33" s="15"/>
    </row>
    <row r="34" spans="1:12">
      <c r="A34" s="8" t="s">
        <v>164</v>
      </c>
      <c r="B34" s="8">
        <v>124</v>
      </c>
      <c r="C34" s="8" t="s">
        <v>382</v>
      </c>
      <c r="D34" s="8">
        <v>1</v>
      </c>
      <c r="E34" s="8"/>
      <c r="F34" s="8">
        <v>0</v>
      </c>
      <c r="G34" s="8"/>
      <c r="H34" s="14">
        <v>13</v>
      </c>
      <c r="I34" s="15"/>
      <c r="J34" s="15"/>
      <c r="K34" s="15"/>
      <c r="L34" s="15"/>
    </row>
    <row r="35" spans="1:12">
      <c r="A35" s="8" t="s">
        <v>165</v>
      </c>
      <c r="B35" s="8">
        <v>125</v>
      </c>
      <c r="C35" s="8" t="s">
        <v>383</v>
      </c>
      <c r="D35" s="8">
        <v>1</v>
      </c>
      <c r="E35" s="8"/>
      <c r="F35" s="8">
        <v>0</v>
      </c>
      <c r="G35" s="8"/>
      <c r="H35" s="14">
        <v>13</v>
      </c>
      <c r="I35" s="15"/>
      <c r="J35" s="15"/>
      <c r="K35" s="15"/>
      <c r="L35" s="15"/>
    </row>
    <row r="36" spans="1:12">
      <c r="A36" s="8" t="s">
        <v>166</v>
      </c>
      <c r="B36" s="8">
        <v>126</v>
      </c>
      <c r="C36" s="8" t="s">
        <v>384</v>
      </c>
      <c r="D36" s="8">
        <v>1</v>
      </c>
      <c r="E36" s="8"/>
      <c r="F36" s="8">
        <v>0</v>
      </c>
      <c r="G36" s="8"/>
      <c r="H36" s="14">
        <v>13</v>
      </c>
      <c r="I36" s="15"/>
      <c r="J36" s="15"/>
      <c r="K36" s="15"/>
      <c r="L36" s="15"/>
    </row>
    <row r="37" spans="1:12">
      <c r="A37" s="8" t="s">
        <v>167</v>
      </c>
      <c r="B37" s="8">
        <v>127</v>
      </c>
      <c r="C37" s="8" t="s">
        <v>385</v>
      </c>
      <c r="D37" s="8">
        <v>1</v>
      </c>
      <c r="E37" s="8"/>
      <c r="F37" s="8">
        <v>0</v>
      </c>
      <c r="G37" s="8"/>
      <c r="H37" s="14">
        <v>13</v>
      </c>
      <c r="I37" s="15"/>
      <c r="J37" s="15"/>
      <c r="K37" s="15"/>
      <c r="L37" s="15"/>
    </row>
    <row r="38" spans="1:12">
      <c r="A38" s="8" t="s">
        <v>168</v>
      </c>
      <c r="B38" s="8">
        <v>201</v>
      </c>
      <c r="C38" s="8" t="s">
        <v>359</v>
      </c>
      <c r="D38" s="8">
        <v>2</v>
      </c>
      <c r="E38" s="8"/>
      <c r="F38" s="8">
        <v>0</v>
      </c>
      <c r="G38" s="8"/>
      <c r="H38" s="14">
        <v>3</v>
      </c>
      <c r="I38" s="15"/>
      <c r="J38" s="15"/>
      <c r="K38" s="15"/>
      <c r="L38" s="15"/>
    </row>
    <row r="39" spans="1:12">
      <c r="A39" s="8" t="s">
        <v>169</v>
      </c>
      <c r="B39" s="8">
        <v>202</v>
      </c>
      <c r="C39" s="8" t="s">
        <v>360</v>
      </c>
      <c r="D39" s="8">
        <v>2</v>
      </c>
      <c r="E39" s="8"/>
      <c r="F39" s="8">
        <v>0</v>
      </c>
      <c r="G39" s="8"/>
      <c r="H39" s="14">
        <v>3</v>
      </c>
      <c r="I39" s="15"/>
      <c r="J39" s="15"/>
      <c r="K39" s="15"/>
      <c r="L39" s="15"/>
    </row>
    <row r="40" spans="1:12">
      <c r="A40" s="8" t="s">
        <v>170</v>
      </c>
      <c r="B40" s="8">
        <v>203</v>
      </c>
      <c r="C40" s="8" t="s">
        <v>361</v>
      </c>
      <c r="D40" s="8">
        <v>2</v>
      </c>
      <c r="E40" s="8"/>
      <c r="F40" s="8">
        <v>0</v>
      </c>
      <c r="G40" s="8"/>
      <c r="H40" s="14">
        <v>3</v>
      </c>
      <c r="I40" s="15"/>
      <c r="J40" s="15"/>
      <c r="K40" s="15"/>
      <c r="L40" s="15"/>
    </row>
    <row r="41" spans="1:12">
      <c r="A41" s="8" t="s">
        <v>171</v>
      </c>
      <c r="B41" s="8">
        <v>204</v>
      </c>
      <c r="C41" s="8" t="s">
        <v>362</v>
      </c>
      <c r="D41" s="8">
        <v>2</v>
      </c>
      <c r="E41" s="8"/>
      <c r="F41" s="8">
        <v>0</v>
      </c>
      <c r="G41" s="8"/>
      <c r="H41" s="14">
        <v>3</v>
      </c>
      <c r="I41" s="15"/>
      <c r="J41" s="15"/>
      <c r="K41" s="15"/>
      <c r="L41" s="15"/>
    </row>
    <row r="42" spans="1:12">
      <c r="A42" s="8" t="s">
        <v>172</v>
      </c>
      <c r="B42" s="8">
        <v>205</v>
      </c>
      <c r="C42" s="8" t="s">
        <v>363</v>
      </c>
      <c r="D42" s="8">
        <v>2</v>
      </c>
      <c r="E42" s="8"/>
      <c r="F42" s="8">
        <v>0</v>
      </c>
      <c r="G42" s="8"/>
      <c r="H42" s="14">
        <v>3</v>
      </c>
      <c r="I42" s="15"/>
      <c r="J42" s="15"/>
      <c r="K42" s="15"/>
      <c r="L42" s="15"/>
    </row>
    <row r="43" spans="1:12">
      <c r="A43" s="8" t="s">
        <v>173</v>
      </c>
      <c r="B43" s="8">
        <v>206</v>
      </c>
      <c r="C43" s="8" t="s">
        <v>364</v>
      </c>
      <c r="D43" s="8">
        <v>2</v>
      </c>
      <c r="E43" s="8"/>
      <c r="F43" s="8">
        <v>0</v>
      </c>
      <c r="G43" s="8"/>
      <c r="H43" s="14">
        <v>3</v>
      </c>
      <c r="I43" s="15"/>
      <c r="J43" s="15"/>
      <c r="K43" s="15"/>
      <c r="L43" s="15"/>
    </row>
    <row r="44" spans="1:12">
      <c r="A44" s="8" t="s">
        <v>174</v>
      </c>
      <c r="B44" s="8">
        <v>207</v>
      </c>
      <c r="C44" s="8" t="s">
        <v>365</v>
      </c>
      <c r="D44" s="8">
        <v>2</v>
      </c>
      <c r="E44" s="8"/>
      <c r="F44" s="8">
        <v>0</v>
      </c>
      <c r="G44" s="8"/>
      <c r="H44" s="14">
        <v>3</v>
      </c>
      <c r="I44" s="15"/>
      <c r="J44" s="15"/>
      <c r="K44" s="15"/>
      <c r="L44" s="15"/>
    </row>
    <row r="45" spans="1:12">
      <c r="A45" s="8" t="s">
        <v>175</v>
      </c>
      <c r="B45" s="8">
        <v>208</v>
      </c>
      <c r="C45" s="8" t="s">
        <v>366</v>
      </c>
      <c r="D45" s="8">
        <v>2</v>
      </c>
      <c r="E45" s="8"/>
      <c r="F45" s="8">
        <v>0</v>
      </c>
      <c r="G45" s="8"/>
      <c r="H45" s="14">
        <v>3</v>
      </c>
      <c r="I45" s="15"/>
      <c r="J45" s="15"/>
      <c r="K45" s="15"/>
      <c r="L45" s="15"/>
    </row>
    <row r="46" spans="1:12">
      <c r="A46" s="8" t="s">
        <v>176</v>
      </c>
      <c r="B46" s="8">
        <v>209</v>
      </c>
      <c r="C46" s="8" t="s">
        <v>367</v>
      </c>
      <c r="D46" s="8">
        <v>2</v>
      </c>
      <c r="E46" s="8"/>
      <c r="F46" s="8">
        <v>0</v>
      </c>
      <c r="G46" s="8"/>
      <c r="H46" s="14">
        <v>3</v>
      </c>
      <c r="I46" s="15"/>
      <c r="J46" s="15"/>
      <c r="K46" s="15"/>
      <c r="L46" s="15"/>
    </row>
    <row r="47" spans="1:12">
      <c r="A47" s="8" t="s">
        <v>177</v>
      </c>
      <c r="B47" s="8">
        <v>210</v>
      </c>
      <c r="C47" s="8" t="s">
        <v>368</v>
      </c>
      <c r="D47" s="8">
        <v>2</v>
      </c>
      <c r="E47" s="8"/>
      <c r="F47" s="8">
        <v>0</v>
      </c>
      <c r="G47" s="8"/>
      <c r="H47" s="14">
        <v>3</v>
      </c>
      <c r="I47" s="15"/>
      <c r="J47" s="15"/>
      <c r="K47" s="15"/>
      <c r="L47" s="15"/>
    </row>
    <row r="48" spans="1:12">
      <c r="A48" s="8" t="s">
        <v>178</v>
      </c>
      <c r="B48" s="8">
        <v>211</v>
      </c>
      <c r="C48" s="8" t="s">
        <v>369</v>
      </c>
      <c r="D48" s="8">
        <v>2</v>
      </c>
      <c r="E48" s="8"/>
      <c r="F48" s="8">
        <v>0</v>
      </c>
      <c r="G48" s="8"/>
      <c r="H48" s="14">
        <v>3</v>
      </c>
      <c r="I48" s="15"/>
      <c r="J48" s="15"/>
      <c r="K48" s="15"/>
      <c r="L48" s="15"/>
    </row>
    <row r="49" spans="1:12">
      <c r="A49" s="8" t="s">
        <v>179</v>
      </c>
      <c r="B49" s="8">
        <v>212</v>
      </c>
      <c r="C49" s="8" t="s">
        <v>370</v>
      </c>
      <c r="D49" s="8">
        <v>2</v>
      </c>
      <c r="E49" s="8"/>
      <c r="F49" s="8">
        <v>0</v>
      </c>
      <c r="G49" s="8"/>
      <c r="H49" s="14">
        <v>3</v>
      </c>
      <c r="I49" s="15"/>
      <c r="J49" s="15"/>
      <c r="K49" s="15"/>
      <c r="L49" s="15"/>
    </row>
    <row r="50" spans="1:12">
      <c r="A50" s="8" t="s">
        <v>180</v>
      </c>
      <c r="B50" s="8">
        <v>213</v>
      </c>
      <c r="C50" s="8" t="s">
        <v>371</v>
      </c>
      <c r="D50" s="8">
        <v>2</v>
      </c>
      <c r="E50" s="8"/>
      <c r="F50" s="8">
        <v>0</v>
      </c>
      <c r="G50" s="8"/>
      <c r="H50" s="14">
        <v>3</v>
      </c>
      <c r="I50" s="15"/>
      <c r="J50" s="15"/>
      <c r="K50" s="15"/>
      <c r="L50" s="15"/>
    </row>
    <row r="51" spans="1:12">
      <c r="A51" s="8" t="s">
        <v>181</v>
      </c>
      <c r="B51" s="8">
        <v>214</v>
      </c>
      <c r="C51" s="8" t="s">
        <v>372</v>
      </c>
      <c r="D51" s="8">
        <v>2</v>
      </c>
      <c r="E51" s="8"/>
      <c r="F51" s="8">
        <v>0</v>
      </c>
      <c r="G51" s="8"/>
      <c r="H51" s="14">
        <v>3</v>
      </c>
      <c r="I51" s="15"/>
      <c r="J51" s="15"/>
      <c r="K51" s="15"/>
      <c r="L51" s="15"/>
    </row>
    <row r="52" spans="1:12">
      <c r="A52" s="8" t="s">
        <v>182</v>
      </c>
      <c r="B52" s="8">
        <v>215</v>
      </c>
      <c r="C52" s="8" t="s">
        <v>373</v>
      </c>
      <c r="D52" s="8">
        <v>2</v>
      </c>
      <c r="E52" s="8"/>
      <c r="F52" s="8">
        <v>0</v>
      </c>
      <c r="G52" s="8"/>
      <c r="H52" s="14">
        <v>3</v>
      </c>
      <c r="I52" s="15"/>
      <c r="J52" s="15"/>
      <c r="K52" s="15"/>
      <c r="L52" s="15"/>
    </row>
    <row r="53" spans="1:12">
      <c r="A53" s="8" t="s">
        <v>183</v>
      </c>
      <c r="B53" s="8">
        <v>216</v>
      </c>
      <c r="C53" s="8" t="s">
        <v>374</v>
      </c>
      <c r="D53" s="8">
        <v>2</v>
      </c>
      <c r="E53" s="8"/>
      <c r="F53" s="8">
        <v>0</v>
      </c>
      <c r="G53" s="8"/>
      <c r="H53" s="14">
        <v>3</v>
      </c>
      <c r="I53" s="15"/>
      <c r="J53" s="15"/>
      <c r="K53" s="15"/>
      <c r="L53" s="15"/>
    </row>
    <row r="54" spans="1:12">
      <c r="A54" s="8" t="s">
        <v>184</v>
      </c>
      <c r="B54" s="8">
        <v>217</v>
      </c>
      <c r="C54" s="8" t="s">
        <v>375</v>
      </c>
      <c r="D54" s="8">
        <v>2</v>
      </c>
      <c r="E54" s="8"/>
      <c r="F54" s="8">
        <v>0</v>
      </c>
      <c r="G54" s="8"/>
      <c r="H54" s="14">
        <v>3</v>
      </c>
      <c r="I54" s="15"/>
      <c r="J54" s="15"/>
      <c r="K54" s="15"/>
      <c r="L54" s="15"/>
    </row>
    <row r="55" spans="1:12">
      <c r="A55" s="8" t="s">
        <v>185</v>
      </c>
      <c r="B55" s="8">
        <v>218</v>
      </c>
      <c r="C55" s="8" t="s">
        <v>376</v>
      </c>
      <c r="D55" s="8">
        <v>2</v>
      </c>
      <c r="E55" s="8"/>
      <c r="F55" s="8">
        <v>0</v>
      </c>
      <c r="G55" s="8"/>
      <c r="H55" s="14">
        <v>3</v>
      </c>
      <c r="I55" s="15"/>
      <c r="J55" s="15"/>
      <c r="K55" s="15"/>
      <c r="L55" s="15"/>
    </row>
    <row r="56" spans="1:12">
      <c r="A56" s="8" t="s">
        <v>186</v>
      </c>
      <c r="B56" s="8">
        <v>219</v>
      </c>
      <c r="C56" s="8" t="s">
        <v>377</v>
      </c>
      <c r="D56" s="8">
        <v>2</v>
      </c>
      <c r="E56" s="8"/>
      <c r="F56" s="8">
        <v>0</v>
      </c>
      <c r="G56" s="8"/>
      <c r="H56" s="14">
        <v>3</v>
      </c>
      <c r="I56" s="15"/>
      <c r="J56" s="15"/>
      <c r="K56" s="15"/>
      <c r="L56" s="15"/>
    </row>
    <row r="57" spans="1:12">
      <c r="A57" s="8" t="s">
        <v>187</v>
      </c>
      <c r="B57" s="8">
        <v>220</v>
      </c>
      <c r="C57" s="8" t="s">
        <v>378</v>
      </c>
      <c r="D57" s="8">
        <v>2</v>
      </c>
      <c r="E57" s="8"/>
      <c r="F57" s="8">
        <v>0</v>
      </c>
      <c r="G57" s="8"/>
      <c r="H57" s="14">
        <v>3</v>
      </c>
      <c r="I57" s="15"/>
      <c r="J57" s="15"/>
      <c r="K57" s="15"/>
      <c r="L57" s="15"/>
    </row>
    <row r="58" spans="1:12">
      <c r="A58" s="8" t="s">
        <v>188</v>
      </c>
      <c r="B58" s="8">
        <v>221</v>
      </c>
      <c r="C58" s="8" t="s">
        <v>379</v>
      </c>
      <c r="D58" s="8">
        <v>2</v>
      </c>
      <c r="E58" s="8"/>
      <c r="F58" s="8">
        <v>0</v>
      </c>
      <c r="G58" s="8"/>
      <c r="H58" s="14">
        <v>3</v>
      </c>
      <c r="I58" s="15"/>
      <c r="J58" s="15"/>
      <c r="K58" s="15"/>
      <c r="L58" s="15"/>
    </row>
    <row r="59" spans="1:12">
      <c r="A59" s="8" t="s">
        <v>189</v>
      </c>
      <c r="B59" s="8">
        <v>222</v>
      </c>
      <c r="C59" s="8" t="s">
        <v>380</v>
      </c>
      <c r="D59" s="8">
        <v>2</v>
      </c>
      <c r="E59" s="8"/>
      <c r="F59" s="8">
        <v>0</v>
      </c>
      <c r="G59" s="8"/>
      <c r="H59" s="14">
        <v>3</v>
      </c>
      <c r="I59" s="15"/>
      <c r="J59" s="15"/>
      <c r="K59" s="15"/>
      <c r="L59" s="15"/>
    </row>
    <row r="60" spans="1:12">
      <c r="A60" s="8" t="s">
        <v>190</v>
      </c>
      <c r="B60" s="8">
        <v>223</v>
      </c>
      <c r="C60" s="8" t="s">
        <v>381</v>
      </c>
      <c r="D60" s="8">
        <v>2</v>
      </c>
      <c r="E60" s="8"/>
      <c r="F60" s="8">
        <v>0</v>
      </c>
      <c r="G60" s="8"/>
      <c r="H60" s="14">
        <v>3</v>
      </c>
      <c r="I60" s="15"/>
      <c r="J60" s="15"/>
      <c r="K60" s="15"/>
      <c r="L60" s="15"/>
    </row>
    <row r="61" spans="1:12">
      <c r="A61" s="8" t="s">
        <v>191</v>
      </c>
      <c r="B61" s="8">
        <v>224</v>
      </c>
      <c r="C61" s="8" t="s">
        <v>382</v>
      </c>
      <c r="D61" s="8">
        <v>2</v>
      </c>
      <c r="E61" s="8"/>
      <c r="F61" s="8">
        <v>0</v>
      </c>
      <c r="G61" s="8"/>
      <c r="H61" s="14">
        <v>3</v>
      </c>
      <c r="I61" s="15"/>
      <c r="J61" s="15"/>
      <c r="K61" s="15"/>
      <c r="L61" s="15"/>
    </row>
    <row r="62" spans="1:12">
      <c r="A62" s="8" t="s">
        <v>192</v>
      </c>
      <c r="B62" s="8">
        <v>225</v>
      </c>
      <c r="C62" s="8" t="s">
        <v>383</v>
      </c>
      <c r="D62" s="8">
        <v>2</v>
      </c>
      <c r="E62" s="8"/>
      <c r="F62" s="8">
        <v>0</v>
      </c>
      <c r="G62" s="8"/>
      <c r="H62" s="14">
        <v>3</v>
      </c>
      <c r="I62" s="15"/>
      <c r="J62" s="15"/>
      <c r="K62" s="15"/>
      <c r="L62" s="15"/>
    </row>
    <row r="63" spans="1:12">
      <c r="A63" s="8" t="s">
        <v>193</v>
      </c>
      <c r="B63" s="8">
        <v>226</v>
      </c>
      <c r="C63" s="8" t="s">
        <v>384</v>
      </c>
      <c r="D63" s="8">
        <v>2</v>
      </c>
      <c r="E63" s="8"/>
      <c r="F63" s="8">
        <v>0</v>
      </c>
      <c r="G63" s="8"/>
      <c r="H63" s="14">
        <v>3</v>
      </c>
      <c r="I63" s="15"/>
      <c r="J63" s="15"/>
      <c r="K63" s="15"/>
      <c r="L63" s="15"/>
    </row>
    <row r="64" spans="1:12">
      <c r="A64" s="8" t="s">
        <v>194</v>
      </c>
      <c r="B64" s="8">
        <v>227</v>
      </c>
      <c r="C64" s="8" t="s">
        <v>385</v>
      </c>
      <c r="D64" s="8">
        <v>2</v>
      </c>
      <c r="E64" s="8"/>
      <c r="F64" s="8">
        <v>0</v>
      </c>
      <c r="G64" s="8"/>
      <c r="H64" s="14">
        <v>3</v>
      </c>
      <c r="I64" s="15"/>
      <c r="J64" s="15"/>
      <c r="K64" s="15"/>
      <c r="L64" s="15"/>
    </row>
    <row r="65" spans="1:12">
      <c r="A65" s="8" t="s">
        <v>195</v>
      </c>
      <c r="B65" s="8">
        <v>301</v>
      </c>
      <c r="C65" s="8">
        <v>0</v>
      </c>
      <c r="D65" s="8">
        <v>3</v>
      </c>
      <c r="E65" s="8"/>
      <c r="F65" s="8">
        <v>0</v>
      </c>
      <c r="G65" s="8"/>
      <c r="H65" s="14">
        <v>21</v>
      </c>
      <c r="I65" s="15"/>
      <c r="J65" s="15" t="s">
        <v>284</v>
      </c>
      <c r="K65" s="15"/>
      <c r="L65" s="15"/>
    </row>
    <row r="66" spans="1:12">
      <c r="A66" s="8" t="s">
        <v>196</v>
      </c>
      <c r="B66" s="8">
        <v>302</v>
      </c>
      <c r="C66" s="8">
        <v>0</v>
      </c>
      <c r="D66" s="8">
        <v>3</v>
      </c>
      <c r="E66" s="8"/>
      <c r="F66" s="8">
        <v>0</v>
      </c>
      <c r="G66" s="8"/>
      <c r="H66" s="14">
        <v>22</v>
      </c>
      <c r="I66" s="15"/>
      <c r="J66" s="15" t="s">
        <v>285</v>
      </c>
      <c r="K66" s="15"/>
      <c r="L66" s="15"/>
    </row>
    <row r="67" spans="1:12">
      <c r="A67" s="8" t="s">
        <v>200</v>
      </c>
      <c r="B67" s="8">
        <v>401</v>
      </c>
      <c r="C67" s="8">
        <v>0</v>
      </c>
      <c r="D67" s="8">
        <v>4</v>
      </c>
      <c r="E67" s="8"/>
      <c r="F67" s="8">
        <v>1</v>
      </c>
      <c r="G67" s="8"/>
      <c r="H67" s="14">
        <v>31</v>
      </c>
      <c r="I67" s="15"/>
      <c r="J67" s="15"/>
      <c r="K67" s="15"/>
      <c r="L67" s="15"/>
    </row>
    <row r="68" spans="1:12">
      <c r="A68" s="8" t="s">
        <v>201</v>
      </c>
      <c r="B68" s="8">
        <v>402</v>
      </c>
      <c r="C68" s="8">
        <v>0</v>
      </c>
      <c r="D68" s="8">
        <v>4</v>
      </c>
      <c r="E68" s="8"/>
      <c r="F68" s="8">
        <v>1</v>
      </c>
      <c r="G68" s="8"/>
      <c r="H68" s="14">
        <v>32</v>
      </c>
      <c r="I68" s="15"/>
      <c r="J68" s="15"/>
      <c r="K68" s="15"/>
      <c r="L68" s="15"/>
    </row>
    <row r="69" spans="1:12">
      <c r="A69" s="8" t="s">
        <v>286</v>
      </c>
      <c r="B69" s="8">
        <v>403</v>
      </c>
      <c r="C69" s="8">
        <v>0</v>
      </c>
      <c r="D69" s="8">
        <v>4</v>
      </c>
      <c r="E69" s="8"/>
      <c r="F69" s="8">
        <v>1</v>
      </c>
      <c r="G69" s="8"/>
      <c r="H69" s="14">
        <v>33</v>
      </c>
      <c r="I69" s="15" t="s">
        <v>284</v>
      </c>
      <c r="J69" s="15"/>
      <c r="K69" s="15"/>
      <c r="L69" s="15"/>
    </row>
    <row r="70" spans="1:12">
      <c r="A70" s="8" t="s">
        <v>287</v>
      </c>
      <c r="B70" s="8">
        <v>404</v>
      </c>
      <c r="C70" s="8">
        <v>0</v>
      </c>
      <c r="D70" s="8">
        <v>4</v>
      </c>
      <c r="E70" s="8"/>
      <c r="F70" s="8">
        <v>1</v>
      </c>
      <c r="G70" s="8"/>
      <c r="H70" s="14">
        <v>34</v>
      </c>
      <c r="I70" s="15" t="s">
        <v>285</v>
      </c>
      <c r="J70" s="15"/>
      <c r="K70" s="15"/>
      <c r="L70" s="15"/>
    </row>
    <row r="71" spans="1:12">
      <c r="A71" s="8" t="s">
        <v>288</v>
      </c>
      <c r="B71" s="8">
        <v>411</v>
      </c>
      <c r="C71" s="8">
        <v>0</v>
      </c>
      <c r="D71" s="8">
        <v>4</v>
      </c>
      <c r="E71" s="8"/>
      <c r="F71" s="8">
        <v>0</v>
      </c>
      <c r="G71" s="8"/>
      <c r="H71" s="14">
        <v>35</v>
      </c>
      <c r="I71" s="15" t="s">
        <v>289</v>
      </c>
      <c r="J71" s="15"/>
      <c r="K71" s="15"/>
      <c r="L71" s="15"/>
    </row>
    <row r="72" spans="1:12">
      <c r="A72" s="8" t="s">
        <v>290</v>
      </c>
      <c r="B72" s="8">
        <v>1001</v>
      </c>
      <c r="C72" s="8">
        <v>0</v>
      </c>
      <c r="D72" s="8">
        <v>4</v>
      </c>
      <c r="E72" s="8"/>
      <c r="F72" s="8">
        <v>0</v>
      </c>
      <c r="G72" s="8"/>
      <c r="H72" s="14"/>
      <c r="I72" s="15"/>
      <c r="J72" s="15"/>
      <c r="K72" s="15" t="s">
        <v>291</v>
      </c>
      <c r="L72" s="15"/>
    </row>
    <row r="73" spans="1:12">
      <c r="A73" s="8" t="s">
        <v>292</v>
      </c>
      <c r="B73" s="8">
        <v>1002</v>
      </c>
      <c r="C73" s="8">
        <v>0</v>
      </c>
      <c r="D73" s="8">
        <v>4</v>
      </c>
      <c r="E73" s="8"/>
      <c r="F73" s="8">
        <v>0</v>
      </c>
      <c r="G73" s="8"/>
      <c r="H73" s="14"/>
      <c r="I73" s="15"/>
      <c r="J73" s="15"/>
      <c r="K73" s="15" t="s">
        <v>293</v>
      </c>
      <c r="L73" s="15"/>
    </row>
    <row r="74" spans="1:12">
      <c r="A74" s="8" t="s">
        <v>294</v>
      </c>
      <c r="B74" s="8">
        <v>1003</v>
      </c>
      <c r="C74" s="8">
        <v>0</v>
      </c>
      <c r="D74" s="8">
        <v>4</v>
      </c>
      <c r="E74" s="8"/>
      <c r="F74" s="8">
        <v>0</v>
      </c>
      <c r="G74" s="8"/>
      <c r="H74" s="14"/>
      <c r="I74" s="15"/>
      <c r="J74" s="15"/>
      <c r="K74" s="15" t="s">
        <v>295</v>
      </c>
      <c r="L74" s="15"/>
    </row>
    <row r="75" spans="1:12">
      <c r="A75" s="8" t="s">
        <v>296</v>
      </c>
      <c r="B75" s="8">
        <v>1004</v>
      </c>
      <c r="C75" s="8">
        <v>0</v>
      </c>
      <c r="D75" s="8">
        <v>4</v>
      </c>
      <c r="E75" s="8"/>
      <c r="F75" s="8">
        <v>0</v>
      </c>
      <c r="G75" s="8"/>
      <c r="H75" s="14"/>
      <c r="I75" s="15"/>
      <c r="J75" s="15"/>
      <c r="K75" s="15" t="s">
        <v>297</v>
      </c>
      <c r="L75" s="15"/>
    </row>
    <row r="76" spans="1:12">
      <c r="A76" s="8" t="s">
        <v>298</v>
      </c>
      <c r="B76" s="8">
        <v>1005</v>
      </c>
      <c r="C76" s="8">
        <v>0</v>
      </c>
      <c r="D76" s="8">
        <v>4</v>
      </c>
      <c r="E76" s="8"/>
      <c r="F76" s="8">
        <v>0</v>
      </c>
      <c r="G76" s="8"/>
      <c r="H76" s="14"/>
      <c r="I76" s="15"/>
      <c r="J76" s="15"/>
      <c r="K76" s="15" t="s">
        <v>299</v>
      </c>
      <c r="L76" s="15"/>
    </row>
    <row r="77" spans="1:12">
      <c r="A77" s="8" t="s">
        <v>300</v>
      </c>
      <c r="B77" s="8">
        <v>1006</v>
      </c>
      <c r="C77" s="8">
        <v>0</v>
      </c>
      <c r="D77" s="8">
        <v>4</v>
      </c>
      <c r="E77" s="8"/>
      <c r="F77" s="8">
        <v>0</v>
      </c>
      <c r="G77" s="8"/>
      <c r="H77" s="14"/>
      <c r="I77" s="15"/>
      <c r="J77" s="15"/>
      <c r="K77" s="15" t="s">
        <v>301</v>
      </c>
      <c r="L77" s="15"/>
    </row>
    <row r="78" spans="1:12">
      <c r="A78" s="8" t="s">
        <v>302</v>
      </c>
      <c r="B78" s="8">
        <v>1007</v>
      </c>
      <c r="C78" s="8">
        <v>0</v>
      </c>
      <c r="D78" s="8">
        <v>4</v>
      </c>
      <c r="E78" s="8"/>
      <c r="F78" s="8">
        <v>0</v>
      </c>
      <c r="G78" s="8"/>
      <c r="H78" s="14"/>
      <c r="I78" s="15"/>
      <c r="J78" s="15"/>
      <c r="K78" s="15" t="s">
        <v>303</v>
      </c>
      <c r="L78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sqref="A1:C1048576"/>
    </sheetView>
  </sheetViews>
  <sheetFormatPr defaultRowHeight="13.5"/>
  <sheetData>
    <row r="1" spans="1:3">
      <c r="A1" t="s">
        <v>202</v>
      </c>
      <c r="B1" t="s">
        <v>203</v>
      </c>
      <c r="C1" t="s">
        <v>198</v>
      </c>
    </row>
    <row r="2" spans="1:3" ht="135">
      <c r="C2" s="1" t="s">
        <v>199</v>
      </c>
    </row>
    <row r="3" spans="1:3">
      <c r="A3">
        <v>301</v>
      </c>
      <c r="B3">
        <v>101</v>
      </c>
      <c r="C3">
        <v>1</v>
      </c>
    </row>
    <row r="4" spans="1:3">
      <c r="A4">
        <v>301</v>
      </c>
      <c r="B4">
        <v>102</v>
      </c>
      <c r="C4">
        <v>1</v>
      </c>
    </row>
    <row r="5" spans="1:3">
      <c r="A5">
        <v>301</v>
      </c>
      <c r="B5">
        <v>103</v>
      </c>
      <c r="C5">
        <v>1</v>
      </c>
    </row>
    <row r="6" spans="1:3">
      <c r="A6">
        <v>301</v>
      </c>
      <c r="B6">
        <v>104</v>
      </c>
      <c r="C6">
        <v>1</v>
      </c>
    </row>
    <row r="7" spans="1:3">
      <c r="A7">
        <v>301</v>
      </c>
      <c r="B7">
        <v>105</v>
      </c>
      <c r="C7">
        <v>1</v>
      </c>
    </row>
    <row r="8" spans="1:3">
      <c r="A8">
        <v>301</v>
      </c>
      <c r="B8">
        <v>106</v>
      </c>
      <c r="C8">
        <v>1</v>
      </c>
    </row>
    <row r="9" spans="1:3">
      <c r="A9">
        <v>301</v>
      </c>
      <c r="B9">
        <v>107</v>
      </c>
      <c r="C9">
        <v>1</v>
      </c>
    </row>
    <row r="10" spans="1:3">
      <c r="A10">
        <v>301</v>
      </c>
      <c r="B10">
        <v>108</v>
      </c>
      <c r="C10">
        <v>1</v>
      </c>
    </row>
    <row r="11" spans="1:3">
      <c r="A11">
        <v>301</v>
      </c>
      <c r="B11">
        <v>109</v>
      </c>
      <c r="C11">
        <v>1</v>
      </c>
    </row>
    <row r="12" spans="1:3">
      <c r="A12">
        <v>301</v>
      </c>
      <c r="B12">
        <v>110</v>
      </c>
      <c r="C12">
        <v>1</v>
      </c>
    </row>
    <row r="13" spans="1:3">
      <c r="A13">
        <v>301</v>
      </c>
      <c r="B13">
        <v>111</v>
      </c>
      <c r="C13">
        <v>1</v>
      </c>
    </row>
    <row r="14" spans="1:3">
      <c r="A14">
        <v>301</v>
      </c>
      <c r="B14">
        <v>112</v>
      </c>
      <c r="C14">
        <v>1</v>
      </c>
    </row>
    <row r="15" spans="1:3">
      <c r="A15">
        <v>301</v>
      </c>
      <c r="B15">
        <v>113</v>
      </c>
      <c r="C15">
        <v>1</v>
      </c>
    </row>
    <row r="16" spans="1:3">
      <c r="A16">
        <v>301</v>
      </c>
      <c r="B16">
        <v>114</v>
      </c>
      <c r="C16">
        <v>1</v>
      </c>
    </row>
    <row r="17" spans="1:3">
      <c r="A17">
        <v>301</v>
      </c>
      <c r="B17">
        <v>115</v>
      </c>
      <c r="C17">
        <v>1</v>
      </c>
    </row>
    <row r="18" spans="1:3">
      <c r="A18">
        <v>301</v>
      </c>
      <c r="B18">
        <v>116</v>
      </c>
      <c r="C18">
        <v>1</v>
      </c>
    </row>
    <row r="19" spans="1:3">
      <c r="A19">
        <v>301</v>
      </c>
      <c r="B19">
        <v>117</v>
      </c>
      <c r="C19">
        <v>1</v>
      </c>
    </row>
    <row r="20" spans="1:3">
      <c r="A20">
        <v>301</v>
      </c>
      <c r="B20">
        <v>118</v>
      </c>
      <c r="C20">
        <v>1</v>
      </c>
    </row>
    <row r="21" spans="1:3">
      <c r="A21">
        <v>301</v>
      </c>
      <c r="B21">
        <v>119</v>
      </c>
      <c r="C21">
        <v>1</v>
      </c>
    </row>
    <row r="22" spans="1:3">
      <c r="A22">
        <v>301</v>
      </c>
      <c r="B22">
        <v>120</v>
      </c>
      <c r="C22">
        <v>1</v>
      </c>
    </row>
    <row r="23" spans="1:3">
      <c r="A23">
        <v>301</v>
      </c>
      <c r="B23">
        <v>121</v>
      </c>
      <c r="C23">
        <v>1</v>
      </c>
    </row>
    <row r="24" spans="1:3">
      <c r="A24">
        <v>301</v>
      </c>
      <c r="B24">
        <v>122</v>
      </c>
      <c r="C24">
        <v>1</v>
      </c>
    </row>
    <row r="25" spans="1:3">
      <c r="A25">
        <v>301</v>
      </c>
      <c r="B25">
        <v>123</v>
      </c>
      <c r="C25">
        <v>1</v>
      </c>
    </row>
    <row r="26" spans="1:3">
      <c r="A26">
        <v>301</v>
      </c>
      <c r="B26">
        <v>124</v>
      </c>
      <c r="C26">
        <v>1</v>
      </c>
    </row>
    <row r="27" spans="1:3">
      <c r="A27">
        <v>301</v>
      </c>
      <c r="B27">
        <v>125</v>
      </c>
      <c r="C27">
        <v>1</v>
      </c>
    </row>
    <row r="28" spans="1:3">
      <c r="A28">
        <v>301</v>
      </c>
      <c r="B28">
        <v>126</v>
      </c>
      <c r="C28">
        <v>1</v>
      </c>
    </row>
    <row r="29" spans="1:3">
      <c r="A29">
        <v>301</v>
      </c>
      <c r="B29">
        <v>127</v>
      </c>
      <c r="C29">
        <v>1</v>
      </c>
    </row>
    <row r="30" spans="1:3">
      <c r="A30">
        <v>302</v>
      </c>
      <c r="B30">
        <v>201</v>
      </c>
      <c r="C30">
        <v>1</v>
      </c>
    </row>
    <row r="31" spans="1:3">
      <c r="A31">
        <v>302</v>
      </c>
      <c r="B31">
        <v>202</v>
      </c>
      <c r="C31">
        <v>1</v>
      </c>
    </row>
    <row r="32" spans="1:3">
      <c r="A32">
        <v>302</v>
      </c>
      <c r="B32">
        <v>203</v>
      </c>
      <c r="C32">
        <v>1</v>
      </c>
    </row>
    <row r="33" spans="1:3">
      <c r="A33">
        <v>302</v>
      </c>
      <c r="B33">
        <v>204</v>
      </c>
      <c r="C33">
        <v>1</v>
      </c>
    </row>
    <row r="34" spans="1:3">
      <c r="A34">
        <v>302</v>
      </c>
      <c r="B34">
        <v>205</v>
      </c>
      <c r="C34">
        <v>1</v>
      </c>
    </row>
    <row r="35" spans="1:3">
      <c r="A35">
        <v>302</v>
      </c>
      <c r="B35">
        <v>206</v>
      </c>
      <c r="C35">
        <v>1</v>
      </c>
    </row>
    <row r="36" spans="1:3">
      <c r="A36">
        <v>302</v>
      </c>
      <c r="B36">
        <v>207</v>
      </c>
      <c r="C36">
        <v>1</v>
      </c>
    </row>
    <row r="37" spans="1:3">
      <c r="A37">
        <v>302</v>
      </c>
      <c r="B37">
        <v>208</v>
      </c>
      <c r="C37">
        <v>1</v>
      </c>
    </row>
    <row r="38" spans="1:3">
      <c r="A38">
        <v>302</v>
      </c>
      <c r="B38">
        <v>209</v>
      </c>
      <c r="C38">
        <v>1</v>
      </c>
    </row>
    <row r="39" spans="1:3">
      <c r="A39">
        <v>302</v>
      </c>
      <c r="B39">
        <v>210</v>
      </c>
      <c r="C39">
        <v>1</v>
      </c>
    </row>
    <row r="40" spans="1:3">
      <c r="A40">
        <v>302</v>
      </c>
      <c r="B40">
        <v>211</v>
      </c>
      <c r="C40">
        <v>1</v>
      </c>
    </row>
    <row r="41" spans="1:3">
      <c r="A41">
        <v>302</v>
      </c>
      <c r="B41">
        <v>212</v>
      </c>
      <c r="C41">
        <v>1</v>
      </c>
    </row>
    <row r="42" spans="1:3">
      <c r="A42">
        <v>302</v>
      </c>
      <c r="B42">
        <v>213</v>
      </c>
      <c r="C42">
        <v>1</v>
      </c>
    </row>
    <row r="43" spans="1:3">
      <c r="A43">
        <v>302</v>
      </c>
      <c r="B43">
        <v>214</v>
      </c>
      <c r="C43">
        <v>1</v>
      </c>
    </row>
    <row r="44" spans="1:3">
      <c r="A44">
        <v>302</v>
      </c>
      <c r="B44">
        <v>215</v>
      </c>
      <c r="C44">
        <v>1</v>
      </c>
    </row>
    <row r="45" spans="1:3">
      <c r="A45">
        <v>302</v>
      </c>
      <c r="B45">
        <v>216</v>
      </c>
      <c r="C45">
        <v>1</v>
      </c>
    </row>
    <row r="46" spans="1:3">
      <c r="A46">
        <v>302</v>
      </c>
      <c r="B46">
        <v>217</v>
      </c>
      <c r="C46">
        <v>1</v>
      </c>
    </row>
    <row r="47" spans="1:3">
      <c r="A47">
        <v>302</v>
      </c>
      <c r="B47">
        <v>218</v>
      </c>
      <c r="C47">
        <v>1</v>
      </c>
    </row>
    <row r="48" spans="1:3">
      <c r="A48">
        <v>302</v>
      </c>
      <c r="B48">
        <v>219</v>
      </c>
      <c r="C48">
        <v>1</v>
      </c>
    </row>
    <row r="49" spans="1:3">
      <c r="A49">
        <v>302</v>
      </c>
      <c r="B49">
        <v>220</v>
      </c>
      <c r="C49">
        <v>1</v>
      </c>
    </row>
    <row r="50" spans="1:3">
      <c r="A50">
        <v>302</v>
      </c>
      <c r="B50">
        <v>221</v>
      </c>
      <c r="C50">
        <v>1</v>
      </c>
    </row>
    <row r="51" spans="1:3">
      <c r="A51">
        <v>302</v>
      </c>
      <c r="B51">
        <v>222</v>
      </c>
      <c r="C51">
        <v>1</v>
      </c>
    </row>
    <row r="52" spans="1:3">
      <c r="A52">
        <v>302</v>
      </c>
      <c r="B52">
        <v>223</v>
      </c>
      <c r="C52">
        <v>1</v>
      </c>
    </row>
    <row r="53" spans="1:3">
      <c r="A53">
        <v>302</v>
      </c>
      <c r="B53">
        <v>224</v>
      </c>
      <c r="C53">
        <v>1</v>
      </c>
    </row>
    <row r="54" spans="1:3">
      <c r="A54">
        <v>302</v>
      </c>
      <c r="B54">
        <v>225</v>
      </c>
      <c r="C54">
        <v>1</v>
      </c>
    </row>
    <row r="55" spans="1:3">
      <c r="A55">
        <v>302</v>
      </c>
      <c r="B55">
        <v>226</v>
      </c>
      <c r="C55">
        <v>1</v>
      </c>
    </row>
    <row r="56" spans="1:3">
      <c r="A56">
        <v>302</v>
      </c>
      <c r="B56">
        <v>227</v>
      </c>
      <c r="C56">
        <v>1</v>
      </c>
    </row>
    <row r="57" spans="1:3">
      <c r="A57">
        <v>301</v>
      </c>
      <c r="B57">
        <v>303</v>
      </c>
      <c r="C57">
        <v>2</v>
      </c>
    </row>
    <row r="58" spans="1:3">
      <c r="A58">
        <v>302</v>
      </c>
      <c r="B58">
        <v>304</v>
      </c>
      <c r="C58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G44" sqref="G44"/>
    </sheetView>
  </sheetViews>
  <sheetFormatPr defaultRowHeight="13.5"/>
  <sheetData>
    <row r="1" spans="1:2">
      <c r="A1">
        <v>1</v>
      </c>
      <c r="B1" t="s">
        <v>231</v>
      </c>
    </row>
    <row r="2" spans="1:2">
      <c r="A2">
        <v>2</v>
      </c>
      <c r="B2" t="s">
        <v>232</v>
      </c>
    </row>
    <row r="3" spans="1:2">
      <c r="A3">
        <v>3</v>
      </c>
      <c r="B3" t="s">
        <v>233</v>
      </c>
    </row>
    <row r="4" spans="1:2">
      <c r="A4">
        <v>4</v>
      </c>
      <c r="B4" t="s">
        <v>234</v>
      </c>
    </row>
    <row r="5" spans="1:2">
      <c r="A5">
        <v>5</v>
      </c>
      <c r="B5" t="s">
        <v>235</v>
      </c>
    </row>
    <row r="6" spans="1:2">
      <c r="A6">
        <v>6</v>
      </c>
      <c r="B6" t="s">
        <v>236</v>
      </c>
    </row>
    <row r="7" spans="1:2">
      <c r="A7">
        <v>7</v>
      </c>
      <c r="B7" t="s">
        <v>237</v>
      </c>
    </row>
    <row r="8" spans="1:2">
      <c r="A8">
        <v>8</v>
      </c>
      <c r="B8" t="s">
        <v>238</v>
      </c>
    </row>
    <row r="9" spans="1:2">
      <c r="A9">
        <v>9</v>
      </c>
      <c r="B9" t="s">
        <v>239</v>
      </c>
    </row>
    <row r="10" spans="1:2">
      <c r="A10">
        <v>10</v>
      </c>
      <c r="B10" t="s">
        <v>240</v>
      </c>
    </row>
    <row r="11" spans="1:2">
      <c r="A11">
        <v>11</v>
      </c>
      <c r="B11" t="s">
        <v>241</v>
      </c>
    </row>
    <row r="12" spans="1:2">
      <c r="A12">
        <v>12</v>
      </c>
      <c r="B12" t="s">
        <v>242</v>
      </c>
    </row>
    <row r="13" spans="1:2">
      <c r="A13">
        <v>13</v>
      </c>
      <c r="B13" t="s">
        <v>243</v>
      </c>
    </row>
    <row r="14" spans="1:2">
      <c r="A14">
        <v>14</v>
      </c>
      <c r="B14" t="s">
        <v>244</v>
      </c>
    </row>
    <row r="15" spans="1:2">
      <c r="A15">
        <v>15</v>
      </c>
      <c r="B15" t="s">
        <v>245</v>
      </c>
    </row>
    <row r="16" spans="1:2">
      <c r="A16">
        <v>16</v>
      </c>
      <c r="B16" t="s">
        <v>246</v>
      </c>
    </row>
    <row r="17" spans="1:2">
      <c r="A17">
        <v>17</v>
      </c>
      <c r="B17" t="s">
        <v>247</v>
      </c>
    </row>
    <row r="18" spans="1:2">
      <c r="A18">
        <v>18</v>
      </c>
      <c r="B18" t="s">
        <v>248</v>
      </c>
    </row>
    <row r="19" spans="1:2">
      <c r="A19">
        <v>19</v>
      </c>
      <c r="B19" t="s">
        <v>249</v>
      </c>
    </row>
    <row r="20" spans="1:2">
      <c r="A20">
        <v>20</v>
      </c>
      <c r="B20" t="s">
        <v>250</v>
      </c>
    </row>
    <row r="21" spans="1:2">
      <c r="A21">
        <v>21</v>
      </c>
      <c r="B21" t="s">
        <v>251</v>
      </c>
    </row>
    <row r="22" spans="1:2">
      <c r="A22">
        <v>22</v>
      </c>
      <c r="B22" t="s">
        <v>252</v>
      </c>
    </row>
    <row r="23" spans="1:2">
      <c r="A23">
        <v>23</v>
      </c>
      <c r="B23" t="s">
        <v>253</v>
      </c>
    </row>
    <row r="24" spans="1:2">
      <c r="A24">
        <v>24</v>
      </c>
      <c r="B24" t="s">
        <v>254</v>
      </c>
    </row>
    <row r="25" spans="1:2">
      <c r="A25">
        <v>25</v>
      </c>
      <c r="B25" t="s">
        <v>255</v>
      </c>
    </row>
    <row r="26" spans="1:2">
      <c r="A26">
        <v>26</v>
      </c>
      <c r="B26" t="s">
        <v>256</v>
      </c>
    </row>
    <row r="27" spans="1:2">
      <c r="A27">
        <v>27</v>
      </c>
      <c r="B27" t="s">
        <v>257</v>
      </c>
    </row>
    <row r="28" spans="1:2">
      <c r="A28">
        <v>28</v>
      </c>
      <c r="B28" t="s">
        <v>258</v>
      </c>
    </row>
    <row r="29" spans="1:2">
      <c r="A29">
        <v>29</v>
      </c>
      <c r="B29" t="s">
        <v>259</v>
      </c>
    </row>
    <row r="30" spans="1:2">
      <c r="A30">
        <v>30</v>
      </c>
      <c r="B30" t="s">
        <v>260</v>
      </c>
    </row>
    <row r="31" spans="1:2">
      <c r="A31">
        <v>31</v>
      </c>
      <c r="B31" t="s">
        <v>261</v>
      </c>
    </row>
    <row r="32" spans="1:2">
      <c r="A32">
        <v>32</v>
      </c>
      <c r="B32" t="s">
        <v>262</v>
      </c>
    </row>
    <row r="33" spans="1:2">
      <c r="A33">
        <v>33</v>
      </c>
      <c r="B33" t="s">
        <v>263</v>
      </c>
    </row>
    <row r="34" spans="1:2">
      <c r="A34">
        <v>34</v>
      </c>
      <c r="B34" t="s">
        <v>264</v>
      </c>
    </row>
    <row r="35" spans="1:2">
      <c r="A35">
        <v>35</v>
      </c>
      <c r="B35" t="s">
        <v>265</v>
      </c>
    </row>
    <row r="36" spans="1:2">
      <c r="A36">
        <v>36</v>
      </c>
      <c r="B36" t="s">
        <v>355</v>
      </c>
    </row>
    <row r="37" spans="1:2">
      <c r="A37">
        <v>37</v>
      </c>
      <c r="B37" t="s">
        <v>356</v>
      </c>
    </row>
    <row r="38" spans="1:2">
      <c r="A38">
        <v>38</v>
      </c>
      <c r="B38" t="s">
        <v>357</v>
      </c>
    </row>
    <row r="39" spans="1:2">
      <c r="A39">
        <v>39</v>
      </c>
      <c r="B39" t="s">
        <v>358</v>
      </c>
    </row>
    <row r="40" spans="1:2">
      <c r="A40">
        <v>40</v>
      </c>
      <c r="B40" t="s">
        <v>266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B2" sqref="B2:B41"/>
    </sheetView>
  </sheetViews>
  <sheetFormatPr defaultRowHeight="13.5"/>
  <cols>
    <col min="1" max="1" width="4.5" style="8" bestFit="1" customWidth="1"/>
    <col min="2" max="2" width="5.25" style="8" bestFit="1" customWidth="1"/>
    <col min="3" max="3" width="9.75" style="8" bestFit="1" customWidth="1"/>
  </cols>
  <sheetData>
    <row r="1" spans="1:3">
      <c r="A1" s="8" t="s">
        <v>391</v>
      </c>
      <c r="B1" s="8" t="s">
        <v>390</v>
      </c>
      <c r="C1" s="8" t="s">
        <v>392</v>
      </c>
    </row>
    <row r="2" spans="1:3">
      <c r="A2" s="8">
        <v>1</v>
      </c>
      <c r="B2" s="8">
        <v>80</v>
      </c>
    </row>
    <row r="3" spans="1:3">
      <c r="A3" s="8">
        <v>2</v>
      </c>
      <c r="B3" s="8">
        <v>90</v>
      </c>
      <c r="C3" s="8">
        <f>B3/B2</f>
        <v>1.125</v>
      </c>
    </row>
    <row r="4" spans="1:3">
      <c r="A4" s="8">
        <v>3</v>
      </c>
      <c r="B4" s="8">
        <v>120</v>
      </c>
      <c r="C4" s="8">
        <f t="shared" ref="C4:C41" si="0">B4/B3</f>
        <v>1.3333333333333333</v>
      </c>
    </row>
    <row r="5" spans="1:3">
      <c r="A5" s="8">
        <v>4</v>
      </c>
      <c r="B5" s="8">
        <v>150</v>
      </c>
      <c r="C5" s="8">
        <f t="shared" si="0"/>
        <v>1.25</v>
      </c>
    </row>
    <row r="6" spans="1:3">
      <c r="A6" s="8">
        <v>5</v>
      </c>
      <c r="B6" s="8">
        <v>180</v>
      </c>
      <c r="C6" s="8">
        <f t="shared" si="0"/>
        <v>1.2</v>
      </c>
    </row>
    <row r="7" spans="1:3">
      <c r="A7" s="8">
        <v>6</v>
      </c>
      <c r="B7" s="8">
        <v>230</v>
      </c>
      <c r="C7" s="8">
        <f t="shared" si="0"/>
        <v>1.2777777777777777</v>
      </c>
    </row>
    <row r="8" spans="1:3">
      <c r="A8" s="8">
        <v>7</v>
      </c>
      <c r="B8" s="8">
        <v>290</v>
      </c>
      <c r="C8" s="8">
        <f t="shared" si="0"/>
        <v>1.2608695652173914</v>
      </c>
    </row>
    <row r="9" spans="1:3">
      <c r="A9" s="8">
        <v>8</v>
      </c>
      <c r="B9" s="8">
        <v>360</v>
      </c>
      <c r="C9" s="8">
        <f t="shared" si="0"/>
        <v>1.2413793103448276</v>
      </c>
    </row>
    <row r="10" spans="1:3">
      <c r="A10" s="8">
        <v>9</v>
      </c>
      <c r="B10" s="8">
        <v>450</v>
      </c>
      <c r="C10" s="8">
        <f t="shared" si="0"/>
        <v>1.25</v>
      </c>
    </row>
    <row r="11" spans="1:3">
      <c r="A11" s="8">
        <v>10</v>
      </c>
      <c r="B11" s="8">
        <v>560</v>
      </c>
      <c r="C11" s="8">
        <f t="shared" si="0"/>
        <v>1.2444444444444445</v>
      </c>
    </row>
    <row r="12" spans="1:3">
      <c r="A12" s="8">
        <v>11</v>
      </c>
      <c r="B12" s="8">
        <v>700</v>
      </c>
      <c r="C12" s="8">
        <f t="shared" si="0"/>
        <v>1.25</v>
      </c>
    </row>
    <row r="13" spans="1:3">
      <c r="A13" s="8">
        <v>12</v>
      </c>
      <c r="B13" s="8">
        <v>870</v>
      </c>
      <c r="C13" s="8">
        <f t="shared" si="0"/>
        <v>1.2428571428571429</v>
      </c>
    </row>
    <row r="14" spans="1:3">
      <c r="A14" s="8">
        <v>13</v>
      </c>
      <c r="B14" s="8">
        <v>1100</v>
      </c>
      <c r="C14" s="8">
        <f t="shared" si="0"/>
        <v>1.264367816091954</v>
      </c>
    </row>
    <row r="15" spans="1:3">
      <c r="A15" s="8">
        <v>14</v>
      </c>
      <c r="B15" s="8">
        <v>1400</v>
      </c>
      <c r="C15" s="8">
        <f t="shared" si="0"/>
        <v>1.2727272727272727</v>
      </c>
    </row>
    <row r="16" spans="1:3">
      <c r="A16" s="8">
        <v>15</v>
      </c>
      <c r="B16" s="8">
        <v>1700</v>
      </c>
      <c r="C16" s="8">
        <f t="shared" si="0"/>
        <v>1.2142857142857142</v>
      </c>
    </row>
    <row r="17" spans="1:3">
      <c r="A17" s="8">
        <v>16</v>
      </c>
      <c r="B17" s="8">
        <v>2100</v>
      </c>
      <c r="C17" s="8">
        <f t="shared" si="0"/>
        <v>1.2352941176470589</v>
      </c>
    </row>
    <row r="18" spans="1:3">
      <c r="A18" s="8">
        <v>17</v>
      </c>
      <c r="B18" s="8">
        <v>2700</v>
      </c>
      <c r="C18" s="8">
        <f t="shared" si="0"/>
        <v>1.2857142857142858</v>
      </c>
    </row>
    <row r="19" spans="1:3">
      <c r="A19" s="8">
        <v>18</v>
      </c>
      <c r="B19" s="8">
        <v>3300</v>
      </c>
      <c r="C19" s="8">
        <f t="shared" si="0"/>
        <v>1.2222222222222223</v>
      </c>
    </row>
    <row r="20" spans="1:3">
      <c r="A20" s="8">
        <v>19</v>
      </c>
      <c r="B20" s="8">
        <v>4200</v>
      </c>
      <c r="C20" s="8">
        <f t="shared" si="0"/>
        <v>1.2727272727272727</v>
      </c>
    </row>
    <row r="21" spans="1:3">
      <c r="A21" s="8">
        <v>20</v>
      </c>
      <c r="B21" s="8">
        <v>4700</v>
      </c>
      <c r="C21" s="8">
        <f t="shared" si="0"/>
        <v>1.1190476190476191</v>
      </c>
    </row>
    <row r="22" spans="1:3">
      <c r="A22" s="8">
        <v>21</v>
      </c>
      <c r="B22" s="8">
        <v>5300</v>
      </c>
      <c r="C22" s="8">
        <f t="shared" si="0"/>
        <v>1.1276595744680851</v>
      </c>
    </row>
    <row r="23" spans="1:3">
      <c r="A23" s="8">
        <v>22</v>
      </c>
      <c r="B23" s="8">
        <v>6000</v>
      </c>
      <c r="C23" s="8">
        <f t="shared" si="0"/>
        <v>1.1320754716981132</v>
      </c>
    </row>
    <row r="24" spans="1:3">
      <c r="A24" s="8">
        <v>23</v>
      </c>
      <c r="B24" s="8">
        <v>6800</v>
      </c>
      <c r="C24" s="8">
        <f t="shared" si="0"/>
        <v>1.1333333333333333</v>
      </c>
    </row>
    <row r="25" spans="1:3">
      <c r="A25" s="8">
        <v>24</v>
      </c>
      <c r="B25" s="8">
        <v>7700</v>
      </c>
      <c r="C25" s="8">
        <f t="shared" si="0"/>
        <v>1.1323529411764706</v>
      </c>
    </row>
    <row r="26" spans="1:3">
      <c r="A26" s="8">
        <v>25</v>
      </c>
      <c r="B26" s="8">
        <v>8700</v>
      </c>
      <c r="C26" s="8">
        <f t="shared" si="0"/>
        <v>1.1298701298701299</v>
      </c>
    </row>
    <row r="27" spans="1:3">
      <c r="A27" s="8">
        <v>26</v>
      </c>
      <c r="B27" s="8">
        <v>9800</v>
      </c>
      <c r="C27" s="8">
        <f t="shared" si="0"/>
        <v>1.1264367816091954</v>
      </c>
    </row>
    <row r="28" spans="1:3">
      <c r="A28" s="8">
        <v>27</v>
      </c>
      <c r="B28" s="8">
        <v>11100</v>
      </c>
      <c r="C28" s="8">
        <f t="shared" si="0"/>
        <v>1.1326530612244898</v>
      </c>
    </row>
    <row r="29" spans="1:3">
      <c r="A29" s="8">
        <v>28</v>
      </c>
      <c r="B29" s="8">
        <v>12500</v>
      </c>
      <c r="C29" s="8">
        <f t="shared" si="0"/>
        <v>1.1261261261261262</v>
      </c>
    </row>
    <row r="30" spans="1:3">
      <c r="A30" s="8">
        <v>29</v>
      </c>
      <c r="B30" s="8">
        <v>14100</v>
      </c>
      <c r="C30" s="8">
        <f t="shared" si="0"/>
        <v>1.1279999999999999</v>
      </c>
    </row>
    <row r="31" spans="1:3">
      <c r="A31" s="8">
        <v>30</v>
      </c>
      <c r="B31" s="8">
        <v>16000</v>
      </c>
      <c r="C31" s="8">
        <f t="shared" si="0"/>
        <v>1.1347517730496455</v>
      </c>
    </row>
    <row r="32" spans="1:3">
      <c r="A32" s="8">
        <v>31</v>
      </c>
      <c r="B32" s="8">
        <v>18000</v>
      </c>
      <c r="C32" s="8">
        <f t="shared" si="0"/>
        <v>1.125</v>
      </c>
    </row>
    <row r="33" spans="1:3">
      <c r="A33" s="8">
        <v>32</v>
      </c>
      <c r="B33" s="8">
        <v>20400</v>
      </c>
      <c r="C33" s="8">
        <f t="shared" si="0"/>
        <v>1.1333333333333333</v>
      </c>
    </row>
    <row r="34" spans="1:3">
      <c r="A34" s="8">
        <v>33</v>
      </c>
      <c r="B34" s="8">
        <v>23000</v>
      </c>
      <c r="C34" s="8">
        <f t="shared" si="0"/>
        <v>1.1274509803921569</v>
      </c>
    </row>
    <row r="35" spans="1:3">
      <c r="A35" s="8">
        <v>34</v>
      </c>
      <c r="B35" s="8">
        <v>26000</v>
      </c>
      <c r="C35" s="8">
        <f t="shared" si="0"/>
        <v>1.1304347826086956</v>
      </c>
    </row>
    <row r="36" spans="1:3">
      <c r="A36" s="8">
        <v>35</v>
      </c>
      <c r="B36" s="8">
        <v>27300</v>
      </c>
      <c r="C36" s="8">
        <f t="shared" si="0"/>
        <v>1.05</v>
      </c>
    </row>
    <row r="37" spans="1:3">
      <c r="A37" s="8">
        <v>36</v>
      </c>
      <c r="B37" s="8">
        <v>28700</v>
      </c>
      <c r="C37" s="8">
        <f t="shared" si="0"/>
        <v>1.0512820512820513</v>
      </c>
    </row>
    <row r="38" spans="1:3">
      <c r="A38" s="8">
        <v>37</v>
      </c>
      <c r="B38" s="8">
        <v>30100</v>
      </c>
      <c r="C38" s="8">
        <f t="shared" si="0"/>
        <v>1.0487804878048781</v>
      </c>
    </row>
    <row r="39" spans="1:3">
      <c r="A39" s="8">
        <v>38</v>
      </c>
      <c r="B39" s="8">
        <v>31700</v>
      </c>
      <c r="C39" s="8">
        <f t="shared" si="0"/>
        <v>1.0531561461794019</v>
      </c>
    </row>
    <row r="40" spans="1:3">
      <c r="A40" s="8">
        <v>39</v>
      </c>
      <c r="B40" s="8">
        <v>33200</v>
      </c>
      <c r="C40" s="8">
        <f t="shared" si="0"/>
        <v>1.0473186119873816</v>
      </c>
    </row>
    <row r="41" spans="1:3">
      <c r="A41" s="8">
        <v>40</v>
      </c>
      <c r="B41" s="8">
        <v>34900</v>
      </c>
      <c r="C41" s="8">
        <f t="shared" si="0"/>
        <v>1.0512048192771084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角色表</vt:lpstr>
      <vt:lpstr>技能表相关说明</vt:lpstr>
      <vt:lpstr>技能表</vt:lpstr>
      <vt:lpstr>状态表</vt:lpstr>
      <vt:lpstr>状态互斥表&lt;暂时废弃&gt;</vt:lpstr>
      <vt:lpstr>属性表</vt:lpstr>
      <vt:lpstr>玩家等级表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2018-03-30T06:57:05Z</dcterms:modified>
</cp:coreProperties>
</file>