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s/courses/comp424/homework2/"/>
    </mc:Choice>
  </mc:AlternateContent>
  <xr:revisionPtr revIDLastSave="0" documentId="13_ncr:40009_{6AFCD3E9-67EB-4341-9081-EC71B9AD1FA4}" xr6:coauthVersionLast="47" xr6:coauthVersionMax="47" xr10:uidLastSave="{00000000-0000-0000-0000-000000000000}"/>
  <bookViews>
    <workbookView xWindow="8500" yWindow="500" windowWidth="19700" windowHeight="16420"/>
  </bookViews>
  <sheets>
    <sheet name="table data" sheetId="2" r:id="rId1"/>
    <sheet name="lists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D36" i="2"/>
  <c r="D37" i="2"/>
  <c r="D35" i="2"/>
  <c r="D34" i="2"/>
  <c r="D33" i="2"/>
  <c r="D32" i="2"/>
  <c r="D31" i="2"/>
  <c r="D30" i="2"/>
  <c r="D29" i="2"/>
</calcChain>
</file>

<file path=xl/sharedStrings.xml><?xml version="1.0" encoding="utf-8"?>
<sst xmlns="http://schemas.openxmlformats.org/spreadsheetml/2006/main" count="68" uniqueCount="42">
  <si>
    <t>'Azerbaijan'</t>
  </si>
  <si>
    <t xml:space="preserve"> 'El Salvador'</t>
  </si>
  <si>
    <t xml:space="preserve"> 'Bolivia'</t>
  </si>
  <si>
    <t xml:space="preserve"> 'Paraguay'</t>
  </si>
  <si>
    <t xml:space="preserve"> 'Philippines'</t>
  </si>
  <si>
    <t xml:space="preserve"> 'Nicaragua'</t>
  </si>
  <si>
    <t xml:space="preserve"> 'Guatemala'</t>
  </si>
  <si>
    <t xml:space="preserve"> 'Madagascar'</t>
  </si>
  <si>
    <t xml:space="preserve"> 'Georgia'</t>
  </si>
  <si>
    <t xml:space="preserve"> 'Uganda'</t>
  </si>
  <si>
    <t xml:space="preserve"> 'Kenya'</t>
  </si>
  <si>
    <t xml:space="preserve"> 'Tajikistan'</t>
  </si>
  <si>
    <t xml:space="preserve"> 'Jordan'</t>
  </si>
  <si>
    <t xml:space="preserve"> 'Ecuador'</t>
  </si>
  <si>
    <t>loans</t>
  </si>
  <si>
    <t>countries</t>
  </si>
  <si>
    <t>raising_time</t>
  </si>
  <si>
    <t>lenders</t>
  </si>
  <si>
    <t>Total loans</t>
  </si>
  <si>
    <t>Average loan</t>
  </si>
  <si>
    <t>Min loan</t>
  </si>
  <si>
    <t>Max loan</t>
  </si>
  <si>
    <t>Total lenders</t>
  </si>
  <si>
    <t>Azerbaijan</t>
  </si>
  <si>
    <t>El Salvador</t>
  </si>
  <si>
    <t>Bolivia</t>
  </si>
  <si>
    <t>Paraguay</t>
  </si>
  <si>
    <t>Philippines</t>
  </si>
  <si>
    <t>Guatemala</t>
  </si>
  <si>
    <t>Nicaragua</t>
  </si>
  <si>
    <t>Madagascar</t>
  </si>
  <si>
    <t>Georgia</t>
  </si>
  <si>
    <t>Uganda</t>
  </si>
  <si>
    <t>Kenya</t>
  </si>
  <si>
    <t>Tajikistan</t>
  </si>
  <si>
    <t>Jordan</t>
  </si>
  <si>
    <t>Ecuador</t>
  </si>
  <si>
    <t>Averge number of lenders per loan</t>
  </si>
  <si>
    <t>Philippines number of loans</t>
  </si>
  <si>
    <t>Phillippines total amount of loans</t>
  </si>
  <si>
    <t>Longest time to raise a loan</t>
  </si>
  <si>
    <t>time_per_dollar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</si>
</sst>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33" borderId="0" xfId="0" applyFont="1" applyFill="1"/>
    <xf numFmtId="0" fontId="0" fillId="34" borderId="0" xfId="0" applyFill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0" fillId="33" borderId="0" xfId="0" applyNumberFormat="1" applyFont="1" applyFill="1" applyAlignment="1">
      <alignment horizontal="center" vertical="top"/>
    </xf>
    <xf numFmtId="164" fontId="0" fillId="34" borderId="0" xfId="0" applyNumberFormat="1" applyFill="1" applyAlignment="1">
      <alignment horizontal="center" vertical="top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33" borderId="0" xfId="0" quotePrefix="1" applyFont="1" applyFill="1" applyAlignment="1">
      <alignment horizontal="right"/>
    </xf>
    <xf numFmtId="0" fontId="0" fillId="34" borderId="0" xfId="0" applyFill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2" zoomScale="144" zoomScaleNormal="144" workbookViewId="0">
      <selection activeCell="F7" sqref="F7"/>
    </sheetView>
  </sheetViews>
  <sheetFormatPr baseColWidth="10" defaultRowHeight="16" x14ac:dyDescent="0.2"/>
  <cols>
    <col min="1" max="1" width="12.83203125" style="5" customWidth="1"/>
  </cols>
  <sheetData>
    <row r="1" spans="1:5" x14ac:dyDescent="0.2">
      <c r="A1" s="5" t="s">
        <v>14</v>
      </c>
      <c r="B1" t="s">
        <v>15</v>
      </c>
      <c r="C1" t="s">
        <v>16</v>
      </c>
      <c r="D1" t="s">
        <v>17</v>
      </c>
      <c r="E1" t="s">
        <v>41</v>
      </c>
    </row>
    <row r="2" spans="1:5" x14ac:dyDescent="0.2">
      <c r="A2" s="6">
        <v>1250</v>
      </c>
      <c r="B2" s="9" t="s">
        <v>23</v>
      </c>
      <c r="C2">
        <v>193075</v>
      </c>
      <c r="D2">
        <v>38</v>
      </c>
      <c r="E2">
        <f>C2/A2</f>
        <v>154.46</v>
      </c>
    </row>
    <row r="3" spans="1:5" x14ac:dyDescent="0.2">
      <c r="A3" s="6">
        <v>500</v>
      </c>
      <c r="B3" s="9" t="s">
        <v>24</v>
      </c>
      <c r="C3">
        <v>1157108</v>
      </c>
      <c r="D3">
        <v>18</v>
      </c>
    </row>
    <row r="4" spans="1:5" x14ac:dyDescent="0.2">
      <c r="A4" s="6">
        <v>1450</v>
      </c>
      <c r="B4" s="9" t="s">
        <v>25</v>
      </c>
      <c r="C4">
        <v>1552939</v>
      </c>
      <c r="D4">
        <v>51</v>
      </c>
    </row>
    <row r="5" spans="1:5" x14ac:dyDescent="0.2">
      <c r="A5" s="6">
        <v>200</v>
      </c>
      <c r="B5" s="10" t="s">
        <v>26</v>
      </c>
      <c r="C5">
        <v>244945</v>
      </c>
      <c r="D5">
        <v>3</v>
      </c>
    </row>
    <row r="6" spans="1:5" x14ac:dyDescent="0.2">
      <c r="A6" s="6">
        <v>700</v>
      </c>
      <c r="B6" s="10" t="s">
        <v>24</v>
      </c>
      <c r="C6">
        <v>238797</v>
      </c>
      <c r="D6">
        <v>21</v>
      </c>
    </row>
    <row r="7" spans="1:5" x14ac:dyDescent="0.2">
      <c r="A7" s="7">
        <v>100</v>
      </c>
      <c r="B7" s="11" t="s">
        <v>27</v>
      </c>
      <c r="C7" s="2">
        <v>1248909</v>
      </c>
      <c r="D7" s="2">
        <v>1</v>
      </c>
    </row>
    <row r="8" spans="1:5" x14ac:dyDescent="0.2">
      <c r="A8" s="6">
        <v>250</v>
      </c>
      <c r="B8" s="10" t="s">
        <v>27</v>
      </c>
      <c r="C8">
        <v>773599</v>
      </c>
      <c r="D8">
        <v>10</v>
      </c>
    </row>
    <row r="9" spans="1:5" x14ac:dyDescent="0.2">
      <c r="A9" s="6">
        <v>225</v>
      </c>
      <c r="B9" s="10" t="s">
        <v>29</v>
      </c>
      <c r="C9">
        <v>116181</v>
      </c>
      <c r="D9">
        <v>8</v>
      </c>
    </row>
    <row r="10" spans="1:5" x14ac:dyDescent="0.2">
      <c r="A10" s="6">
        <v>1200</v>
      </c>
      <c r="B10" s="10" t="s">
        <v>28</v>
      </c>
      <c r="C10">
        <v>2288095</v>
      </c>
      <c r="D10">
        <v>42</v>
      </c>
    </row>
    <row r="11" spans="1:5" x14ac:dyDescent="0.2">
      <c r="A11" s="6">
        <v>150</v>
      </c>
      <c r="B11" s="10" t="s">
        <v>27</v>
      </c>
      <c r="C11">
        <v>51668</v>
      </c>
      <c r="D11">
        <v>1</v>
      </c>
    </row>
    <row r="12" spans="1:5" x14ac:dyDescent="0.2">
      <c r="A12" s="6">
        <v>600</v>
      </c>
      <c r="B12" s="10" t="s">
        <v>26</v>
      </c>
      <c r="C12">
        <v>26717</v>
      </c>
      <c r="D12">
        <v>18</v>
      </c>
    </row>
    <row r="13" spans="1:5" x14ac:dyDescent="0.2">
      <c r="A13" s="6">
        <v>300</v>
      </c>
      <c r="B13" s="10" t="s">
        <v>27</v>
      </c>
      <c r="C13">
        <v>48030</v>
      </c>
      <c r="D13">
        <v>6</v>
      </c>
    </row>
    <row r="14" spans="1:5" x14ac:dyDescent="0.2">
      <c r="A14" s="6">
        <v>700</v>
      </c>
      <c r="B14" s="10" t="s">
        <v>25</v>
      </c>
      <c r="C14">
        <v>1839190</v>
      </c>
      <c r="D14">
        <v>28</v>
      </c>
    </row>
    <row r="15" spans="1:5" x14ac:dyDescent="0.2">
      <c r="A15" s="6">
        <v>125</v>
      </c>
      <c r="B15" s="9" t="s">
        <v>27</v>
      </c>
      <c r="C15">
        <v>71117</v>
      </c>
      <c r="D15">
        <v>5</v>
      </c>
    </row>
    <row r="16" spans="1:5" x14ac:dyDescent="0.2">
      <c r="A16" s="6">
        <v>650</v>
      </c>
      <c r="B16" s="10" t="s">
        <v>27</v>
      </c>
      <c r="C16">
        <v>580401</v>
      </c>
      <c r="D16">
        <v>16</v>
      </c>
    </row>
    <row r="17" spans="1:4" x14ac:dyDescent="0.2">
      <c r="A17" s="6">
        <v>175</v>
      </c>
      <c r="B17" s="10" t="s">
        <v>30</v>
      </c>
      <c r="C17">
        <v>800427</v>
      </c>
      <c r="D17">
        <v>7</v>
      </c>
    </row>
    <row r="18" spans="1:4" x14ac:dyDescent="0.2">
      <c r="A18" s="8">
        <v>1800</v>
      </c>
      <c r="B18" s="12" t="s">
        <v>31</v>
      </c>
      <c r="C18" s="3">
        <v>1156218</v>
      </c>
      <c r="D18" s="3">
        <v>54</v>
      </c>
    </row>
    <row r="19" spans="1:4" x14ac:dyDescent="0.2">
      <c r="A19" s="6">
        <v>1525</v>
      </c>
      <c r="B19" s="10" t="s">
        <v>32</v>
      </c>
      <c r="C19">
        <v>1166045</v>
      </c>
      <c r="D19">
        <v>1</v>
      </c>
    </row>
    <row r="20" spans="1:4" x14ac:dyDescent="0.2">
      <c r="A20" s="6">
        <v>575</v>
      </c>
      <c r="B20" s="10" t="s">
        <v>33</v>
      </c>
      <c r="C20">
        <v>2924705</v>
      </c>
      <c r="D20">
        <v>18</v>
      </c>
    </row>
    <row r="21" spans="1:4" x14ac:dyDescent="0.2">
      <c r="A21" s="6">
        <v>700</v>
      </c>
      <c r="B21" s="10" t="s">
        <v>34</v>
      </c>
      <c r="C21">
        <v>470622</v>
      </c>
      <c r="D21">
        <v>22</v>
      </c>
    </row>
    <row r="22" spans="1:4" x14ac:dyDescent="0.2">
      <c r="A22" s="6">
        <v>1450</v>
      </c>
      <c r="B22" s="10" t="s">
        <v>35</v>
      </c>
      <c r="C22">
        <v>24078</v>
      </c>
      <c r="D22">
        <v>36</v>
      </c>
    </row>
    <row r="23" spans="1:4" x14ac:dyDescent="0.2">
      <c r="A23" s="6">
        <v>400</v>
      </c>
      <c r="B23" s="10" t="s">
        <v>33</v>
      </c>
      <c r="C23">
        <v>260044</v>
      </c>
      <c r="D23">
        <v>12</v>
      </c>
    </row>
    <row r="24" spans="1:4" x14ac:dyDescent="0.2">
      <c r="A24" s="6">
        <v>200</v>
      </c>
      <c r="B24" s="10" t="s">
        <v>27</v>
      </c>
      <c r="C24">
        <v>445938</v>
      </c>
      <c r="D24">
        <v>8</v>
      </c>
    </row>
    <row r="25" spans="1:4" x14ac:dyDescent="0.2">
      <c r="A25" s="6">
        <v>1000</v>
      </c>
      <c r="B25" s="10" t="s">
        <v>36</v>
      </c>
      <c r="C25">
        <v>201408</v>
      </c>
      <c r="D25">
        <v>24</v>
      </c>
    </row>
    <row r="26" spans="1:4" x14ac:dyDescent="0.2">
      <c r="A26" s="6">
        <v>350</v>
      </c>
      <c r="B26" s="10" t="s">
        <v>33</v>
      </c>
      <c r="C26">
        <v>2370450</v>
      </c>
      <c r="D26">
        <v>8</v>
      </c>
    </row>
    <row r="29" spans="1:4" x14ac:dyDescent="0.2">
      <c r="A29" s="4" t="s">
        <v>18</v>
      </c>
      <c r="D29" s="1">
        <f>SUM(A2:A26)</f>
        <v>16575</v>
      </c>
    </row>
    <row r="30" spans="1:4" x14ac:dyDescent="0.2">
      <c r="A30" s="4" t="s">
        <v>19</v>
      </c>
      <c r="D30" s="1">
        <f>AVERAGE(A2:A26)</f>
        <v>663</v>
      </c>
    </row>
    <row r="31" spans="1:4" x14ac:dyDescent="0.2">
      <c r="A31" s="4" t="s">
        <v>20</v>
      </c>
      <c r="D31" s="1">
        <f>MIN(A2:A26)</f>
        <v>100</v>
      </c>
    </row>
    <row r="32" spans="1:4" x14ac:dyDescent="0.2">
      <c r="A32" s="4" t="s">
        <v>21</v>
      </c>
      <c r="D32" s="1">
        <f>MAX(A2:A26)</f>
        <v>1800</v>
      </c>
    </row>
    <row r="33" spans="1:4" x14ac:dyDescent="0.2">
      <c r="A33" s="4" t="s">
        <v>22</v>
      </c>
      <c r="D33">
        <f>SUM(D2:D26)</f>
        <v>456</v>
      </c>
    </row>
    <row r="34" spans="1:4" x14ac:dyDescent="0.2">
      <c r="A34" s="4" t="s">
        <v>37</v>
      </c>
      <c r="D34">
        <f>D33/COUNTA(C2:C26)</f>
        <v>18.239999999999998</v>
      </c>
    </row>
    <row r="35" spans="1:4" x14ac:dyDescent="0.2">
      <c r="A35" s="4" t="s">
        <v>38</v>
      </c>
      <c r="D35">
        <f>COUNTIF(B2:B26, "Philippines")</f>
        <v>7</v>
      </c>
    </row>
    <row r="36" spans="1:4" s="13" customFormat="1" x14ac:dyDescent="0.2">
      <c r="A36" s="4" t="s">
        <v>39</v>
      </c>
      <c r="D36" s="14">
        <f>SUM(A7,A8,A11,A13,A15,A16,A24)</f>
        <v>1775</v>
      </c>
    </row>
    <row r="37" spans="1:4" x14ac:dyDescent="0.2">
      <c r="A37" s="4" t="s">
        <v>40</v>
      </c>
      <c r="D37" s="10">
        <f>MAX(C2:C26)</f>
        <v>2924705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selection sqref="A1:Z4"/>
    </sheetView>
  </sheetViews>
  <sheetFormatPr baseColWidth="10" defaultRowHeight="16" x14ac:dyDescent="0.2"/>
  <sheetData>
    <row r="1" spans="1:26" x14ac:dyDescent="0.2">
      <c r="A1" t="s">
        <v>14</v>
      </c>
      <c r="B1">
        <v>1250</v>
      </c>
      <c r="C1">
        <v>500</v>
      </c>
      <c r="D1">
        <v>1450</v>
      </c>
      <c r="E1">
        <v>200</v>
      </c>
      <c r="F1">
        <v>700</v>
      </c>
      <c r="G1">
        <v>100</v>
      </c>
      <c r="H1">
        <v>250</v>
      </c>
      <c r="I1">
        <v>225</v>
      </c>
      <c r="J1">
        <v>1200</v>
      </c>
      <c r="K1">
        <v>150</v>
      </c>
      <c r="L1">
        <v>600</v>
      </c>
      <c r="M1">
        <v>300</v>
      </c>
      <c r="N1">
        <v>700</v>
      </c>
      <c r="O1">
        <v>125</v>
      </c>
      <c r="P1">
        <v>650</v>
      </c>
      <c r="Q1">
        <v>175</v>
      </c>
      <c r="R1">
        <v>1800</v>
      </c>
      <c r="S1">
        <v>1525</v>
      </c>
      <c r="T1">
        <v>575</v>
      </c>
      <c r="U1">
        <v>700</v>
      </c>
      <c r="V1">
        <v>1450</v>
      </c>
      <c r="W1">
        <v>400</v>
      </c>
      <c r="X1">
        <v>200</v>
      </c>
      <c r="Y1">
        <v>1000</v>
      </c>
      <c r="Z1">
        <v>350</v>
      </c>
    </row>
    <row r="2" spans="1:26" x14ac:dyDescent="0.2">
      <c r="A2" t="s">
        <v>15</v>
      </c>
      <c r="B2" t="s">
        <v>0</v>
      </c>
      <c r="C2" t="s">
        <v>1</v>
      </c>
      <c r="D2" t="s">
        <v>2</v>
      </c>
      <c r="E2" t="s">
        <v>3</v>
      </c>
      <c r="F2" t="s">
        <v>1</v>
      </c>
      <c r="G2" t="s">
        <v>4</v>
      </c>
      <c r="H2" t="s">
        <v>4</v>
      </c>
      <c r="I2" t="s">
        <v>5</v>
      </c>
      <c r="J2" t="s">
        <v>6</v>
      </c>
      <c r="K2" t="s">
        <v>4</v>
      </c>
      <c r="L2" t="s">
        <v>3</v>
      </c>
      <c r="M2" t="s">
        <v>4</v>
      </c>
      <c r="N2" t="s">
        <v>2</v>
      </c>
      <c r="O2" t="s">
        <v>4</v>
      </c>
      <c r="P2" t="s">
        <v>4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10</v>
      </c>
      <c r="X2" t="s">
        <v>4</v>
      </c>
      <c r="Y2" t="s">
        <v>13</v>
      </c>
      <c r="Z2" t="s">
        <v>10</v>
      </c>
    </row>
    <row r="3" spans="1:26" x14ac:dyDescent="0.2">
      <c r="A3" t="s">
        <v>16</v>
      </c>
      <c r="B3">
        <v>193075</v>
      </c>
      <c r="C3">
        <v>1157108</v>
      </c>
      <c r="D3">
        <v>1552939</v>
      </c>
      <c r="E3">
        <v>244945</v>
      </c>
      <c r="F3">
        <v>238797</v>
      </c>
      <c r="G3">
        <v>1248909</v>
      </c>
      <c r="H3">
        <v>773599</v>
      </c>
      <c r="I3">
        <v>116181</v>
      </c>
      <c r="J3">
        <v>2288095</v>
      </c>
      <c r="K3">
        <v>51668</v>
      </c>
      <c r="L3">
        <v>26717</v>
      </c>
      <c r="M3">
        <v>48030</v>
      </c>
      <c r="N3">
        <v>1839190</v>
      </c>
      <c r="O3">
        <v>71117</v>
      </c>
      <c r="P3">
        <v>580401</v>
      </c>
      <c r="Q3">
        <v>800427</v>
      </c>
      <c r="R3">
        <v>1156218</v>
      </c>
      <c r="S3">
        <v>1166045</v>
      </c>
      <c r="T3">
        <v>2924705</v>
      </c>
      <c r="U3">
        <v>470622</v>
      </c>
      <c r="V3">
        <v>24078</v>
      </c>
      <c r="W3">
        <v>260044</v>
      </c>
      <c r="X3">
        <v>445938</v>
      </c>
      <c r="Y3">
        <v>201408</v>
      </c>
      <c r="Z3">
        <v>2370450</v>
      </c>
    </row>
    <row r="4" spans="1:26" x14ac:dyDescent="0.2">
      <c r="A4" t="s">
        <v>17</v>
      </c>
      <c r="B4">
        <v>38</v>
      </c>
      <c r="C4">
        <v>18</v>
      </c>
      <c r="D4">
        <v>51</v>
      </c>
      <c r="E4">
        <v>3</v>
      </c>
      <c r="F4">
        <v>21</v>
      </c>
      <c r="G4">
        <v>1</v>
      </c>
      <c r="H4">
        <v>10</v>
      </c>
      <c r="I4">
        <v>8</v>
      </c>
      <c r="J4">
        <v>42</v>
      </c>
      <c r="K4">
        <v>1</v>
      </c>
      <c r="L4">
        <v>18</v>
      </c>
      <c r="M4">
        <v>6</v>
      </c>
      <c r="N4">
        <v>28</v>
      </c>
      <c r="O4">
        <v>5</v>
      </c>
      <c r="P4">
        <v>16</v>
      </c>
      <c r="Q4">
        <v>7</v>
      </c>
      <c r="R4">
        <v>54</v>
      </c>
      <c r="S4">
        <v>1</v>
      </c>
      <c r="T4">
        <v>18</v>
      </c>
      <c r="U4">
        <v>22</v>
      </c>
      <c r="V4">
        <v>36</v>
      </c>
      <c r="W4">
        <v>12</v>
      </c>
      <c r="X4">
        <v>8</v>
      </c>
      <c r="Y4">
        <v>24</v>
      </c>
      <c r="Z4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data</vt:lpstr>
      <vt:lpstr>lists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Mihaela Sabin</cp:lastModifiedBy>
  <dcterms:created xsi:type="dcterms:W3CDTF">2023-03-01T20:16:10Z</dcterms:created>
  <dcterms:modified xsi:type="dcterms:W3CDTF">2023-03-01T20:49:18Z</dcterms:modified>
</cp:coreProperties>
</file>