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cecil\Downloads\"/>
    </mc:Choice>
  </mc:AlternateContent>
  <xr:revisionPtr revIDLastSave="0" documentId="13_ncr:1_{8948D74D-171E-4AEA-B43A-E875B023D4F8}" xr6:coauthVersionLast="47" xr6:coauthVersionMax="47" xr10:uidLastSave="{00000000-0000-0000-0000-000000000000}"/>
  <bookViews>
    <workbookView xWindow="-108" yWindow="-108" windowWidth="23256" windowHeight="12456" tabRatio="685" activeTab="1" xr2:uid="{00000000-000D-0000-FFFF-FFFF00000000}"/>
  </bookViews>
  <sheets>
    <sheet name="- AYUDA -" sheetId="9" r:id="rId1"/>
    <sheet name="Alta de productos" sheetId="1" r:id="rId2"/>
    <sheet name="Movimientos" sheetId="4" r:id="rId3"/>
    <sheet name="Stock" sheetId="10" r:id="rId4"/>
    <sheet name="Costo vs Facturación" sheetId="11" r:id="rId5"/>
    <sheet name="Hoja1" sheetId="7" state="hidden" r:id="rId6"/>
  </sheets>
  <definedNames>
    <definedName name="Productos" localSheetId="4">Productos_[PRODUCTO]</definedName>
    <definedName name="Productos">Productos_[PRODUCTO]</definedName>
  </definedNames>
  <calcPr calcId="191029"/>
  <pivotCaches>
    <pivotCache cacheId="4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4" l="1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</calcChain>
</file>

<file path=xl/sharedStrings.xml><?xml version="1.0" encoding="utf-8"?>
<sst xmlns="http://schemas.openxmlformats.org/spreadsheetml/2006/main" count="116" uniqueCount="47">
  <si>
    <t>Saldo de Stock</t>
  </si>
  <si>
    <t>Venta</t>
  </si>
  <si>
    <t>Compra</t>
  </si>
  <si>
    <t>Ayuda</t>
  </si>
  <si>
    <t>Lista de Productos</t>
  </si>
  <si>
    <t>CÓDIGO</t>
  </si>
  <si>
    <t>PRODUCTO</t>
  </si>
  <si>
    <t>CATEGORÍA</t>
  </si>
  <si>
    <t>Tornillo Acero</t>
  </si>
  <si>
    <t>Tornillos para madera</t>
  </si>
  <si>
    <t>Tornillos autoperforantes</t>
  </si>
  <si>
    <t>Tornillos para metales</t>
  </si>
  <si>
    <t>Tornillos de seguridad</t>
  </si>
  <si>
    <t>Tuerca Scrhol</t>
  </si>
  <si>
    <t>Tuercas</t>
  </si>
  <si>
    <t>Tuercas permanentes</t>
  </si>
  <si>
    <t>Ingrese el producto, el código y la categoría de cada producto</t>
  </si>
  <si>
    <t>Movimientos de existencia compras y ventas</t>
  </si>
  <si>
    <t>Registre el saldo inicial, las compras y las ventas de productos</t>
  </si>
  <si>
    <t>FECHA</t>
  </si>
  <si>
    <t>COMPROBANTE</t>
  </si>
  <si>
    <t>CANTIDAD</t>
  </si>
  <si>
    <t>PRECIO</t>
  </si>
  <si>
    <t>COMPRA/VENTA/EXISTENCIA</t>
  </si>
  <si>
    <t>A-130</t>
  </si>
  <si>
    <t>A-131</t>
  </si>
  <si>
    <t>A-132</t>
  </si>
  <si>
    <t>A-133</t>
  </si>
  <si>
    <t>A-134</t>
  </si>
  <si>
    <t>A-135</t>
  </si>
  <si>
    <t>A-136</t>
  </si>
  <si>
    <t>A-137</t>
  </si>
  <si>
    <t>A-138</t>
  </si>
  <si>
    <t>A-139</t>
  </si>
  <si>
    <t>A-140</t>
  </si>
  <si>
    <t>A-141</t>
  </si>
  <si>
    <t>Total general</t>
  </si>
  <si>
    <t>Suma de CANTIDAD</t>
  </si>
  <si>
    <t>Total Tornillo Acero</t>
  </si>
  <si>
    <t>Total Tornillos autoperforantes</t>
  </si>
  <si>
    <t>Total Tornillos de seguridad</t>
  </si>
  <si>
    <t>Total Tuerca Scrhol</t>
  </si>
  <si>
    <t>Total Tuercas permanentes</t>
  </si>
  <si>
    <t>Actualice el reporte ubicandose sobre la tabla: botón derecho del mouse&gt;opción Actualizar</t>
  </si>
  <si>
    <t xml:space="preserve">TOTAL </t>
  </si>
  <si>
    <t>Costo vs Facturación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</si>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</sst>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8" formatCode="&quot;$&quot;\ #,##0.00"/>
    <numFmt numFmtId="170" formatCode="&quot;$&quot;\ #,##0.00;\-&quot;$&quot;#,##0.00;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12"/>
      <color theme="1"/>
      <name val="Calibri"/>
      <family val="2"/>
      <scheme val="minor"/>
    </font>
    <font>
      <b/>
      <sz val="22"/>
      <color theme="1" tint="0.249977111117893"/>
      <name val="Calibri"/>
      <family val="2"/>
      <scheme val="minor"/>
    </font>
    <font>
      <b/>
      <sz val="18"/>
      <color theme="1" tint="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rgb="FF14BD8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4BD89"/>
        <bgColor indexed="64"/>
      </patternFill>
    </fill>
    <fill>
      <patternFill patternType="solid">
        <fgColor rgb="FFEFFEFA"/>
        <bgColor indexed="64"/>
      </patternFill>
    </fill>
    <fill>
      <patternFill patternType="solid">
        <fgColor rgb="FFF9F9F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C8C8C8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/>
      <top/>
      <bottom style="medium">
        <color theme="0" tint="-4.9989318521683403E-2"/>
      </bottom>
      <diagonal/>
    </border>
    <border>
      <left/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/>
      </left>
      <right style="medium">
        <color theme="0"/>
      </right>
      <top/>
      <bottom style="medium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 style="medium">
        <color theme="0" tint="-4.9989318521683403E-2"/>
      </left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1">
    <xf numFmtId="0" fontId="0" fillId="0" borderId="0" xfId="0"/>
    <xf numFmtId="0" fontId="2" fillId="0" borderId="0" xfId="1" applyFont="1"/>
    <xf numFmtId="0" fontId="0" fillId="0" borderId="0" xfId="0" pivotButton="1"/>
    <xf numFmtId="0" fontId="0" fillId="0" borderId="1" xfId="0" applyBorder="1"/>
    <xf numFmtId="0" fontId="0" fillId="3" borderId="0" xfId="0" applyFill="1"/>
    <xf numFmtId="0" fontId="3" fillId="0" borderId="0" xfId="2"/>
    <xf numFmtId="0" fontId="4" fillId="0" borderId="0" xfId="2" applyFont="1" applyAlignment="1">
      <alignment vertical="center"/>
    </xf>
    <xf numFmtId="0" fontId="4" fillId="0" borderId="0" xfId="2" applyFont="1" applyAlignment="1">
      <alignment vertical="top"/>
    </xf>
    <xf numFmtId="0" fontId="0" fillId="4" borderId="0" xfId="0" applyFill="1"/>
    <xf numFmtId="0" fontId="0" fillId="0" borderId="0" xfId="0" applyFill="1"/>
    <xf numFmtId="0" fontId="5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7" fillId="5" borderId="0" xfId="0" applyFont="1" applyFill="1" applyAlignment="1">
      <alignment horizontal="left" vertical="center" indent="1"/>
    </xf>
    <xf numFmtId="0" fontId="8" fillId="0" borderId="2" xfId="1" applyFont="1" applyBorder="1" applyAlignment="1">
      <alignment horizontal="left" vertical="center" indent="1"/>
    </xf>
    <xf numFmtId="0" fontId="8" fillId="6" borderId="2" xfId="1" applyFont="1" applyFill="1" applyBorder="1" applyAlignment="1">
      <alignment horizontal="left" vertical="center" indent="1"/>
    </xf>
    <xf numFmtId="0" fontId="8" fillId="0" borderId="3" xfId="1" applyFont="1" applyBorder="1" applyAlignment="1">
      <alignment horizontal="left" vertical="center" indent="1"/>
    </xf>
    <xf numFmtId="0" fontId="8" fillId="0" borderId="0" xfId="1" applyFont="1" applyFill="1" applyBorder="1" applyAlignment="1">
      <alignment horizontal="left" vertical="center" indent="1"/>
    </xf>
    <xf numFmtId="0" fontId="0" fillId="0" borderId="0" xfId="0" applyFill="1" applyBorder="1"/>
    <xf numFmtId="0" fontId="9" fillId="0" borderId="0" xfId="0" applyFont="1" applyAlignment="1">
      <alignment vertical="center"/>
    </xf>
    <xf numFmtId="0" fontId="0" fillId="0" borderId="0" xfId="0" applyBorder="1"/>
    <xf numFmtId="14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indent="1"/>
    </xf>
    <xf numFmtId="0" fontId="8" fillId="0" borderId="5" xfId="0" applyFont="1" applyBorder="1" applyAlignment="1">
      <alignment horizontal="left" vertical="center" indent="1"/>
    </xf>
    <xf numFmtId="0" fontId="8" fillId="0" borderId="6" xfId="0" applyFont="1" applyBorder="1" applyAlignment="1">
      <alignment horizontal="center" vertical="center"/>
    </xf>
    <xf numFmtId="168" fontId="8" fillId="0" borderId="5" xfId="0" applyNumberFormat="1" applyFont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0" xfId="0" applyNumberFormat="1"/>
    <xf numFmtId="14" fontId="0" fillId="0" borderId="0" xfId="0" applyNumberFormat="1"/>
    <xf numFmtId="168" fontId="0" fillId="0" borderId="0" xfId="0" applyNumberFormat="1"/>
    <xf numFmtId="14" fontId="8" fillId="3" borderId="11" xfId="0" applyNumberFormat="1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 indent="1"/>
    </xf>
    <xf numFmtId="0" fontId="8" fillId="3" borderId="12" xfId="0" applyFont="1" applyFill="1" applyBorder="1" applyAlignment="1">
      <alignment horizontal="left" vertical="center" indent="1"/>
    </xf>
    <xf numFmtId="0" fontId="8" fillId="3" borderId="14" xfId="0" applyFont="1" applyFill="1" applyBorder="1" applyAlignment="1">
      <alignment horizontal="center" vertical="center"/>
    </xf>
    <xf numFmtId="168" fontId="8" fillId="3" borderId="12" xfId="0" applyNumberFormat="1" applyFont="1" applyFill="1" applyBorder="1" applyAlignment="1">
      <alignment horizontal="left" vertical="center" indent="1"/>
    </xf>
    <xf numFmtId="170" fontId="8" fillId="2" borderId="7" xfId="0" applyNumberFormat="1" applyFont="1" applyFill="1" applyBorder="1" applyAlignment="1">
      <alignment horizontal="left" vertical="center" indent="1"/>
    </xf>
    <xf numFmtId="170" fontId="8" fillId="2" borderId="13" xfId="0" applyNumberFormat="1" applyFont="1" applyFill="1" applyBorder="1" applyAlignment="1">
      <alignment horizontal="left" vertical="center" indent="1"/>
    </xf>
  </cellXfs>
  <cellStyles count="3">
    <cellStyle name="Normal" xfId="0" builtinId="0"/>
    <cellStyle name="Normal 2" xfId="1" xr:uid="{00000000-0005-0000-0000-000002000000}"/>
    <cellStyle name="Normal 2 2" xfId="2" xr:uid="{00000000-0005-0000-0000-000003000000}"/>
  </cellStyles>
  <dxfs count="31">
    <dxf>
      <font>
        <condense val="0"/>
        <extend val="0"/>
        <color indexed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70" formatCode="&quot;$&quot;\ #,##0.00;\-&quot;$&quot;#,##0.00;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 style="medium">
          <color theme="0" tint="-4.9989318521683403E-2"/>
        </bottom>
        <vertical/>
        <horizontal/>
      </border>
    </dxf>
    <dxf>
      <border>
        <left style="medium">
          <color theme="0" tint="-4.9989318521683403E-2"/>
        </left>
        <right style="medium">
          <color theme="0" tint="-4.9989318521683403E-2"/>
        </right>
        <top style="medium">
          <color theme="0" tint="-4.9989318521683403E-2"/>
        </top>
        <bottom style="medium">
          <color theme="0" tint="-4.9989318521683403E-2"/>
        </bottom>
        <vertical style="medium">
          <color theme="0" tint="-4.9989318521683403E-2"/>
        </vertical>
        <horizontal style="medium">
          <color theme="0" tint="-4.9989318521683403E-2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14BD89"/>
        <name val="Calibri"/>
        <family val="2"/>
        <scheme val="minor"/>
      </font>
      <fill>
        <patternFill patternType="solid">
          <fgColor indexed="64"/>
          <bgColor rgb="FFEFFEFA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8" formatCode="&quot;$&quot;\ #,##0.00"/>
      <alignment horizontal="left" vertical="center" textRotation="0" wrapText="0" indent="1" justifyLastLine="0" shrinkToFit="0" readingOrder="0"/>
      <border diagonalUp="0" diagonalDown="0">
        <left style="medium">
          <color theme="0" tint="-4.9989318521683403E-2"/>
        </left>
        <right/>
        <top/>
        <bottom style="medium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theme="0" tint="-4.9989318521683403E-2"/>
        </right>
        <top/>
        <bottom style="medium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alignment horizontal="left" vertical="center" textRotation="0" wrapText="0" indent="1" justifyLastLine="0" shrinkToFit="0" readingOrder="0"/>
      <border diagonalUp="0" diagonalDown="0">
        <left style="medium">
          <color theme="0" tint="-4.9989318521683403E-2"/>
        </left>
        <right/>
        <top/>
        <bottom style="medium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alignment horizontal="left" vertical="center" textRotation="0" wrapText="0" indent="1" justifyLastLine="0" shrinkToFit="0" readingOrder="0"/>
      <border diagonalUp="0" diagonalDown="0">
        <left style="medium">
          <color theme="0" tint="-4.9989318521683403E-2"/>
        </left>
        <right style="medium">
          <color theme="0" tint="-4.9989318521683403E-2"/>
        </right>
        <top/>
        <bottom style="medium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alignment horizontal="left" vertical="center" textRotation="0" wrapText="0" indent="1" justifyLastLine="0" shrinkToFit="0" readingOrder="0"/>
      <border diagonalUp="0" diagonalDown="0">
        <left style="medium">
          <color theme="0" tint="-4.9989318521683403E-2"/>
        </left>
        <right style="medium">
          <color theme="0" tint="-4.9989318521683403E-2"/>
        </right>
        <top/>
        <bottom style="medium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9" formatCode="d/m/yyyy"/>
      <alignment horizontal="center" vertical="center" textRotation="0" wrapText="0" indent="0" justifyLastLine="0" shrinkToFit="0" readingOrder="0"/>
      <border diagonalUp="0" diagonalDown="0">
        <left style="medium">
          <color theme="0" tint="-4.9989318521683403E-2"/>
        </left>
        <right style="medium">
          <color theme="0" tint="-4.9989318521683403E-2"/>
        </right>
        <top/>
        <bottom style="medium">
          <color theme="0" tint="-4.9989318521683403E-2"/>
        </bottom>
        <vertical/>
        <horizontal/>
      </border>
    </dxf>
    <dxf>
      <border outline="0">
        <bottom style="thin">
          <color theme="0"/>
        </bottom>
      </border>
    </dxf>
    <dxf>
      <font>
        <b/>
        <color theme="1"/>
      </font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bottom style="thin">
          <color theme="0"/>
        </bottom>
      </border>
    </dxf>
    <dxf>
      <border>
        <top style="thin">
          <color theme="6" tint="0.79998168889431442"/>
        </top>
      </border>
    </dxf>
    <dxf>
      <border>
        <top style="thin">
          <color theme="6" tint="0.79998168889431442"/>
        </top>
      </border>
    </dxf>
    <dxf>
      <font>
        <b/>
        <color theme="1"/>
      </font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ill>
        <patternFill>
          <bgColor rgb="FFEFFEFA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</border>
    </dxf>
    <dxf>
      <border>
        <right style="thin">
          <color theme="6"/>
        </right>
      </border>
    </dxf>
    <dxf>
      <font>
        <b/>
        <color theme="1"/>
      </font>
      <border>
        <left style="medium">
          <color theme="6"/>
        </left>
        <right style="medium">
          <color theme="6"/>
        </right>
        <top style="medium">
          <color theme="6"/>
        </top>
        <bottom style="medium">
          <color theme="6"/>
        </bottom>
      </border>
    </dxf>
    <dxf>
      <font>
        <b/>
        <color theme="1"/>
      </font>
      <border>
        <left style="medium">
          <color theme="6"/>
        </left>
        <right style="medium">
          <color theme="6"/>
        </right>
        <top style="medium">
          <color theme="6"/>
        </top>
        <bottom style="medium">
          <color theme="6"/>
        </bottom>
        <horizontal style="thin">
          <color theme="0"/>
        </horizontal>
      </border>
    </dxf>
    <dxf>
      <font>
        <color theme="6" tint="-0.249977111117893"/>
      </font>
      <border>
        <horizontal style="thin">
          <color theme="6" tint="0.79998168889431442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14BD89"/>
        <name val="Calibri"/>
        <family val="2"/>
        <scheme val="minor"/>
      </font>
      <fill>
        <patternFill patternType="solid">
          <fgColor indexed="64"/>
          <bgColor rgb="FFEFFEFA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alignment horizontal="left" vertical="center" textRotation="0" wrapText="0" indent="1" justifyLastLine="0" shrinkToFit="0" readingOrder="0"/>
      <border diagonalUp="0" diagonalDown="0">
        <left style="medium">
          <color theme="0" tint="-4.9989318521683403E-2"/>
        </left>
        <right style="medium">
          <color theme="0" tint="-4.9989318521683403E-2"/>
        </right>
        <top style="medium">
          <color theme="0" tint="-4.9989318521683403E-2"/>
        </top>
        <bottom style="medium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alignment horizontal="left" vertical="center" textRotation="0" wrapText="0" indent="1" justifyLastLine="0" shrinkToFit="0" readingOrder="0"/>
      <border diagonalUp="0" diagonalDown="0">
        <left style="medium">
          <color theme="0" tint="-4.9989318521683403E-2"/>
        </left>
        <right style="medium">
          <color theme="0" tint="-4.9989318521683403E-2"/>
        </right>
        <top style="medium">
          <color theme="0" tint="-4.9989318521683403E-2"/>
        </top>
        <bottom style="medium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alignment horizontal="left" vertical="center" textRotation="0" wrapText="0" indent="1" justifyLastLine="0" shrinkToFit="0" readingOrder="0"/>
      <border diagonalUp="0" diagonalDown="0">
        <left style="medium">
          <color theme="0" tint="-4.9989318521683403E-2"/>
        </left>
        <right style="medium">
          <color theme="0" tint="-4.9989318521683403E-2"/>
        </right>
        <top style="medium">
          <color theme="0" tint="-4.9989318521683403E-2"/>
        </top>
        <bottom style="medium">
          <color theme="0" tint="-4.9989318521683403E-2"/>
        </bottom>
        <vertical/>
        <horizontal/>
      </border>
    </dxf>
    <dxf>
      <border outline="0">
        <bottom style="medium">
          <color theme="0" tint="-4.9989318521683403E-2"/>
        </bottom>
      </border>
    </dxf>
  </dxfs>
  <tableStyles count="2" defaultTableStyle="TableStyleMedium2" defaultPivotStyle="PivotStyleLight16">
    <tableStyle name="Estilo de tabla 1" pivot="0" count="1" xr9:uid="{F4F93160-87D5-4F53-A783-4DF8B7E884DC}">
      <tableStyleElement type="wholeTable" dxfId="4"/>
    </tableStyle>
    <tableStyle name="Verde" table="0" count="12" xr9:uid="{84146197-C43B-4F9F-B35F-03539BB73D5C}">
      <tableStyleElement type="wholeTable" dxfId="24"/>
      <tableStyleElement type="headerRow" dxfId="23"/>
      <tableStyleElement type="totalRow" dxfId="22"/>
      <tableStyleElement type="firstColumn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secondColumnSubheading" dxfId="16"/>
      <tableStyleElement type="thirdColumnSubheading" dxfId="15"/>
      <tableStyleElement type="firstRowSubheading" dxfId="14"/>
      <tableStyleElement type="secondRowSubheading" dxfId="13"/>
    </tableStyle>
  </tableStyles>
  <colors>
    <mruColors>
      <color rgb="FFEFFEFA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lanillaexcel.com/plantillas?ref=spreadsheet" TargetMode="External"/><Relationship Id="rId1" Type="http://schemas.openxmlformats.org/officeDocument/2006/relationships/hyperlink" Target="https://www.planillaexcel.com/ayuda/plantillas?ref=spreadsheet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://planillaexcel.com/contactanos?ref=spreadsheet_contact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planillaexcel.com?ref=spreadsheet_logo" TargetMode="External"/><Relationship Id="rId4" Type="http://schemas.openxmlformats.org/officeDocument/2006/relationships/image" Target="file:///C:\Users\home\AppData\Roaming\Microsoft\Excel\XLSTART/header/envelop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4</xdr:row>
      <xdr:rowOff>152400</xdr:rowOff>
    </xdr:from>
    <xdr:to>
      <xdr:col>7</xdr:col>
      <xdr:colOff>444500</xdr:colOff>
      <xdr:row>41</xdr:row>
      <xdr:rowOff>68580</xdr:rowOff>
    </xdr:to>
    <xdr:sp macro="" textlink="">
      <xdr:nvSpPr>
        <xdr:cNvPr id="2" name="TextBox 4">
          <a:extLst>
            <a:ext uri="{FF2B5EF4-FFF2-40B4-BE49-F238E27FC236}">
              <a16:creationId xmlns:a16="http://schemas.microsoft.com/office/drawing/2014/main" id="{DAC7983D-1597-4126-8701-AA512B9ED52B}"/>
            </a:ext>
          </a:extLst>
        </xdr:cNvPr>
        <xdr:cNvSpPr txBox="1"/>
      </xdr:nvSpPr>
      <xdr:spPr>
        <a:xfrm>
          <a:off x="254000" y="1805940"/>
          <a:ext cx="8054340" cy="7239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>
              <a:solidFill>
                <a:schemeClr val="tx1">
                  <a:lumMod val="65000"/>
                  <a:lumOff val="35000"/>
                </a:schemeClr>
              </a:solidFill>
            </a:rPr>
            <a:t>La plantilla de Stock Facturación y Costo obtendrá el saldo de stock y la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 diferencia entre el costo que ha pagado por cada producto y lo que ha vendido</a:t>
          </a:r>
        </a:p>
        <a:p>
          <a:endParaRPr lang="es-ES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>
              <a:solidFill>
                <a:schemeClr val="tx1">
                  <a:lumMod val="65000"/>
                  <a:lumOff val="35000"/>
                </a:schemeClr>
              </a:solidFill>
            </a:rPr>
            <a:t>Para usarla,</a:t>
          </a:r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</a:rPr>
            <a:t> sigue estos pasos: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1.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En la hoja "Alta de productos" liste por única vez los productos, su código y su categoría.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Si necesita más filas puede escribir el dato debajo de la última fila con contenido que la tabla se expanderá automáticamente. </a:t>
          </a:r>
          <a:endParaRPr lang="es-AR" sz="160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  <a:p>
          <a:endParaRPr lang="es-E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2. </a:t>
          </a:r>
          <a:r>
            <a:rPr lang="en-US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En la hoja "Movimientos" registre las entradas y salidas de mercadería:</a:t>
          </a:r>
        </a:p>
        <a:p>
          <a:r>
            <a:rPr lang="en-US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	-En la columna Fecha especifique el día del movimiento</a:t>
          </a:r>
        </a:p>
        <a:p>
          <a:r>
            <a:rPr lang="en-US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	-En la columna "Compra/Venta/Existencia" seleccione si se trata de una compra de mercadería, una venta o existencia inicial.</a:t>
          </a:r>
        </a:p>
        <a:p>
          <a:r>
            <a:rPr lang="en-US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	-En la columna "Comprobante" escriba la factura o recibo.</a:t>
          </a:r>
        </a:p>
        <a:p>
          <a:r>
            <a:rPr lang="en-US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	-En la columna "Producto" seleccione de la lista desplegable el producto.</a:t>
          </a:r>
        </a:p>
        <a:p>
          <a:r>
            <a:rPr lang="en-US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	-Complete la columna "Cantidad": si es una venta registrela con el menos delante.</a:t>
          </a:r>
        </a:p>
        <a:p>
          <a:r>
            <a:rPr lang="en-US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	-En la columna "Precio"especifique el precio pagado o cobrado.</a:t>
          </a:r>
        </a:p>
        <a:p>
          <a:r>
            <a:rPr lang="en-US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	-Si necesita más filas puede escribir el dato debajo de la última fila con contenido que la tabla se expanderá automáticamente. </a:t>
          </a:r>
        </a:p>
        <a:p>
          <a:endParaRPr lang="en-US" sz="1600" b="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3. </a:t>
          </a:r>
          <a:r>
            <a:rPr lang="en-US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En la hoja "Stock" y "Costo vs Facturación" posicionese sobre la tabla y con el botón derecho del mouse elija la opción Actualizar</a:t>
          </a:r>
        </a:p>
        <a:p>
          <a:endParaRPr lang="en-US" sz="1600" b="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RESULTADO</a:t>
          </a:r>
        </a:p>
        <a:p>
          <a:r>
            <a:rPr lang="en-US" sz="1600" b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Verá el saldo de stock de cada producto y la ganancia obtenida por producto y a nivel total.</a:t>
          </a:r>
        </a:p>
        <a:p>
          <a:endParaRPr lang="en-US" sz="1600" b="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endParaRPr lang="es-ES" sz="1600" b="1" baseline="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absolute">
    <xdr:from>
      <xdr:col>9</xdr:col>
      <xdr:colOff>426720</xdr:colOff>
      <xdr:row>0</xdr:row>
      <xdr:rowOff>116840</xdr:rowOff>
    </xdr:from>
    <xdr:to>
      <xdr:col>10</xdr:col>
      <xdr:colOff>1173480</xdr:colOff>
      <xdr:row>2</xdr:row>
      <xdr:rowOff>40640</xdr:rowOff>
    </xdr:to>
    <xdr:sp macro="" textlink="">
      <xdr:nvSpPr>
        <xdr:cNvPr id="3" name="TextBox 13">
          <a:extLst>
            <a:ext uri="{FF2B5EF4-FFF2-40B4-BE49-F238E27FC236}">
              <a16:creationId xmlns:a16="http://schemas.microsoft.com/office/drawing/2014/main" id="{2785ECFE-1CD3-45F1-AD0F-85A2905592FF}"/>
            </a:ext>
          </a:extLst>
        </xdr:cNvPr>
        <xdr:cNvSpPr txBox="1"/>
      </xdr:nvSpPr>
      <xdr:spPr>
        <a:xfrm>
          <a:off x="10523220" y="116840"/>
          <a:ext cx="1975485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DCF8F0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PlanillaExcel.com</a:t>
          </a:r>
        </a:p>
      </xdr:txBody>
    </xdr:sp>
    <xdr:clientData/>
  </xdr:twoCellAnchor>
  <xdr:twoCellAnchor>
    <xdr:from>
      <xdr:col>7</xdr:col>
      <xdr:colOff>864854</xdr:colOff>
      <xdr:row>3</xdr:row>
      <xdr:rowOff>102870</xdr:rowOff>
    </xdr:from>
    <xdr:to>
      <xdr:col>11</xdr:col>
      <xdr:colOff>157134</xdr:colOff>
      <xdr:row>25</xdr:row>
      <xdr:rowOff>144895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23DA203B-EDA7-9729-E541-0FB6D817A8F2}"/>
            </a:ext>
          </a:extLst>
        </xdr:cNvPr>
        <xdr:cNvGrpSpPr/>
      </xdr:nvGrpSpPr>
      <xdr:grpSpPr>
        <a:xfrm>
          <a:off x="8728694" y="1223010"/>
          <a:ext cx="4351960" cy="4728325"/>
          <a:chOff x="8717264" y="1217930"/>
          <a:chExt cx="4350690" cy="4704195"/>
        </a:xfrm>
      </xdr:grpSpPr>
      <xdr:sp macro="" textlink="">
        <xdr:nvSpPr>
          <xdr:cNvPr id="5" name="TextBox 5">
            <a:extLst>
              <a:ext uri="{FF2B5EF4-FFF2-40B4-BE49-F238E27FC236}">
                <a16:creationId xmlns:a16="http://schemas.microsoft.com/office/drawing/2014/main" id="{1E27C0FE-81DD-4C51-95AD-0D17F18F1DDE}"/>
              </a:ext>
            </a:extLst>
          </xdr:cNvPr>
          <xdr:cNvSpPr txBox="1"/>
        </xdr:nvSpPr>
        <xdr:spPr>
          <a:xfrm>
            <a:off x="8717280" y="1217930"/>
            <a:ext cx="4350674" cy="4704195"/>
          </a:xfrm>
          <a:prstGeom prst="rect">
            <a:avLst/>
          </a:prstGeom>
          <a:solidFill>
            <a:srgbClr val="FBFBFB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274320" tIns="274320" rIns="274320" bIns="274320" rtlCol="0" anchor="t"/>
          <a:lstStyle/>
          <a:p>
            <a:r>
              <a:rPr lang="en-US" sz="1800" b="1">
                <a:solidFill>
                  <a:schemeClr val="tx1">
                    <a:lumMod val="65000"/>
                    <a:lumOff val="35000"/>
                  </a:schemeClr>
                </a:solidFill>
              </a:rPr>
              <a:t>Más ayuda</a:t>
            </a:r>
          </a:p>
          <a:p>
            <a:endParaRPr lang="en-US" sz="800" b="1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r>
              <a:rPr lang="en-US" sz="1600">
                <a:solidFill>
                  <a:schemeClr val="tx1">
                    <a:lumMod val="65000"/>
                    <a:lumOff val="35000"/>
                  </a:schemeClr>
                </a:solidFill>
              </a:rPr>
              <a:t>Si quieres saber más sobre cómo usar esta plantilla,</a:t>
            </a:r>
            <a:r>
              <a:rPr lang="en-US" sz="16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o adaptarla, extenderla o corregir algún error, sigue este link:</a:t>
            </a:r>
          </a:p>
          <a:p>
            <a:endParaRPr lang="en-US" sz="1800" b="1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endParaRPr lang="en-US" sz="1800" b="1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endParaRPr lang="en-US" sz="1800" b="1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r>
              <a:rPr lang="en-US" sz="1800" b="1">
                <a:solidFill>
                  <a:schemeClr val="tx1">
                    <a:lumMod val="65000"/>
                    <a:lumOff val="35000"/>
                  </a:schemeClr>
                </a:solidFill>
              </a:rPr>
              <a:t>Otras plantillas</a:t>
            </a:r>
          </a:p>
          <a:p>
            <a:endParaRPr lang="en-US" sz="800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r>
              <a:rPr lang="en-US" sz="1600">
                <a:solidFill>
                  <a:schemeClr val="tx1">
                    <a:lumMod val="65000"/>
                    <a:lumOff val="35000"/>
                  </a:schemeClr>
                </a:solidFill>
              </a:rPr>
              <a:t>Si esta plantilla</a:t>
            </a:r>
            <a:r>
              <a:rPr lang="en-US" sz="16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no es lo que necesitas, es posible que tengamos otra que se ajuste mejor. Aquí puedes acceder a muchas otras más:</a:t>
            </a:r>
          </a:p>
        </xdr:txBody>
      </xdr:sp>
      <xdr:sp macro="" textlink="">
        <xdr:nvSpPr>
          <xdr:cNvPr id="6" name="TextBox 8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E14A7D9E-7883-4FBC-B5A5-6EFEF7EC7B60}"/>
              </a:ext>
            </a:extLst>
          </xdr:cNvPr>
          <xdr:cNvSpPr txBox="1"/>
        </xdr:nvSpPr>
        <xdr:spPr>
          <a:xfrm>
            <a:off x="8717264" y="2670150"/>
            <a:ext cx="4345657" cy="4248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274320" tIns="0" rIns="274320" bIns="0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 b="1">
                <a:solidFill>
                  <a:srgbClr val="12A779"/>
                </a:solidFill>
                <a:effectLst/>
                <a:latin typeface="+mn-lt"/>
                <a:ea typeface="+mn-ea"/>
                <a:cs typeface="+mn-cs"/>
              </a:rPr>
              <a:t>www.planillaexcel.com/ayuda/plantillas</a:t>
            </a:r>
            <a:endParaRPr lang="es-AR" sz="1600">
              <a:solidFill>
                <a:srgbClr val="12A779"/>
              </a:solidFill>
              <a:effectLst/>
            </a:endParaRPr>
          </a:p>
        </xdr:txBody>
      </xdr:sp>
      <xdr:sp macro="" textlink="">
        <xdr:nvSpPr>
          <xdr:cNvPr id="7" name="TextBox 9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3D647DDE-4CBB-445F-AB06-551B2470CFB8}"/>
              </a:ext>
            </a:extLst>
          </xdr:cNvPr>
          <xdr:cNvSpPr txBox="1"/>
        </xdr:nvSpPr>
        <xdr:spPr>
          <a:xfrm>
            <a:off x="8722318" y="4930302"/>
            <a:ext cx="4343117" cy="3804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274320" tIns="0" rIns="274320" bIns="0" rtlCol="0" anchor="ctr"/>
          <a:lstStyle/>
          <a:p>
            <a:r>
              <a:rPr lang="en-US" sz="1600" b="1">
                <a:solidFill>
                  <a:srgbClr val="12A779"/>
                </a:solidFill>
              </a:rPr>
              <a:t>www.planillaexcel.com/plantillas</a:t>
            </a:r>
          </a:p>
        </xdr:txBody>
      </xdr:sp>
    </xdr:grpSp>
    <xdr:clientData/>
  </xdr:twoCellAnchor>
  <xdr:twoCellAnchor editAs="absolute">
    <xdr:from>
      <xdr:col>1</xdr:col>
      <xdr:colOff>152400</xdr:colOff>
      <xdr:row>1</xdr:row>
      <xdr:rowOff>0</xdr:rowOff>
    </xdr:from>
    <xdr:to>
      <xdr:col>4</xdr:col>
      <xdr:colOff>561340</xdr:colOff>
      <xdr:row>2</xdr:row>
      <xdr:rowOff>35732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374A3D66-6807-4BAB-82E6-6D9D8C055357}"/>
            </a:ext>
          </a:extLst>
        </xdr:cNvPr>
        <xdr:cNvSpPr txBox="1"/>
      </xdr:nvSpPr>
      <xdr:spPr>
        <a:xfrm>
          <a:off x="419100" y="123825"/>
          <a:ext cx="4095115" cy="7310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Stock</a:t>
          </a:r>
          <a:r>
            <a:rPr lang="en-US" sz="2400" b="1" baseline="0">
              <a:solidFill>
                <a:schemeClr val="bg1"/>
              </a:solidFill>
            </a:rPr>
            <a:t>, Facturación y Costo</a:t>
          </a:r>
          <a:endParaRPr lang="en-US" sz="2400" b="1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3</xdr:col>
      <xdr:colOff>675640</xdr:colOff>
      <xdr:row>2</xdr:row>
      <xdr:rowOff>35732</xdr:rowOff>
    </xdr:to>
    <xdr:sp macro="" textlink="">
      <xdr:nvSpPr>
        <xdr:cNvPr id="6" name="TextBox 1">
          <a:extLst>
            <a:ext uri="{FF2B5EF4-FFF2-40B4-BE49-F238E27FC236}">
              <a16:creationId xmlns:a16="http://schemas.microsoft.com/office/drawing/2014/main" id="{9BCA6A25-97AE-4B3E-BDEB-266623F00D27}"/>
            </a:ext>
          </a:extLst>
        </xdr:cNvPr>
        <xdr:cNvSpPr txBox="1"/>
      </xdr:nvSpPr>
      <xdr:spPr>
        <a:xfrm>
          <a:off x="266700" y="190500"/>
          <a:ext cx="4203700" cy="729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Stock</a:t>
          </a:r>
          <a:r>
            <a:rPr lang="en-US" sz="2400" b="1" baseline="0">
              <a:solidFill>
                <a:schemeClr val="bg1"/>
              </a:solidFill>
            </a:rPr>
            <a:t>, Facturación y Costo</a:t>
          </a:r>
          <a:endParaRPr lang="en-US" sz="2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6</xdr:col>
      <xdr:colOff>167640</xdr:colOff>
      <xdr:row>1</xdr:row>
      <xdr:rowOff>15240</xdr:rowOff>
    </xdr:from>
    <xdr:to>
      <xdr:col>8</xdr:col>
      <xdr:colOff>594360</xdr:colOff>
      <xdr:row>2</xdr:row>
      <xdr:rowOff>60960</xdr:rowOff>
    </xdr:to>
    <xdr:sp macro="" textlink="">
      <xdr:nvSpPr>
        <xdr:cNvPr id="7" name="TextBox 13">
          <a:extLst>
            <a:ext uri="{FF2B5EF4-FFF2-40B4-BE49-F238E27FC236}">
              <a16:creationId xmlns:a16="http://schemas.microsoft.com/office/drawing/2014/main" id="{566D95E7-297D-488F-A93F-4A23515D229F}"/>
            </a:ext>
          </a:extLst>
        </xdr:cNvPr>
        <xdr:cNvSpPr txBox="1"/>
      </xdr:nvSpPr>
      <xdr:spPr>
        <a:xfrm>
          <a:off x="7490460" y="205740"/>
          <a:ext cx="2011680" cy="739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DCF8F0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PlanillaExcel.com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95250</xdr:colOff>
      <xdr:row>0</xdr:row>
      <xdr:rowOff>164102</xdr:rowOff>
    </xdr:from>
    <xdr:to>
      <xdr:col>3</xdr:col>
      <xdr:colOff>372986</xdr:colOff>
      <xdr:row>2</xdr:row>
      <xdr:rowOff>18013</xdr:rowOff>
    </xdr:to>
    <xdr:sp macro="" textlink="">
      <xdr:nvSpPr>
        <xdr:cNvPr id="6" name="TextBox 1">
          <a:extLst>
            <a:ext uri="{FF2B5EF4-FFF2-40B4-BE49-F238E27FC236}">
              <a16:creationId xmlns:a16="http://schemas.microsoft.com/office/drawing/2014/main" id="{B5DB10B7-2FC5-4B04-898F-EA0A59414C80}"/>
            </a:ext>
          </a:extLst>
        </xdr:cNvPr>
        <xdr:cNvSpPr txBox="1"/>
      </xdr:nvSpPr>
      <xdr:spPr>
        <a:xfrm>
          <a:off x="266700" y="164102"/>
          <a:ext cx="4192511" cy="7302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Stock</a:t>
          </a:r>
          <a:r>
            <a:rPr lang="en-US" sz="2400" b="1" baseline="0">
              <a:solidFill>
                <a:schemeClr val="bg1"/>
              </a:solidFill>
            </a:rPr>
            <a:t>, Facturación y Costo</a:t>
          </a:r>
          <a:endParaRPr lang="en-US" sz="2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7</xdr:col>
      <xdr:colOff>463581</xdr:colOff>
      <xdr:row>0</xdr:row>
      <xdr:rowOff>159108</xdr:rowOff>
    </xdr:from>
    <xdr:to>
      <xdr:col>8</xdr:col>
      <xdr:colOff>1147355</xdr:colOff>
      <xdr:row>2</xdr:row>
      <xdr:rowOff>23007</xdr:rowOff>
    </xdr:to>
    <xdr:sp macro="" textlink="">
      <xdr:nvSpPr>
        <xdr:cNvPr id="7" name="TextBox 13">
          <a:extLst>
            <a:ext uri="{FF2B5EF4-FFF2-40B4-BE49-F238E27FC236}">
              <a16:creationId xmlns:a16="http://schemas.microsoft.com/office/drawing/2014/main" id="{B01A90EC-16B5-4472-9DA3-E69AA67ADEB6}"/>
            </a:ext>
          </a:extLst>
        </xdr:cNvPr>
        <xdr:cNvSpPr txBox="1"/>
      </xdr:nvSpPr>
      <xdr:spPr>
        <a:xfrm>
          <a:off x="12045981" y="159108"/>
          <a:ext cx="2026799" cy="740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DCF8F0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PlanillaExcel.com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121921</xdr:colOff>
      <xdr:row>0</xdr:row>
      <xdr:rowOff>135847</xdr:rowOff>
    </xdr:from>
    <xdr:to>
      <xdr:col>2</xdr:col>
      <xdr:colOff>1905001</xdr:colOff>
      <xdr:row>1</xdr:row>
      <xdr:rowOff>683178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FDE0A0-2888-4E2E-9533-6B87C1D556A9}"/>
            </a:ext>
          </a:extLst>
        </xdr:cNvPr>
        <xdr:cNvSpPr txBox="1"/>
      </xdr:nvSpPr>
      <xdr:spPr>
        <a:xfrm>
          <a:off x="411481" y="135847"/>
          <a:ext cx="3703320" cy="7302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Stock</a:t>
          </a:r>
          <a:r>
            <a:rPr lang="en-US" sz="2400" b="1" baseline="0">
              <a:solidFill>
                <a:schemeClr val="bg1"/>
              </a:solidFill>
            </a:rPr>
            <a:t>, Facturación y Costo</a:t>
          </a:r>
          <a:endParaRPr lang="en-US" sz="2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8</xdr:col>
      <xdr:colOff>14001</xdr:colOff>
      <xdr:row>0</xdr:row>
      <xdr:rowOff>153713</xdr:rowOff>
    </xdr:from>
    <xdr:to>
      <xdr:col>10</xdr:col>
      <xdr:colOff>455840</xdr:colOff>
      <xdr:row>2</xdr:row>
      <xdr:rowOff>17612</xdr:rowOff>
    </xdr:to>
    <xdr:sp macro="" textlink="">
      <xdr:nvSpPr>
        <xdr:cNvPr id="3" name="TextBox 13">
          <a:extLst>
            <a:ext uri="{FF2B5EF4-FFF2-40B4-BE49-F238E27FC236}">
              <a16:creationId xmlns:a16="http://schemas.microsoft.com/office/drawing/2014/main" id="{FF53C0B0-0BFF-47C2-A906-5971CE2F1B34}"/>
            </a:ext>
          </a:extLst>
        </xdr:cNvPr>
        <xdr:cNvSpPr txBox="1"/>
      </xdr:nvSpPr>
      <xdr:spPr>
        <a:xfrm>
          <a:off x="9036081" y="153713"/>
          <a:ext cx="2026799" cy="740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DCF8F0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PlanillaExcel.com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121921</xdr:colOff>
      <xdr:row>0</xdr:row>
      <xdr:rowOff>135847</xdr:rowOff>
    </xdr:from>
    <xdr:to>
      <xdr:col>2</xdr:col>
      <xdr:colOff>1905001</xdr:colOff>
      <xdr:row>1</xdr:row>
      <xdr:rowOff>683178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DF3A50-0065-461D-A534-8D0236075C80}"/>
            </a:ext>
          </a:extLst>
        </xdr:cNvPr>
        <xdr:cNvSpPr txBox="1"/>
      </xdr:nvSpPr>
      <xdr:spPr>
        <a:xfrm>
          <a:off x="411481" y="135847"/>
          <a:ext cx="3703320" cy="7302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Stock</a:t>
          </a:r>
          <a:r>
            <a:rPr lang="en-US" sz="2400" b="1" baseline="0">
              <a:solidFill>
                <a:schemeClr val="bg1"/>
              </a:solidFill>
            </a:rPr>
            <a:t>, Facturación y Costo</a:t>
          </a:r>
          <a:endParaRPr lang="en-US" sz="2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6</xdr:col>
      <xdr:colOff>608361</xdr:colOff>
      <xdr:row>0</xdr:row>
      <xdr:rowOff>153713</xdr:rowOff>
    </xdr:from>
    <xdr:to>
      <xdr:col>9</xdr:col>
      <xdr:colOff>234860</xdr:colOff>
      <xdr:row>2</xdr:row>
      <xdr:rowOff>17612</xdr:rowOff>
    </xdr:to>
    <xdr:sp macro="" textlink="">
      <xdr:nvSpPr>
        <xdr:cNvPr id="3" name="TextBox 13">
          <a:extLst>
            <a:ext uri="{FF2B5EF4-FFF2-40B4-BE49-F238E27FC236}">
              <a16:creationId xmlns:a16="http://schemas.microsoft.com/office/drawing/2014/main" id="{83AEC6D0-64C9-452B-A27A-8877F0BB9882}"/>
            </a:ext>
          </a:extLst>
        </xdr:cNvPr>
        <xdr:cNvSpPr txBox="1"/>
      </xdr:nvSpPr>
      <xdr:spPr>
        <a:xfrm>
          <a:off x="9036081" y="153713"/>
          <a:ext cx="2026799" cy="740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DCF8F0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PlanillaExcel.com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152400</xdr:colOff>
      <xdr:row>0</xdr:row>
      <xdr:rowOff>114300</xdr:rowOff>
    </xdr:from>
    <xdr:to>
      <xdr:col>1</xdr:col>
      <xdr:colOff>533400</xdr:colOff>
      <xdr:row>0</xdr:row>
      <xdr:rowOff>266700</xdr:rowOff>
    </xdr:to>
    <xdr:pic>
      <xdr:nvPicPr>
        <xdr:cNvPr id="2" name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14300"/>
          <a:ext cx="1143000" cy="152400"/>
        </a:xfrm>
        <a:prstGeom prst="rect">
          <a:avLst/>
        </a:prstGeom>
      </xdr:spPr>
    </xdr:pic>
    <xdr:clientData/>
  </xdr:twoCellAnchor>
  <xdr:twoCellAnchor>
    <xdr:from>
      <xdr:col>1</xdr:col>
      <xdr:colOff>508000</xdr:colOff>
      <xdr:row>0</xdr:row>
      <xdr:rowOff>104140</xdr:rowOff>
    </xdr:from>
    <xdr:to>
      <xdr:col>5</xdr:col>
      <xdr:colOff>635000</xdr:colOff>
      <xdr:row>0</xdr:row>
      <xdr:rowOff>358140</xdr:rowOff>
    </xdr:to>
    <xdr:sp macro="" textlink="">
      <xdr:nvSpPr>
        <xdr:cNvPr id="3" name="subtitl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270000" y="104140"/>
          <a:ext cx="3175000" cy="254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900" i="1">
              <a:solidFill>
                <a:srgbClr val="969696"/>
              </a:solidFill>
            </a:rPr>
            <a:t>Las planillas de Excel más útiles, en un solo lugar.</a:t>
          </a:r>
        </a:p>
      </xdr:txBody>
    </xdr:sp>
    <xdr:clientData/>
  </xdr:twoCellAnchor>
  <xdr:twoCellAnchor>
    <xdr:from>
      <xdr:col>10</xdr:col>
      <xdr:colOff>0</xdr:colOff>
      <xdr:row>0</xdr:row>
      <xdr:rowOff>101600</xdr:rowOff>
    </xdr:from>
    <xdr:to>
      <xdr:col>13</xdr:col>
      <xdr:colOff>635000</xdr:colOff>
      <xdr:row>0</xdr:row>
      <xdr:rowOff>355600</xdr:rowOff>
    </xdr:to>
    <xdr:sp macro="" textlink="">
      <xdr:nvSpPr>
        <xdr:cNvPr id="4" name="contactBox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7620000" y="101600"/>
          <a:ext cx="2921000" cy="254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000">
              <a:solidFill>
                <a:srgbClr val="787878"/>
              </a:solidFill>
            </a:rPr>
            <a:t>¿Necesitas ayuda con esta planilla? </a:t>
          </a:r>
          <a:r>
            <a:rPr lang="en-US" sz="1000">
              <a:solidFill>
                <a:srgbClr val="458FFD"/>
              </a:solidFill>
            </a:rPr>
            <a:t> Contáctanos</a:t>
          </a:r>
        </a:p>
      </xdr:txBody>
    </xdr:sp>
    <xdr:clientData/>
  </xdr:twoCellAnchor>
  <xdr:twoCellAnchor editAs="absolute">
    <xdr:from>
      <xdr:col>13</xdr:col>
      <xdr:colOff>393700</xdr:colOff>
      <xdr:row>0</xdr:row>
      <xdr:rowOff>152400</xdr:rowOff>
    </xdr:from>
    <xdr:to>
      <xdr:col>13</xdr:col>
      <xdr:colOff>546100</xdr:colOff>
      <xdr:row>0</xdr:row>
      <xdr:rowOff>304800</xdr:rowOff>
    </xdr:to>
    <xdr:pic>
      <xdr:nvPicPr>
        <xdr:cNvPr id="5" name="mailIco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0299700" y="152400"/>
          <a:ext cx="152400" cy="1524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cilia PlanillaExcel" refreshedDate="44747.524870486108" createdVersion="8" refreshedVersion="8" minRefreshableVersion="3" recordCount="12" xr:uid="{1CAA9A38-09A2-4337-81D8-CCD9D84A544E}">
  <cacheSource type="worksheet">
    <worksheetSource ref="B6:J24" sheet="Movimientos"/>
  </cacheSource>
  <cacheFields count="10">
    <cacheField name="FECHA" numFmtId="14">
      <sharedItems containsSemiMixedTypes="0" containsNonDate="0" containsDate="1" containsString="0" minDate="2022-10-13T00:00:00" maxDate="2022-10-25T00:00:00" count="12"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</sharedItems>
    </cacheField>
    <cacheField name="COMPRA/VENTA/EXISTENCIA" numFmtId="0">
      <sharedItems count="2">
        <s v="Venta"/>
        <s v="Compra"/>
      </sharedItems>
    </cacheField>
    <cacheField name="COMPROBANTE" numFmtId="0">
      <sharedItems/>
    </cacheField>
    <cacheField name="PRODUCTO" numFmtId="0">
      <sharedItems count="5">
        <s v="Tornillos autoperforantes"/>
        <s v="Tornillos de seguridad"/>
        <s v="Tuerca Scrhol"/>
        <s v="Tornillo Acero"/>
        <s v="Tuercas permanentes"/>
      </sharedItems>
    </cacheField>
    <cacheField name="CÓDIGO" numFmtId="0">
      <sharedItems containsSemiMixedTypes="0" containsString="0" containsNumber="1" containsInteger="1" minValue="120" maxValue="124"/>
    </cacheField>
    <cacheField name="CATEGORÍA" numFmtId="0">
      <sharedItems/>
    </cacheField>
    <cacheField name="CANTIDAD" numFmtId="0">
      <sharedItems containsSemiMixedTypes="0" containsString="0" containsNumber="1" containsInteger="1" minValue="-100" maxValue="100"/>
    </cacheField>
    <cacheField name="PRECIO" numFmtId="168">
      <sharedItems containsSemiMixedTypes="0" containsString="0" containsNumber="1" containsInteger="1" minValue="200" maxValue="200"/>
    </cacheField>
    <cacheField name="TOTAL BRUTO" numFmtId="168">
      <sharedItems containsSemiMixedTypes="0" containsString="0" containsNumber="1" containsInteger="1" minValue="-20000" maxValue="20000"/>
    </cacheField>
    <cacheField name="TOTAL FACTURADO" numFmtId="168">
      <sharedItems containsSemiMixedTypes="0" containsString="0" containsNumber="1" containsInteger="1" minValue="-24200" maxValue="24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s v="A-130"/>
    <x v="0"/>
    <n v="121"/>
    <s v="Tornillos para metales"/>
    <n v="-10"/>
    <n v="200"/>
    <n v="-2000"/>
    <n v="-2420"/>
  </r>
  <r>
    <x v="1"/>
    <x v="1"/>
    <s v="A-131"/>
    <x v="1"/>
    <n v="122"/>
    <s v="Tornillos para metales"/>
    <n v="100"/>
    <n v="200"/>
    <n v="20000"/>
    <n v="24200"/>
  </r>
  <r>
    <x v="2"/>
    <x v="0"/>
    <s v="A-132"/>
    <x v="1"/>
    <n v="122"/>
    <s v="Tornillos para metales"/>
    <n v="-10"/>
    <n v="200"/>
    <n v="-2000"/>
    <n v="-2420"/>
  </r>
  <r>
    <x v="3"/>
    <x v="1"/>
    <s v="A-133"/>
    <x v="2"/>
    <n v="123"/>
    <s v="Tuercas"/>
    <n v="100"/>
    <n v="200"/>
    <n v="20000"/>
    <n v="24200"/>
  </r>
  <r>
    <x v="4"/>
    <x v="0"/>
    <s v="A-134"/>
    <x v="2"/>
    <n v="123"/>
    <s v="Tuercas"/>
    <n v="-100"/>
    <n v="200"/>
    <n v="-20000"/>
    <n v="-24200"/>
  </r>
  <r>
    <x v="5"/>
    <x v="0"/>
    <s v="A-135"/>
    <x v="3"/>
    <n v="120"/>
    <s v="Tornillos para madera"/>
    <n v="-33"/>
    <n v="200"/>
    <n v="-6600"/>
    <n v="-7986"/>
  </r>
  <r>
    <x v="6"/>
    <x v="1"/>
    <s v="A-136"/>
    <x v="4"/>
    <n v="124"/>
    <s v="Tuercas"/>
    <n v="42"/>
    <n v="200"/>
    <n v="8400"/>
    <n v="10164"/>
  </r>
  <r>
    <x v="7"/>
    <x v="1"/>
    <s v="A-137"/>
    <x v="4"/>
    <n v="124"/>
    <s v="Tuercas"/>
    <n v="21"/>
    <n v="200"/>
    <n v="4200"/>
    <n v="5082"/>
  </r>
  <r>
    <x v="8"/>
    <x v="1"/>
    <s v="A-138"/>
    <x v="3"/>
    <n v="120"/>
    <s v="Tornillos para madera"/>
    <n v="55"/>
    <n v="200"/>
    <n v="11000"/>
    <n v="13310"/>
  </r>
  <r>
    <x v="9"/>
    <x v="1"/>
    <s v="A-139"/>
    <x v="3"/>
    <n v="120"/>
    <s v="Tornillos para madera"/>
    <n v="11"/>
    <n v="200"/>
    <n v="2200"/>
    <n v="2662"/>
  </r>
  <r>
    <x v="10"/>
    <x v="1"/>
    <s v="A-140"/>
    <x v="0"/>
    <n v="121"/>
    <s v="Tornillos para metales"/>
    <n v="10"/>
    <n v="200"/>
    <n v="2000"/>
    <n v="2420"/>
  </r>
  <r>
    <x v="11"/>
    <x v="1"/>
    <s v="A-141"/>
    <x v="0"/>
    <n v="121"/>
    <s v="Tornillos para metales"/>
    <n v="10"/>
    <n v="200"/>
    <n v="2000"/>
    <n v="24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4B4CEA-5933-4E11-82AE-0E3FDD0F7DF7}" name="SaldoStock" cacheId="4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B7:E25" firstHeaderRow="1" firstDataRow="1" firstDataCol="3"/>
  <pivotFields count="10">
    <pivotField axis="axisRow" compact="0" numFmtId="14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compact="0" outline="0" showAll="0" defaultSubtotal="0">
      <items count="2">
        <item x="1"/>
        <item x="0"/>
      </items>
    </pivotField>
    <pivotField compact="0" outline="0" showAll="0"/>
    <pivotField axis="axisRow" compact="0" outline="0" showAll="0">
      <items count="6">
        <item x="3"/>
        <item x="0"/>
        <item x="1"/>
        <item x="2"/>
        <item x="4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8" outline="0" showAll="0"/>
    <pivotField compact="0" numFmtId="168" outline="0" showAll="0"/>
    <pivotField compact="0" numFmtId="168" outline="0" showAll="0"/>
  </pivotFields>
  <rowFields count="3">
    <field x="3"/>
    <field x="1"/>
    <field x="0"/>
  </rowFields>
  <rowItems count="18">
    <i>
      <x/>
      <x/>
      <x v="8"/>
    </i>
    <i r="2">
      <x v="9"/>
    </i>
    <i r="1">
      <x v="1"/>
      <x v="5"/>
    </i>
    <i t="default">
      <x/>
    </i>
    <i>
      <x v="1"/>
      <x/>
      <x v="10"/>
    </i>
    <i r="2">
      <x v="11"/>
    </i>
    <i r="1">
      <x v="1"/>
      <x/>
    </i>
    <i t="default">
      <x v="1"/>
    </i>
    <i>
      <x v="2"/>
      <x/>
      <x v="1"/>
    </i>
    <i r="1">
      <x v="1"/>
      <x v="2"/>
    </i>
    <i t="default">
      <x v="2"/>
    </i>
    <i>
      <x v="3"/>
      <x/>
      <x v="3"/>
    </i>
    <i r="1">
      <x v="1"/>
      <x v="4"/>
    </i>
    <i t="default">
      <x v="3"/>
    </i>
    <i>
      <x v="4"/>
      <x/>
      <x v="6"/>
    </i>
    <i r="2">
      <x v="7"/>
    </i>
    <i t="default">
      <x v="4"/>
    </i>
    <i t="grand">
      <x/>
    </i>
  </rowItems>
  <colItems count="1">
    <i/>
  </colItems>
  <dataFields count="1">
    <dataField name="Suma de CANTIDAD" fld="6" baseField="0" baseItem="0"/>
  </dataField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6F58DB-2EB0-4991-AD4B-6BA8F0F9040D}" name="Costo vs Venta" cacheId="4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B7:D22" firstHeaderRow="1" firstDataRow="1" firstDataCol="2"/>
  <pivotFields count="10">
    <pivotField compact="0" numFmtId="14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compact="0" outline="0" showAll="0" defaultSubtotal="0">
      <items count="2">
        <item x="1"/>
        <item x="0"/>
      </items>
    </pivotField>
    <pivotField compact="0" outline="0" showAll="0"/>
    <pivotField axis="axisRow" compact="0" outline="0" showAll="0">
      <items count="6">
        <item x="3"/>
        <item x="0"/>
        <item x="1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compact="0" numFmtId="168" outline="0" showAll="0"/>
    <pivotField dataField="1" compact="0" numFmtId="168" outline="0" showAll="0"/>
    <pivotField compact="0" numFmtId="168" outline="0" showAll="0"/>
  </pivotFields>
  <rowFields count="2">
    <field x="3"/>
    <field x="1"/>
  </rowFields>
  <rowItems count="15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t="default">
      <x v="3"/>
    </i>
    <i>
      <x v="4"/>
      <x/>
    </i>
    <i t="default">
      <x v="4"/>
    </i>
    <i t="grand">
      <x/>
    </i>
  </rowItems>
  <colItems count="1">
    <i/>
  </colItems>
  <dataFields count="1">
    <dataField name="TOTAL" fld="8" baseField="1" baseItem="0" numFmtId="168"/>
  </dataField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A0682E-90DB-4C23-85BB-4E871FE85755}" name="Productos_" displayName="Productos_" ref="B7:D14" totalsRowShown="0" headerRowDxfId="25" dataDxfId="26" tableBorderDxfId="30" dataCellStyle="Normal 2">
  <autoFilter ref="B7:D14" xr:uid="{C7A0682E-90DB-4C23-85BB-4E871FE85755}">
    <filterColumn colId="0" hiddenButton="1"/>
    <filterColumn colId="1" hiddenButton="1"/>
    <filterColumn colId="2" hiddenButton="1"/>
  </autoFilter>
  <tableColumns count="3">
    <tableColumn id="1" xr3:uid="{BF265FE5-8809-409F-99EF-8F3E38EFDDA9}" name="PRODUCTO" dataDxfId="29" dataCellStyle="Normal 2"/>
    <tableColumn id="2" xr3:uid="{B7C8CAEB-7449-4DEA-B889-D79068E6D3AB}" name="CÓDIGO" dataDxfId="28" dataCellStyle="Normal 2"/>
    <tableColumn id="3" xr3:uid="{622B4756-FB61-417A-8F4F-2089B5087F7A}" name="CATEGORÍA" dataDxfId="27" dataCellStyle="Normal 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D2EC1C-DFEA-4541-AA44-0DD3C194196B}" name="Movimientos" displayName="Movimientos" ref="B6:J24" totalsRowShown="0" headerRowDxfId="5" headerRowBorderDxfId="12">
  <autoFilter ref="B6:J24" xr:uid="{E4D2EC1C-DFEA-4541-AA44-0DD3C19419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E459A0FD-97D7-4C79-971F-A670D7F920FB}" name="FECHA" dataDxfId="11"/>
    <tableColumn id="2" xr3:uid="{5C27D9A4-1359-4935-BF0F-C555B82B909D}" name="COMPRA/VENTA/EXISTENCIA" dataDxfId="10"/>
    <tableColumn id="3" xr3:uid="{B143D06C-3549-43EB-8A58-EC1E81DFA223}" name="COMPROBANTE" dataDxfId="9"/>
    <tableColumn id="4" xr3:uid="{5D68322E-197F-4738-A469-AFEF38F1DC1A}" name="PRODUCTO" dataDxfId="8"/>
    <tableColumn id="5" xr3:uid="{9D772465-72FE-42FC-B934-0C2B35412650}" name="CÓDIGO" dataDxfId="1">
      <calculatedColumnFormula>IFERROR(VLOOKUP(Movimientos[[#This Row],[PRODUCTO]],Productos_[[PRODUCTO]:[CÓDIGO]],2,0),"")</calculatedColumnFormula>
    </tableColumn>
    <tableColumn id="6" xr3:uid="{A27E327F-0A3F-46D1-A936-598AA08B7515}" name="CATEGORÍA" dataDxfId="2">
      <calculatedColumnFormula>IFERROR(VLOOKUP(Movimientos[[#This Row],[PRODUCTO]],Productos_[],3,0),"")</calculatedColumnFormula>
    </tableColumn>
    <tableColumn id="7" xr3:uid="{9183AF3B-29FF-4617-A06C-AD4320F1C01A}" name="CANTIDAD" dataDxfId="7"/>
    <tableColumn id="8" xr3:uid="{AC920C6C-3BA3-4A6F-B8C4-620EEEA1A6FC}" name="PRECIO" dataDxfId="6"/>
    <tableColumn id="9" xr3:uid="{4805E2ED-C637-4FA8-A684-3DB514CDBE2E}" name="TOTAL " dataDxfId="3">
      <calculatedColumnFormula>-Movimientos[[#This Row],[CANTIDAD]]*Movimientos[[#This Row],[PRECIO]]</calculatedColumnFormula>
    </tableColumn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"/>
  <sheetViews>
    <sheetView showGridLines="0" topLeftCell="A5" workbookViewId="0">
      <selection activeCell="J31" sqref="J31"/>
    </sheetView>
  </sheetViews>
  <sheetFormatPr baseColWidth="10" defaultColWidth="11.5546875" defaultRowHeight="15.6" x14ac:dyDescent="0.3"/>
  <cols>
    <col min="1" max="1" width="4" style="5" customWidth="1"/>
    <col min="2" max="11" width="18.44140625" style="5" customWidth="1"/>
    <col min="12" max="16384" width="11.5546875" style="5"/>
  </cols>
  <sheetData>
    <row r="1" spans="2:12" ht="9.9" customHeight="1" x14ac:dyDescent="0.3"/>
    <row r="2" spans="2:12" customFormat="1" ht="54.9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2:12" ht="24" customHeight="1" x14ac:dyDescent="0.3"/>
    <row r="4" spans="2:12" ht="42" customHeight="1" x14ac:dyDescent="0.3">
      <c r="B4" s="6" t="s">
        <v>3</v>
      </c>
      <c r="C4" s="7"/>
      <c r="D4" s="7"/>
      <c r="E4" s="7"/>
      <c r="F4" s="7"/>
      <c r="G4" s="7"/>
      <c r="H4" s="7"/>
      <c r="I4" s="7"/>
      <c r="J4" s="7"/>
      <c r="K4" s="7"/>
    </row>
    <row r="5" spans="2:12" ht="15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B1:L14"/>
  <sheetViews>
    <sheetView showGridLines="0" tabSelected="1" workbookViewId="0">
      <selection activeCell="K5" sqref="K5"/>
    </sheetView>
  </sheetViews>
  <sheetFormatPr baseColWidth="10" defaultRowHeight="14.4" x14ac:dyDescent="0.3"/>
  <cols>
    <col min="1" max="1" width="3.88671875" customWidth="1"/>
    <col min="2" max="2" width="29.109375" customWidth="1"/>
    <col min="3" max="3" width="22.33203125" customWidth="1"/>
    <col min="4" max="4" width="28.33203125" customWidth="1"/>
  </cols>
  <sheetData>
    <row r="1" spans="2:12" ht="15" customHeight="1" x14ac:dyDescent="0.3"/>
    <row r="2" spans="2:12" ht="54.9" customHeight="1" x14ac:dyDescent="0.3">
      <c r="B2" s="8"/>
      <c r="C2" s="8"/>
      <c r="D2" s="8"/>
      <c r="E2" s="8"/>
      <c r="F2" s="8"/>
      <c r="G2" s="8"/>
      <c r="H2" s="8"/>
      <c r="I2" s="8"/>
      <c r="J2" s="8"/>
      <c r="K2" s="9"/>
      <c r="L2" s="9"/>
    </row>
    <row r="3" spans="2:12" s="9" customFormat="1" x14ac:dyDescent="0.3"/>
    <row r="4" spans="2:12" ht="23.4" x14ac:dyDescent="0.3">
      <c r="B4" s="10" t="s">
        <v>4</v>
      </c>
      <c r="C4" s="10"/>
      <c r="D4" s="10"/>
    </row>
    <row r="5" spans="2:12" ht="13.8" customHeight="1" x14ac:dyDescent="0.3">
      <c r="B5" s="11" t="s">
        <v>16</v>
      </c>
      <c r="C5" s="1"/>
      <c r="D5" s="1"/>
    </row>
    <row r="6" spans="2:12" ht="13.8" customHeight="1" x14ac:dyDescent="0.3">
      <c r="B6" s="11"/>
      <c r="C6" s="1"/>
      <c r="D6" s="1"/>
    </row>
    <row r="7" spans="2:12" ht="30" customHeight="1" thickBot="1" x14ac:dyDescent="0.35">
      <c r="B7" s="12" t="s">
        <v>6</v>
      </c>
      <c r="C7" s="12" t="s">
        <v>5</v>
      </c>
      <c r="D7" s="12" t="s">
        <v>7</v>
      </c>
    </row>
    <row r="8" spans="2:12" ht="18.600000000000001" thickBot="1" x14ac:dyDescent="0.35">
      <c r="B8" s="13" t="s">
        <v>8</v>
      </c>
      <c r="C8" s="13">
        <v>120</v>
      </c>
      <c r="D8" s="13" t="s">
        <v>9</v>
      </c>
      <c r="F8" s="16"/>
    </row>
    <row r="9" spans="2:12" ht="18.600000000000001" thickBot="1" x14ac:dyDescent="0.35">
      <c r="B9" s="14" t="s">
        <v>10</v>
      </c>
      <c r="C9" s="14">
        <v>121</v>
      </c>
      <c r="D9" s="14" t="s">
        <v>11</v>
      </c>
      <c r="F9" s="16"/>
    </row>
    <row r="10" spans="2:12" ht="18.600000000000001" thickBot="1" x14ac:dyDescent="0.35">
      <c r="B10" s="13" t="s">
        <v>12</v>
      </c>
      <c r="C10" s="13">
        <v>122</v>
      </c>
      <c r="D10" s="13" t="s">
        <v>11</v>
      </c>
      <c r="F10" s="16"/>
    </row>
    <row r="11" spans="2:12" ht="18.600000000000001" thickBot="1" x14ac:dyDescent="0.35">
      <c r="B11" s="14" t="s">
        <v>13</v>
      </c>
      <c r="C11" s="14">
        <v>123</v>
      </c>
      <c r="D11" s="14" t="s">
        <v>14</v>
      </c>
      <c r="F11" s="16"/>
    </row>
    <row r="12" spans="2:12" ht="18.600000000000001" thickBot="1" x14ac:dyDescent="0.35">
      <c r="B12" s="13" t="s">
        <v>15</v>
      </c>
      <c r="C12" s="13">
        <v>124</v>
      </c>
      <c r="D12" s="13" t="s">
        <v>14</v>
      </c>
      <c r="F12" s="16"/>
    </row>
    <row r="13" spans="2:12" ht="18.600000000000001" thickBot="1" x14ac:dyDescent="0.35">
      <c r="B13" s="14"/>
      <c r="C13" s="14"/>
      <c r="D13" s="14"/>
      <c r="F13" s="17"/>
    </row>
    <row r="14" spans="2:12" ht="18" x14ac:dyDescent="0.3">
      <c r="B14" s="15"/>
      <c r="C14" s="15"/>
      <c r="D14" s="15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2:J24"/>
  <sheetViews>
    <sheetView showGridLines="0" zoomScale="80" zoomScaleNormal="80" workbookViewId="0">
      <selection activeCell="L5" sqref="L5"/>
    </sheetView>
  </sheetViews>
  <sheetFormatPr baseColWidth="10" defaultColWidth="11.44140625" defaultRowHeight="14.4" x14ac:dyDescent="0.3"/>
  <cols>
    <col min="1" max="1" width="2.44140625" style="4" customWidth="1"/>
    <col min="2" max="2" width="21.6640625" style="4" customWidth="1"/>
    <col min="3" max="3" width="35.44140625" style="4" customWidth="1"/>
    <col min="4" max="4" width="28.77734375" style="4" customWidth="1"/>
    <col min="5" max="5" width="30.44140625" style="4" customWidth="1"/>
    <col min="6" max="6" width="21.5546875" style="4" customWidth="1"/>
    <col min="7" max="7" width="28.5546875" style="4" bestFit="1" customWidth="1"/>
    <col min="8" max="8" width="19.5546875" style="4" customWidth="1"/>
    <col min="9" max="9" width="18" style="4" customWidth="1"/>
    <col min="10" max="10" width="20.88671875" style="4" customWidth="1"/>
    <col min="11" max="16384" width="11.44140625" style="4"/>
  </cols>
  <sheetData>
    <row r="2" spans="1:10" customFormat="1" ht="54.9" customHeight="1" x14ac:dyDescent="0.3">
      <c r="B2" s="8"/>
      <c r="C2" s="8"/>
      <c r="D2" s="8"/>
      <c r="E2" s="8"/>
      <c r="F2" s="8"/>
      <c r="G2" s="8"/>
      <c r="H2" s="8"/>
      <c r="I2" s="8"/>
      <c r="J2" s="8"/>
    </row>
    <row r="3" spans="1:10" s="9" customFormat="1" ht="19.2" customHeight="1" x14ac:dyDescent="0.3"/>
    <row r="4" spans="1:10" s="19" customFormat="1" ht="30" customHeight="1" x14ac:dyDescent="0.3">
      <c r="B4" s="29" t="s">
        <v>17</v>
      </c>
      <c r="C4" s="29"/>
      <c r="D4" s="29"/>
    </row>
    <row r="5" spans="1:10" customFormat="1" ht="33" customHeight="1" x14ac:dyDescent="0.3">
      <c r="A5" s="4"/>
      <c r="B5" s="30" t="s">
        <v>18</v>
      </c>
      <c r="C5" s="30"/>
      <c r="D5" s="30"/>
    </row>
    <row r="6" spans="1:10" customFormat="1" ht="49.8" customHeight="1" x14ac:dyDescent="0.3">
      <c r="B6" s="27" t="s">
        <v>19</v>
      </c>
      <c r="C6" s="28" t="s">
        <v>23</v>
      </c>
      <c r="D6" s="28" t="s">
        <v>20</v>
      </c>
      <c r="E6" s="28" t="s">
        <v>6</v>
      </c>
      <c r="F6" s="28" t="s">
        <v>5</v>
      </c>
      <c r="G6" s="28" t="s">
        <v>7</v>
      </c>
      <c r="H6" s="28" t="s">
        <v>21</v>
      </c>
      <c r="I6" s="28" t="s">
        <v>22</v>
      </c>
      <c r="J6" s="28" t="s">
        <v>44</v>
      </c>
    </row>
    <row r="7" spans="1:10" customFormat="1" ht="18.600000000000001" thickBot="1" x14ac:dyDescent="0.35">
      <c r="B7" s="20">
        <v>44847</v>
      </c>
      <c r="C7" s="21" t="s">
        <v>1</v>
      </c>
      <c r="D7" s="21" t="s">
        <v>24</v>
      </c>
      <c r="E7" s="22" t="s">
        <v>10</v>
      </c>
      <c r="F7" s="25">
        <f>IFERROR(VLOOKUP(Movimientos[[#This Row],[PRODUCTO]],Productos_[[PRODUCTO]:[CÓDIGO]],2,0),"")</f>
        <v>121</v>
      </c>
      <c r="G7" s="26" t="str">
        <f>IFERROR(VLOOKUP(Movimientos[[#This Row],[PRODUCTO]],Productos_[],3,0),"")</f>
        <v>Tornillos para metales</v>
      </c>
      <c r="H7" s="23">
        <v>-10</v>
      </c>
      <c r="I7" s="24">
        <v>200</v>
      </c>
      <c r="J7" s="39">
        <f>-Movimientos[[#This Row],[CANTIDAD]]*Movimientos[[#This Row],[PRECIO]]</f>
        <v>2000</v>
      </c>
    </row>
    <row r="8" spans="1:10" ht="18.600000000000001" thickBot="1" x14ac:dyDescent="0.35">
      <c r="B8" s="20">
        <v>44848</v>
      </c>
      <c r="C8" s="21" t="s">
        <v>2</v>
      </c>
      <c r="D8" s="21" t="s">
        <v>25</v>
      </c>
      <c r="E8" s="22" t="s">
        <v>12</v>
      </c>
      <c r="F8" s="25">
        <f>IFERROR(VLOOKUP(Movimientos[[#This Row],[PRODUCTO]],Productos_[[PRODUCTO]:[CÓDIGO]],2,0),"")</f>
        <v>122</v>
      </c>
      <c r="G8" s="26" t="str">
        <f>IFERROR(VLOOKUP(Movimientos[[#This Row],[PRODUCTO]],Productos_[],3,0),"")</f>
        <v>Tornillos para metales</v>
      </c>
      <c r="H8" s="23">
        <v>100</v>
      </c>
      <c r="I8" s="24">
        <v>200</v>
      </c>
      <c r="J8" s="39">
        <f>-Movimientos[[#This Row],[CANTIDAD]]*Movimientos[[#This Row],[PRECIO]]</f>
        <v>-20000</v>
      </c>
    </row>
    <row r="9" spans="1:10" ht="18.600000000000001" thickBot="1" x14ac:dyDescent="0.35">
      <c r="B9" s="20">
        <v>44849</v>
      </c>
      <c r="C9" s="21" t="s">
        <v>1</v>
      </c>
      <c r="D9" s="21" t="s">
        <v>26</v>
      </c>
      <c r="E9" s="22" t="s">
        <v>12</v>
      </c>
      <c r="F9" s="25">
        <f>IFERROR(VLOOKUP(Movimientos[[#This Row],[PRODUCTO]],Productos_[[PRODUCTO]:[CÓDIGO]],2,0),"")</f>
        <v>122</v>
      </c>
      <c r="G9" s="26" t="str">
        <f>IFERROR(VLOOKUP(Movimientos[[#This Row],[PRODUCTO]],Productos_[],3,0),"")</f>
        <v>Tornillos para metales</v>
      </c>
      <c r="H9" s="23">
        <v>-10</v>
      </c>
      <c r="I9" s="24">
        <v>200</v>
      </c>
      <c r="J9" s="39">
        <f>-Movimientos[[#This Row],[CANTIDAD]]*Movimientos[[#This Row],[PRECIO]]</f>
        <v>2000</v>
      </c>
    </row>
    <row r="10" spans="1:10" ht="18.600000000000001" thickBot="1" x14ac:dyDescent="0.35">
      <c r="B10" s="20">
        <v>44850</v>
      </c>
      <c r="C10" s="21" t="s">
        <v>2</v>
      </c>
      <c r="D10" s="21" t="s">
        <v>27</v>
      </c>
      <c r="E10" s="22" t="s">
        <v>13</v>
      </c>
      <c r="F10" s="25">
        <f>IFERROR(VLOOKUP(Movimientos[[#This Row],[PRODUCTO]],Productos_[[PRODUCTO]:[CÓDIGO]],2,0),"")</f>
        <v>123</v>
      </c>
      <c r="G10" s="26" t="str">
        <f>IFERROR(VLOOKUP(Movimientos[[#This Row],[PRODUCTO]],Productos_[],3,0),"")</f>
        <v>Tuercas</v>
      </c>
      <c r="H10" s="23">
        <v>100</v>
      </c>
      <c r="I10" s="24">
        <v>200</v>
      </c>
      <c r="J10" s="39">
        <f>-Movimientos[[#This Row],[CANTIDAD]]*Movimientos[[#This Row],[PRECIO]]</f>
        <v>-20000</v>
      </c>
    </row>
    <row r="11" spans="1:10" ht="18.600000000000001" thickBot="1" x14ac:dyDescent="0.35">
      <c r="B11" s="20">
        <v>44851</v>
      </c>
      <c r="C11" s="21" t="s">
        <v>1</v>
      </c>
      <c r="D11" s="21" t="s">
        <v>28</v>
      </c>
      <c r="E11" s="22" t="s">
        <v>13</v>
      </c>
      <c r="F11" s="25">
        <f>IFERROR(VLOOKUP(Movimientos[[#This Row],[PRODUCTO]],Productos_[[PRODUCTO]:[CÓDIGO]],2,0),"")</f>
        <v>123</v>
      </c>
      <c r="G11" s="26" t="str">
        <f>IFERROR(VLOOKUP(Movimientos[[#This Row],[PRODUCTO]],Productos_[],3,0),"")</f>
        <v>Tuercas</v>
      </c>
      <c r="H11" s="23">
        <v>-100</v>
      </c>
      <c r="I11" s="24">
        <v>200</v>
      </c>
      <c r="J11" s="39">
        <f>-Movimientos[[#This Row],[CANTIDAD]]*Movimientos[[#This Row],[PRECIO]]</f>
        <v>20000</v>
      </c>
    </row>
    <row r="12" spans="1:10" ht="18.600000000000001" thickBot="1" x14ac:dyDescent="0.35">
      <c r="B12" s="20">
        <v>44852</v>
      </c>
      <c r="C12" s="21" t="s">
        <v>1</v>
      </c>
      <c r="D12" s="21" t="s">
        <v>29</v>
      </c>
      <c r="E12" s="22" t="s">
        <v>8</v>
      </c>
      <c r="F12" s="25">
        <f>IFERROR(VLOOKUP(Movimientos[[#This Row],[PRODUCTO]],Productos_[[PRODUCTO]:[CÓDIGO]],2,0),"")</f>
        <v>120</v>
      </c>
      <c r="G12" s="26" t="str">
        <f>IFERROR(VLOOKUP(Movimientos[[#This Row],[PRODUCTO]],Productos_[],3,0),"")</f>
        <v>Tornillos para madera</v>
      </c>
      <c r="H12" s="23">
        <v>-33</v>
      </c>
      <c r="I12" s="24">
        <v>200</v>
      </c>
      <c r="J12" s="39">
        <f>-Movimientos[[#This Row],[CANTIDAD]]*Movimientos[[#This Row],[PRECIO]]</f>
        <v>6600</v>
      </c>
    </row>
    <row r="13" spans="1:10" ht="18.600000000000001" thickBot="1" x14ac:dyDescent="0.35">
      <c r="B13" s="20">
        <v>44853</v>
      </c>
      <c r="C13" s="21" t="s">
        <v>2</v>
      </c>
      <c r="D13" s="21" t="s">
        <v>30</v>
      </c>
      <c r="E13" s="22" t="s">
        <v>15</v>
      </c>
      <c r="F13" s="25">
        <f>IFERROR(VLOOKUP(Movimientos[[#This Row],[PRODUCTO]],Productos_[[PRODUCTO]:[CÓDIGO]],2,0),"")</f>
        <v>124</v>
      </c>
      <c r="G13" s="26" t="str">
        <f>IFERROR(VLOOKUP(Movimientos[[#This Row],[PRODUCTO]],Productos_[],3,0),"")</f>
        <v>Tuercas</v>
      </c>
      <c r="H13" s="23">
        <v>42</v>
      </c>
      <c r="I13" s="24">
        <v>200</v>
      </c>
      <c r="J13" s="39">
        <f>-Movimientos[[#This Row],[CANTIDAD]]*Movimientos[[#This Row],[PRECIO]]</f>
        <v>-8400</v>
      </c>
    </row>
    <row r="14" spans="1:10" ht="18.600000000000001" thickBot="1" x14ac:dyDescent="0.35">
      <c r="B14" s="20">
        <v>44854</v>
      </c>
      <c r="C14" s="21" t="s">
        <v>2</v>
      </c>
      <c r="D14" s="21" t="s">
        <v>31</v>
      </c>
      <c r="E14" s="22" t="s">
        <v>15</v>
      </c>
      <c r="F14" s="25">
        <f>IFERROR(VLOOKUP(Movimientos[[#This Row],[PRODUCTO]],Productos_[[PRODUCTO]:[CÓDIGO]],2,0),"")</f>
        <v>124</v>
      </c>
      <c r="G14" s="26" t="str">
        <f>IFERROR(VLOOKUP(Movimientos[[#This Row],[PRODUCTO]],Productos_[],3,0),"")</f>
        <v>Tuercas</v>
      </c>
      <c r="H14" s="23">
        <v>21</v>
      </c>
      <c r="I14" s="24">
        <v>200</v>
      </c>
      <c r="J14" s="39">
        <f>-Movimientos[[#This Row],[CANTIDAD]]*Movimientos[[#This Row],[PRECIO]]</f>
        <v>-4200</v>
      </c>
    </row>
    <row r="15" spans="1:10" ht="18.600000000000001" thickBot="1" x14ac:dyDescent="0.35">
      <c r="B15" s="20">
        <v>44855</v>
      </c>
      <c r="C15" s="21" t="s">
        <v>2</v>
      </c>
      <c r="D15" s="21" t="s">
        <v>32</v>
      </c>
      <c r="E15" s="22" t="s">
        <v>8</v>
      </c>
      <c r="F15" s="25">
        <f>IFERROR(VLOOKUP(Movimientos[[#This Row],[PRODUCTO]],Productos_[[PRODUCTO]:[CÓDIGO]],2,0),"")</f>
        <v>120</v>
      </c>
      <c r="G15" s="26" t="str">
        <f>IFERROR(VLOOKUP(Movimientos[[#This Row],[PRODUCTO]],Productos_[],3,0),"")</f>
        <v>Tornillos para madera</v>
      </c>
      <c r="H15" s="23">
        <v>55</v>
      </c>
      <c r="I15" s="24">
        <v>200</v>
      </c>
      <c r="J15" s="39">
        <f>-Movimientos[[#This Row],[CANTIDAD]]*Movimientos[[#This Row],[PRECIO]]</f>
        <v>-11000</v>
      </c>
    </row>
    <row r="16" spans="1:10" ht="18.600000000000001" thickBot="1" x14ac:dyDescent="0.35">
      <c r="B16" s="20">
        <v>44856</v>
      </c>
      <c r="C16" s="21" t="s">
        <v>2</v>
      </c>
      <c r="D16" s="21" t="s">
        <v>33</v>
      </c>
      <c r="E16" s="22" t="s">
        <v>8</v>
      </c>
      <c r="F16" s="25">
        <f>IFERROR(VLOOKUP(Movimientos[[#This Row],[PRODUCTO]],Productos_[[PRODUCTO]:[CÓDIGO]],2,0),"")</f>
        <v>120</v>
      </c>
      <c r="G16" s="26" t="str">
        <f>IFERROR(VLOOKUP(Movimientos[[#This Row],[PRODUCTO]],Productos_[],3,0),"")</f>
        <v>Tornillos para madera</v>
      </c>
      <c r="H16" s="23">
        <v>11</v>
      </c>
      <c r="I16" s="24">
        <v>200</v>
      </c>
      <c r="J16" s="39">
        <f>-Movimientos[[#This Row],[CANTIDAD]]*Movimientos[[#This Row],[PRECIO]]</f>
        <v>-2200</v>
      </c>
    </row>
    <row r="17" spans="2:10" ht="18.600000000000001" thickBot="1" x14ac:dyDescent="0.35">
      <c r="B17" s="20">
        <v>44857</v>
      </c>
      <c r="C17" s="21" t="s">
        <v>2</v>
      </c>
      <c r="D17" s="21" t="s">
        <v>34</v>
      </c>
      <c r="E17" s="22" t="s">
        <v>10</v>
      </c>
      <c r="F17" s="25">
        <f>IFERROR(VLOOKUP(Movimientos[[#This Row],[PRODUCTO]],Productos_[[PRODUCTO]:[CÓDIGO]],2,0),"")</f>
        <v>121</v>
      </c>
      <c r="G17" s="26" t="str">
        <f>IFERROR(VLOOKUP(Movimientos[[#This Row],[PRODUCTO]],Productos_[],3,0),"")</f>
        <v>Tornillos para metales</v>
      </c>
      <c r="H17" s="23">
        <v>10</v>
      </c>
      <c r="I17" s="24">
        <v>200</v>
      </c>
      <c r="J17" s="39">
        <f>-Movimientos[[#This Row],[CANTIDAD]]*Movimientos[[#This Row],[PRECIO]]</f>
        <v>-2000</v>
      </c>
    </row>
    <row r="18" spans="2:10" ht="18.600000000000001" thickBot="1" x14ac:dyDescent="0.35">
      <c r="B18" s="20">
        <v>44858</v>
      </c>
      <c r="C18" s="21" t="s">
        <v>2</v>
      </c>
      <c r="D18" s="21" t="s">
        <v>35</v>
      </c>
      <c r="E18" s="22" t="s">
        <v>10</v>
      </c>
      <c r="F18" s="25">
        <f>IFERROR(VLOOKUP(Movimientos[[#This Row],[PRODUCTO]],Productos_[[PRODUCTO]:[CÓDIGO]],2,0),"")</f>
        <v>121</v>
      </c>
      <c r="G18" s="26" t="str">
        <f>IFERROR(VLOOKUP(Movimientos[[#This Row],[PRODUCTO]],Productos_[],3,0),"")</f>
        <v>Tornillos para metales</v>
      </c>
      <c r="H18" s="23">
        <v>10</v>
      </c>
      <c r="I18" s="24">
        <v>200</v>
      </c>
      <c r="J18" s="39">
        <f>-Movimientos[[#This Row],[CANTIDAD]]*Movimientos[[#This Row],[PRECIO]]</f>
        <v>-2000</v>
      </c>
    </row>
    <row r="19" spans="2:10" ht="18.600000000000001" thickBot="1" x14ac:dyDescent="0.35">
      <c r="B19" s="34"/>
      <c r="C19" s="35"/>
      <c r="D19" s="35"/>
      <c r="E19" s="36"/>
      <c r="F19" s="25" t="str">
        <f>IFERROR(VLOOKUP(Movimientos[[#This Row],[PRODUCTO]],Productos_[[PRODUCTO]:[CÓDIGO]],2,0),"")</f>
        <v/>
      </c>
      <c r="G19" s="26" t="str">
        <f>IFERROR(VLOOKUP(Movimientos[[#This Row],[PRODUCTO]],Productos_[],3,0),"")</f>
        <v/>
      </c>
      <c r="H19" s="37"/>
      <c r="I19" s="38"/>
      <c r="J19" s="40">
        <f>-Movimientos[[#This Row],[CANTIDAD]]*Movimientos[[#This Row],[PRECIO]]</f>
        <v>0</v>
      </c>
    </row>
    <row r="20" spans="2:10" ht="18.600000000000001" thickBot="1" x14ac:dyDescent="0.35">
      <c r="B20" s="34"/>
      <c r="C20" s="35"/>
      <c r="D20" s="35"/>
      <c r="E20" s="36"/>
      <c r="F20" s="25" t="str">
        <f>IFERROR(VLOOKUP(Movimientos[[#This Row],[PRODUCTO]],Productos_[[PRODUCTO]:[CÓDIGO]],2,0),"")</f>
        <v/>
      </c>
      <c r="G20" s="26" t="str">
        <f>IFERROR(VLOOKUP(Movimientos[[#This Row],[PRODUCTO]],Productos_[],3,0),"")</f>
        <v/>
      </c>
      <c r="H20" s="37"/>
      <c r="I20" s="38"/>
      <c r="J20" s="40">
        <f>-Movimientos[[#This Row],[CANTIDAD]]*Movimientos[[#This Row],[PRECIO]]</f>
        <v>0</v>
      </c>
    </row>
    <row r="21" spans="2:10" ht="18.600000000000001" thickBot="1" x14ac:dyDescent="0.35">
      <c r="B21" s="34"/>
      <c r="C21" s="35"/>
      <c r="D21" s="35"/>
      <c r="E21" s="36"/>
      <c r="F21" s="25" t="str">
        <f>IFERROR(VLOOKUP(Movimientos[[#This Row],[PRODUCTO]],Productos_[[PRODUCTO]:[CÓDIGO]],2,0),"")</f>
        <v/>
      </c>
      <c r="G21" s="26" t="str">
        <f>IFERROR(VLOOKUP(Movimientos[[#This Row],[PRODUCTO]],Productos_[],3,0),"")</f>
        <v/>
      </c>
      <c r="H21" s="37"/>
      <c r="I21" s="38"/>
      <c r="J21" s="40">
        <f>-Movimientos[[#This Row],[CANTIDAD]]*Movimientos[[#This Row],[PRECIO]]</f>
        <v>0</v>
      </c>
    </row>
    <row r="22" spans="2:10" ht="18.600000000000001" thickBot="1" x14ac:dyDescent="0.35">
      <c r="B22" s="34"/>
      <c r="C22" s="35"/>
      <c r="D22" s="35"/>
      <c r="E22" s="36"/>
      <c r="F22" s="25" t="str">
        <f>IFERROR(VLOOKUP(Movimientos[[#This Row],[PRODUCTO]],Productos_[[PRODUCTO]:[CÓDIGO]],2,0),"")</f>
        <v/>
      </c>
      <c r="G22" s="26" t="str">
        <f>IFERROR(VLOOKUP(Movimientos[[#This Row],[PRODUCTO]],Productos_[],3,0),"")</f>
        <v/>
      </c>
      <c r="H22" s="37"/>
      <c r="I22" s="38"/>
      <c r="J22" s="40">
        <f>-Movimientos[[#This Row],[CANTIDAD]]*Movimientos[[#This Row],[PRECIO]]</f>
        <v>0</v>
      </c>
    </row>
    <row r="23" spans="2:10" ht="18.600000000000001" thickBot="1" x14ac:dyDescent="0.35">
      <c r="B23" s="34"/>
      <c r="C23" s="35"/>
      <c r="D23" s="35"/>
      <c r="E23" s="36"/>
      <c r="F23" s="25" t="str">
        <f>IFERROR(VLOOKUP(Movimientos[[#This Row],[PRODUCTO]],Productos_[[PRODUCTO]:[CÓDIGO]],2,0),"")</f>
        <v/>
      </c>
      <c r="G23" s="26" t="str">
        <f>IFERROR(VLOOKUP(Movimientos[[#This Row],[PRODUCTO]],Productos_[],3,0),"")</f>
        <v/>
      </c>
      <c r="H23" s="37"/>
      <c r="I23" s="38"/>
      <c r="J23" s="40">
        <f>-Movimientos[[#This Row],[CANTIDAD]]*Movimientos[[#This Row],[PRECIO]]</f>
        <v>0</v>
      </c>
    </row>
    <row r="24" spans="2:10" ht="18.600000000000001" thickBot="1" x14ac:dyDescent="0.35">
      <c r="B24" s="34"/>
      <c r="C24" s="35"/>
      <c r="D24" s="35"/>
      <c r="E24" s="36"/>
      <c r="F24" s="25" t="str">
        <f>IFERROR(VLOOKUP(Movimientos[[#This Row],[PRODUCTO]],Productos_[[PRODUCTO]:[CÓDIGO]],2,0),"")</f>
        <v/>
      </c>
      <c r="G24" s="26" t="str">
        <f>IFERROR(VLOOKUP(Movimientos[[#This Row],[PRODUCTO]],Productos_[],3,0),"")</f>
        <v/>
      </c>
      <c r="H24" s="37"/>
      <c r="I24" s="38"/>
      <c r="J24" s="40">
        <f>-Movimientos[[#This Row],[CANTIDAD]]*Movimientos[[#This Row],[PRECIO]]</f>
        <v>0</v>
      </c>
    </row>
  </sheetData>
  <mergeCells count="2">
    <mergeCell ref="B4:D4"/>
    <mergeCell ref="B5:D5"/>
  </mergeCells>
  <phoneticPr fontId="10" type="noConversion"/>
  <conditionalFormatting sqref="H6:J6">
    <cfRule type="cellIs" dxfId="0" priority="26" stopIfTrue="1" operator="lessThan">
      <formula>0</formula>
    </cfRule>
  </conditionalFormatting>
  <dataValidations xWindow="1088" yWindow="353" count="5">
    <dataValidation type="list" allowBlank="1" showInputMessage="1" showErrorMessage="1" sqref="C7:C24" xr:uid="{EAEFC70E-3B19-4BA6-BE3A-E0ADF502B44D}">
      <formula1>"Compra, Venta, Existencia"</formula1>
    </dataValidation>
    <dataValidation type="list" showInputMessage="1" showErrorMessage="1" sqref="E7:E24" xr:uid="{00000000-0002-0000-0200-000000000000}">
      <formula1>Productos</formula1>
    </dataValidation>
    <dataValidation showInputMessage="1" showErrorMessage="1" sqref="F7:G24" xr:uid="{C5740DCA-939A-4070-A7B8-1623134EEC10}"/>
    <dataValidation allowBlank="1" showInputMessage="1" showErrorMessage="1" prompt="Registrar ventas con número negativo_x000a_Ejemplo: se vende 10 unidades escribir:_x000a_-10" sqref="H25:H1048576" xr:uid="{00000000-0002-0000-0200-000003000000}"/>
    <dataValidation allowBlank="1" showInputMessage="1" showErrorMessage="1" promptTitle="Ventas" prompt="Registre ventas con número negativo_x000a_Por ejemplo si vende 10 unidades, escriba -10" sqref="H6:H24" xr:uid="{6A1E4DDB-A9BB-4940-A211-2094B2D40695}"/>
  </dataValidations>
  <pageMargins left="0.7" right="0.7" top="0.75" bottom="0.75" header="0.3" footer="0.3"/>
  <pageSetup orientation="portrait" r:id="rId1"/>
  <ignoredErrors>
    <ignoredError sqref="E19:E24" listDataValidation="1"/>
  </ignoredErrors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9979-95F3-4830-8E03-8896C9DA9013}">
  <dimension ref="B2:K25"/>
  <sheetViews>
    <sheetView showGridLines="0" topLeftCell="A2" zoomScaleNormal="100" workbookViewId="0">
      <selection activeCell="D17" sqref="D17"/>
    </sheetView>
  </sheetViews>
  <sheetFormatPr baseColWidth="10" defaultRowHeight="14.4" x14ac:dyDescent="0.3"/>
  <cols>
    <col min="1" max="1" width="4.21875" customWidth="1"/>
    <col min="2" max="2" width="28" bestFit="1" customWidth="1"/>
    <col min="3" max="3" width="36.33203125" customWidth="1"/>
    <col min="4" max="4" width="10.5546875" bestFit="1" customWidth="1"/>
    <col min="5" max="5" width="17.77734375" bestFit="1" customWidth="1"/>
  </cols>
  <sheetData>
    <row r="2" spans="2:11" ht="54.9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</row>
    <row r="4" spans="2:11" ht="21" x14ac:dyDescent="0.3">
      <c r="B4" s="18" t="s">
        <v>0</v>
      </c>
    </row>
    <row r="5" spans="2:11" x14ac:dyDescent="0.3">
      <c r="B5" s="11" t="s">
        <v>43</v>
      </c>
    </row>
    <row r="6" spans="2:11" x14ac:dyDescent="0.3">
      <c r="B6" s="11"/>
    </row>
    <row r="7" spans="2:11" x14ac:dyDescent="0.3">
      <c r="B7" s="2" t="s">
        <v>6</v>
      </c>
      <c r="C7" s="2" t="s">
        <v>23</v>
      </c>
      <c r="D7" s="2" t="s">
        <v>19</v>
      </c>
      <c r="E7" t="s">
        <v>37</v>
      </c>
    </row>
    <row r="8" spans="2:11" x14ac:dyDescent="0.3">
      <c r="B8" t="s">
        <v>8</v>
      </c>
      <c r="C8" t="s">
        <v>2</v>
      </c>
      <c r="D8" s="32">
        <v>44855</v>
      </c>
      <c r="E8" s="31">
        <v>55</v>
      </c>
    </row>
    <row r="9" spans="2:11" x14ac:dyDescent="0.3">
      <c r="D9" s="32">
        <v>44856</v>
      </c>
      <c r="E9" s="31">
        <v>11</v>
      </c>
    </row>
    <row r="10" spans="2:11" x14ac:dyDescent="0.3">
      <c r="C10" t="s">
        <v>1</v>
      </c>
      <c r="D10" s="32">
        <v>44852</v>
      </c>
      <c r="E10" s="31">
        <v>-33</v>
      </c>
    </row>
    <row r="11" spans="2:11" x14ac:dyDescent="0.3">
      <c r="B11" t="s">
        <v>38</v>
      </c>
      <c r="E11" s="31">
        <v>33</v>
      </c>
    </row>
    <row r="12" spans="2:11" x14ac:dyDescent="0.3">
      <c r="B12" t="s">
        <v>10</v>
      </c>
      <c r="C12" t="s">
        <v>2</v>
      </c>
      <c r="D12" s="32">
        <v>44857</v>
      </c>
      <c r="E12" s="31">
        <v>10</v>
      </c>
    </row>
    <row r="13" spans="2:11" x14ac:dyDescent="0.3">
      <c r="D13" s="32">
        <v>44858</v>
      </c>
      <c r="E13" s="31">
        <v>10</v>
      </c>
    </row>
    <row r="14" spans="2:11" x14ac:dyDescent="0.3">
      <c r="C14" t="s">
        <v>1</v>
      </c>
      <c r="D14" s="32">
        <v>44847</v>
      </c>
      <c r="E14" s="31">
        <v>-10</v>
      </c>
    </row>
    <row r="15" spans="2:11" x14ac:dyDescent="0.3">
      <c r="B15" t="s">
        <v>39</v>
      </c>
      <c r="E15" s="31">
        <v>10</v>
      </c>
    </row>
    <row r="16" spans="2:11" x14ac:dyDescent="0.3">
      <c r="B16" t="s">
        <v>12</v>
      </c>
      <c r="C16" t="s">
        <v>2</v>
      </c>
      <c r="D16" s="32">
        <v>44848</v>
      </c>
      <c r="E16" s="31">
        <v>100</v>
      </c>
    </row>
    <row r="17" spans="2:5" x14ac:dyDescent="0.3">
      <c r="C17" t="s">
        <v>1</v>
      </c>
      <c r="D17" s="32">
        <v>44849</v>
      </c>
      <c r="E17" s="31">
        <v>-10</v>
      </c>
    </row>
    <row r="18" spans="2:5" x14ac:dyDescent="0.3">
      <c r="B18" t="s">
        <v>40</v>
      </c>
      <c r="E18" s="31">
        <v>90</v>
      </c>
    </row>
    <row r="19" spans="2:5" x14ac:dyDescent="0.3">
      <c r="B19" t="s">
        <v>13</v>
      </c>
      <c r="C19" t="s">
        <v>2</v>
      </c>
      <c r="D19" s="32">
        <v>44850</v>
      </c>
      <c r="E19" s="31">
        <v>100</v>
      </c>
    </row>
    <row r="20" spans="2:5" x14ac:dyDescent="0.3">
      <c r="C20" t="s">
        <v>1</v>
      </c>
      <c r="D20" s="32">
        <v>44851</v>
      </c>
      <c r="E20" s="31">
        <v>-100</v>
      </c>
    </row>
    <row r="21" spans="2:5" x14ac:dyDescent="0.3">
      <c r="B21" t="s">
        <v>41</v>
      </c>
      <c r="E21" s="31">
        <v>0</v>
      </c>
    </row>
    <row r="22" spans="2:5" x14ac:dyDescent="0.3">
      <c r="B22" t="s">
        <v>15</v>
      </c>
      <c r="C22" t="s">
        <v>2</v>
      </c>
      <c r="D22" s="32">
        <v>44853</v>
      </c>
      <c r="E22" s="31">
        <v>42</v>
      </c>
    </row>
    <row r="23" spans="2:5" x14ac:dyDescent="0.3">
      <c r="D23" s="32">
        <v>44854</v>
      </c>
      <c r="E23" s="31">
        <v>21</v>
      </c>
    </row>
    <row r="24" spans="2:5" x14ac:dyDescent="0.3">
      <c r="B24" t="s">
        <v>42</v>
      </c>
      <c r="E24" s="31">
        <v>63</v>
      </c>
    </row>
    <row r="25" spans="2:5" x14ac:dyDescent="0.3">
      <c r="B25" t="s">
        <v>36</v>
      </c>
      <c r="E25" s="31">
        <v>196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F854-8658-4080-B03A-B3FC4643AF91}">
  <dimension ref="B2:K22"/>
  <sheetViews>
    <sheetView showGridLines="0" topLeftCell="A2" workbookViewId="0">
      <selection activeCell="I9" sqref="I9"/>
    </sheetView>
  </sheetViews>
  <sheetFormatPr baseColWidth="10" defaultRowHeight="14.4" x14ac:dyDescent="0.3"/>
  <cols>
    <col min="1" max="1" width="4.21875" customWidth="1"/>
    <col min="2" max="2" width="28" bestFit="1" customWidth="1"/>
    <col min="3" max="3" width="28.6640625" bestFit="1" customWidth="1"/>
    <col min="4" max="4" width="29.44140625" customWidth="1"/>
    <col min="5" max="5" width="20.6640625" bestFit="1" customWidth="1"/>
    <col min="6" max="7" width="11.88671875" bestFit="1" customWidth="1"/>
  </cols>
  <sheetData>
    <row r="2" spans="2:11" ht="54.9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</row>
    <row r="4" spans="2:11" ht="21" x14ac:dyDescent="0.3">
      <c r="B4" s="18" t="s">
        <v>45</v>
      </c>
    </row>
    <row r="5" spans="2:11" x14ac:dyDescent="0.3">
      <c r="B5" s="11" t="s">
        <v>43</v>
      </c>
    </row>
    <row r="6" spans="2:11" x14ac:dyDescent="0.3">
      <c r="B6" s="11"/>
    </row>
    <row r="7" spans="2:11" x14ac:dyDescent="0.3">
      <c r="B7" s="2" t="s">
        <v>6</v>
      </c>
      <c r="C7" s="2" t="s">
        <v>23</v>
      </c>
      <c r="D7" t="s">
        <v>46</v>
      </c>
    </row>
    <row r="8" spans="2:11" x14ac:dyDescent="0.3">
      <c r="B8" t="s">
        <v>8</v>
      </c>
      <c r="C8" t="s">
        <v>2</v>
      </c>
      <c r="D8" s="33">
        <v>13200</v>
      </c>
    </row>
    <row r="9" spans="2:11" x14ac:dyDescent="0.3">
      <c r="C9" t="s">
        <v>1</v>
      </c>
      <c r="D9" s="33">
        <v>-6600</v>
      </c>
    </row>
    <row r="10" spans="2:11" x14ac:dyDescent="0.3">
      <c r="B10" t="s">
        <v>38</v>
      </c>
      <c r="D10" s="33">
        <v>6600</v>
      </c>
    </row>
    <row r="11" spans="2:11" x14ac:dyDescent="0.3">
      <c r="B11" t="s">
        <v>10</v>
      </c>
      <c r="C11" t="s">
        <v>2</v>
      </c>
      <c r="D11" s="33">
        <v>4000</v>
      </c>
    </row>
    <row r="12" spans="2:11" x14ac:dyDescent="0.3">
      <c r="C12" t="s">
        <v>1</v>
      </c>
      <c r="D12" s="33">
        <v>-2000</v>
      </c>
    </row>
    <row r="13" spans="2:11" x14ac:dyDescent="0.3">
      <c r="B13" t="s">
        <v>39</v>
      </c>
      <c r="D13" s="33">
        <v>2000</v>
      </c>
    </row>
    <row r="14" spans="2:11" x14ac:dyDescent="0.3">
      <c r="B14" t="s">
        <v>12</v>
      </c>
      <c r="C14" t="s">
        <v>2</v>
      </c>
      <c r="D14" s="33">
        <v>20000</v>
      </c>
    </row>
    <row r="15" spans="2:11" x14ac:dyDescent="0.3">
      <c r="C15" t="s">
        <v>1</v>
      </c>
      <c r="D15" s="33">
        <v>-2000</v>
      </c>
    </row>
    <row r="16" spans="2:11" x14ac:dyDescent="0.3">
      <c r="B16" t="s">
        <v>40</v>
      </c>
      <c r="D16" s="33">
        <v>18000</v>
      </c>
    </row>
    <row r="17" spans="2:4" x14ac:dyDescent="0.3">
      <c r="B17" t="s">
        <v>13</v>
      </c>
      <c r="C17" t="s">
        <v>2</v>
      </c>
      <c r="D17" s="33">
        <v>20000</v>
      </c>
    </row>
    <row r="18" spans="2:4" x14ac:dyDescent="0.3">
      <c r="C18" t="s">
        <v>1</v>
      </c>
      <c r="D18" s="33">
        <v>-20000</v>
      </c>
    </row>
    <row r="19" spans="2:4" x14ac:dyDescent="0.3">
      <c r="B19" t="s">
        <v>41</v>
      </c>
      <c r="D19" s="33">
        <v>0</v>
      </c>
    </row>
    <row r="20" spans="2:4" x14ac:dyDescent="0.3">
      <c r="B20" t="s">
        <v>15</v>
      </c>
      <c r="C20" t="s">
        <v>2</v>
      </c>
      <c r="D20" s="33">
        <v>12600</v>
      </c>
    </row>
    <row r="21" spans="2:4" x14ac:dyDescent="0.3">
      <c r="B21" t="s">
        <v>42</v>
      </c>
      <c r="D21" s="33">
        <v>12600</v>
      </c>
    </row>
    <row r="22" spans="2:4" x14ac:dyDescent="0.3">
      <c r="B22" t="s">
        <v>36</v>
      </c>
      <c r="D22" s="33">
        <v>39200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1:D6"/>
  <sheetViews>
    <sheetView workbookViewId="0">
      <selection activeCell="D5" sqref="D5"/>
    </sheetView>
  </sheetViews>
  <sheetFormatPr baseColWidth="10" defaultRowHeight="14.4" x14ac:dyDescent="0.3"/>
  <sheetData>
    <row r="1" spans="4:4" s="3" customFormat="1" ht="30" customHeight="1" x14ac:dyDescent="0.3"/>
    <row r="2" spans="4:4" ht="15" customHeight="1" x14ac:dyDescent="0.3"/>
    <row r="5" spans="4:4" x14ac:dyDescent="0.3">
      <c r="D5" t="s">
        <v>2</v>
      </c>
    </row>
    <row r="6" spans="4:4" x14ac:dyDescent="0.3">
      <c r="D6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- AYUDA -</vt:lpstr>
      <vt:lpstr>Alta de productos</vt:lpstr>
      <vt:lpstr>Movimientos</vt:lpstr>
      <vt:lpstr>Stock</vt:lpstr>
      <vt:lpstr>Costo vs Facturación</vt:lpstr>
      <vt:lpstr>Hoja1</vt:lpstr>
      <vt:lpstr>'Costo vs Facturación'!Productos</vt:lpstr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Planilla excel</dc:creator>
  <cp:lastModifiedBy>Cecilia PlanillaExcel</cp:lastModifiedBy>
  <dcterms:created xsi:type="dcterms:W3CDTF">2014-07-12T23:38:11Z</dcterms:created>
  <dcterms:modified xsi:type="dcterms:W3CDTF">2022-07-05T18:41:36Z</dcterms:modified>
</cp:coreProperties>
</file>