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369 Prep/ModelingWithR-2021/rScripts/"/>
    </mc:Choice>
  </mc:AlternateContent>
  <xr:revisionPtr revIDLastSave="0" documentId="8_{A11B8EFD-2DBA-5D4C-939B-D09BA4BD9FF1}" xr6:coauthVersionLast="47" xr6:coauthVersionMax="47" xr10:uidLastSave="{00000000-0000-0000-0000-000000000000}"/>
  <bookViews>
    <workbookView xWindow="9580" yWindow="460" windowWidth="15360" windowHeight="15780" xr2:uid="{21C66539-4BAB-584C-805F-0D2843DB590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D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H5" i="1" l="1"/>
  <c r="I5" i="1" s="1"/>
  <c r="J5" i="1" s="1"/>
  <c r="K5" i="1" s="1"/>
  <c r="L5" i="1" s="1"/>
  <c r="M5" i="1" s="1"/>
  <c r="E6" i="1"/>
  <c r="D7" i="1" s="1"/>
  <c r="F6" i="1" l="1"/>
  <c r="E7" i="1"/>
  <c r="D8" i="1" s="1"/>
  <c r="E8" i="1" s="1"/>
  <c r="D9" i="1" s="1"/>
  <c r="G6" i="1" l="1"/>
  <c r="E9" i="1"/>
  <c r="D10" i="1" s="1"/>
  <c r="H6" i="1" l="1"/>
  <c r="I6" i="1" s="1"/>
  <c r="J6" i="1" s="1"/>
  <c r="K6" i="1" s="1"/>
  <c r="L6" i="1" s="1"/>
  <c r="M6" i="1" s="1"/>
  <c r="E10" i="1"/>
  <c r="D11" i="1" s="1"/>
  <c r="F7" i="1" l="1"/>
  <c r="E11" i="1"/>
  <c r="D12" i="1" s="1"/>
  <c r="G7" i="1" l="1"/>
  <c r="H7" i="1" s="1"/>
  <c r="I7" i="1" s="1"/>
  <c r="J7" i="1" s="1"/>
  <c r="K7" i="1" s="1"/>
  <c r="L7" i="1" s="1"/>
  <c r="M7" i="1" s="1"/>
  <c r="E12" i="1"/>
  <c r="D13" i="1" s="1"/>
  <c r="F8" i="1" l="1"/>
  <c r="G8" i="1" s="1"/>
  <c r="E13" i="1"/>
  <c r="D14" i="1" s="1"/>
  <c r="H8" i="1" l="1"/>
  <c r="I8" i="1" s="1"/>
  <c r="J8" i="1" s="1"/>
  <c r="K8" i="1" s="1"/>
  <c r="L8" i="1" s="1"/>
  <c r="M8" i="1" s="1"/>
  <c r="E14" i="1"/>
  <c r="D15" i="1" s="1"/>
  <c r="E15" i="1" s="1"/>
  <c r="F9" i="1" l="1"/>
  <c r="G9" i="1"/>
  <c r="H9" i="1" s="1"/>
  <c r="I9" i="1" s="1"/>
  <c r="J9" i="1" s="1"/>
  <c r="K9" i="1" s="1"/>
  <c r="L9" i="1" s="1"/>
  <c r="M9" i="1" s="1"/>
  <c r="F10" i="1" l="1"/>
  <c r="G10" i="1" l="1"/>
  <c r="H10" i="1" s="1"/>
  <c r="I10" i="1" s="1"/>
  <c r="J10" i="1" s="1"/>
  <c r="K10" i="1" s="1"/>
  <c r="L10" i="1" s="1"/>
  <c r="M10" i="1" s="1"/>
  <c r="F11" i="1" l="1"/>
  <c r="G11" i="1" l="1"/>
  <c r="H11" i="1" s="1"/>
  <c r="I11" i="1" s="1"/>
  <c r="J11" i="1" s="1"/>
  <c r="K11" i="1" s="1"/>
  <c r="L11" i="1" s="1"/>
  <c r="M11" i="1" s="1"/>
  <c r="F12" i="1" s="1"/>
  <c r="G12" i="1" l="1"/>
  <c r="H12" i="1" s="1"/>
  <c r="I12" i="1" s="1"/>
  <c r="J12" i="1" s="1"/>
  <c r="K12" i="1" s="1"/>
  <c r="L12" i="1" s="1"/>
  <c r="M12" i="1" s="1"/>
  <c r="F13" i="1" l="1"/>
  <c r="G13" i="1" l="1"/>
  <c r="H13" i="1" s="1"/>
  <c r="I13" i="1" s="1"/>
  <c r="J13" i="1" s="1"/>
  <c r="K13" i="1" s="1"/>
  <c r="L13" i="1" s="1"/>
  <c r="M13" i="1" s="1"/>
  <c r="F14" i="1" l="1"/>
  <c r="G14" i="1" l="1"/>
  <c r="H14" i="1" s="1"/>
  <c r="I14" i="1" s="1"/>
  <c r="J14" i="1" s="1"/>
  <c r="K14" i="1" s="1"/>
  <c r="L14" i="1" l="1"/>
  <c r="M14" i="1" s="1"/>
  <c r="K15" i="1"/>
  <c r="F15" i="1"/>
  <c r="H15" i="1"/>
  <c r="I15" i="1" s="1"/>
  <c r="L15" i="1" l="1"/>
  <c r="M15" i="1" s="1"/>
  <c r="G15" i="1"/>
  <c r="J15" i="1"/>
</calcChain>
</file>

<file path=xl/sharedStrings.xml><?xml version="1.0" encoding="utf-8"?>
<sst xmlns="http://schemas.openxmlformats.org/spreadsheetml/2006/main" count="15" uniqueCount="13">
  <si>
    <t>t</t>
  </si>
  <si>
    <t>i</t>
  </si>
  <si>
    <t>didt</t>
  </si>
  <si>
    <t>dt</t>
  </si>
  <si>
    <t>Euler</t>
  </si>
  <si>
    <t>Runge Kutta</t>
  </si>
  <si>
    <t>k1</t>
  </si>
  <si>
    <t>k2</t>
  </si>
  <si>
    <t>k3</t>
  </si>
  <si>
    <t>k4</t>
  </si>
  <si>
    <t>yn+h*k1/2</t>
  </si>
  <si>
    <t>yn+hk2/2</t>
  </si>
  <si>
    <t>yn+h*k3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</si>
</sst>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10</c:v>
                </c:pt>
                <c:pt idx="1">
                  <c:v>33.94</c:v>
                </c:pt>
                <c:pt idx="2">
                  <c:v>114.70484584</c:v>
                </c:pt>
                <c:pt idx="3">
                  <c:v>382.10215486049316</c:v>
                </c:pt>
                <c:pt idx="4">
                  <c:v>1211.5460924762574</c:v>
                </c:pt>
                <c:pt idx="5">
                  <c:v>3238.5503539025822</c:v>
                </c:pt>
                <c:pt idx="6">
                  <c:v>4718.1461664112558</c:v>
                </c:pt>
                <c:pt idx="7">
                  <c:v>2685.155017225532</c:v>
                </c:pt>
                <c:pt idx="8">
                  <c:v>4803.4925786479407</c:v>
                </c:pt>
                <c:pt idx="9">
                  <c:v>2487.7501955274925</c:v>
                </c:pt>
                <c:pt idx="10">
                  <c:v>4745.0100435852282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4-C04E-8620-D7096976B1D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10</c:v>
                </c:pt>
                <c:pt idx="1">
                  <c:v>97.713772856149873</c:v>
                </c:pt>
                <c:pt idx="2">
                  <c:v>810.44639494746843</c:v>
                </c:pt>
                <c:pt idx="3">
                  <c:v>2888.0425358837169</c:v>
                </c:pt>
                <c:pt idx="4">
                  <c:v>3615.5657058289862</c:v>
                </c:pt>
                <c:pt idx="5">
                  <c:v>3793.9003599908633</c:v>
                </c:pt>
                <c:pt idx="6">
                  <c:v>3884.1018337294558</c:v>
                </c:pt>
                <c:pt idx="7">
                  <c:v>3934.37145962558</c:v>
                </c:pt>
                <c:pt idx="8">
                  <c:v>3962.9304409066262</c:v>
                </c:pt>
                <c:pt idx="9">
                  <c:v>3979.1404345307574</c:v>
                </c:pt>
                <c:pt idx="10">
                  <c:v>3988.2967151315802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4-C04E-8620-D7096976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52079"/>
        <c:axId val="509591999"/>
      </c:scatterChart>
      <c:valAx>
        <c:axId val="5032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1999"/>
        <c:crosses val="autoZero"/>
        <c:crossBetween val="midCat"/>
      </c:valAx>
      <c:valAx>
        <c:axId val="5095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17</xdr:row>
      <xdr:rowOff>190500</xdr:rowOff>
    </xdr:from>
    <xdr:to>
      <xdr:col>9</xdr:col>
      <xdr:colOff>438150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5B087-3C3C-8E48-8268-37C80A07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ECCE-D2C8-3A41-B263-EA593CF062EF}">
  <dimension ref="B3:P15"/>
  <sheetViews>
    <sheetView tabSelected="1" topLeftCell="C1" workbookViewId="0">
      <selection activeCell="F6" sqref="F6:F15"/>
    </sheetView>
  </sheetViews>
  <sheetFormatPr baseColWidth="10" defaultRowHeight="16" x14ac:dyDescent="0.2"/>
  <sheetData>
    <row r="3" spans="2:16" x14ac:dyDescent="0.2">
      <c r="D3" t="s">
        <v>4</v>
      </c>
      <c r="K3" t="s">
        <v>5</v>
      </c>
    </row>
    <row r="4" spans="2:16" x14ac:dyDescent="0.2">
      <c r="C4" t="s">
        <v>0</v>
      </c>
      <c r="D4" t="s">
        <v>1</v>
      </c>
      <c r="E4" t="s">
        <v>2</v>
      </c>
      <c r="F4" t="s">
        <v>1</v>
      </c>
      <c r="G4" t="s">
        <v>6</v>
      </c>
      <c r="H4" t="s">
        <v>10</v>
      </c>
      <c r="I4" t="s">
        <v>7</v>
      </c>
      <c r="J4" t="s">
        <v>11</v>
      </c>
      <c r="K4" t="s">
        <v>8</v>
      </c>
      <c r="L4" t="s">
        <v>12</v>
      </c>
      <c r="M4" t="s">
        <v>9</v>
      </c>
      <c r="N4" t="s">
        <v>9</v>
      </c>
      <c r="O4" t="s">
        <v>3</v>
      </c>
      <c r="P4">
        <v>0.2</v>
      </c>
    </row>
    <row r="5" spans="2:16" x14ac:dyDescent="0.2">
      <c r="B5">
        <v>0</v>
      </c>
      <c r="C5">
        <v>0</v>
      </c>
      <c r="D5">
        <v>10</v>
      </c>
      <c r="E5">
        <f>0.003*D5*(4000-D5)</f>
        <v>119.69999999999999</v>
      </c>
      <c r="F5">
        <v>10</v>
      </c>
      <c r="G5">
        <f>0.003*F5*(4000-F5)</f>
        <v>119.69999999999999</v>
      </c>
      <c r="H5">
        <f>F5+$P$4*G5*0.5</f>
        <v>21.97</v>
      </c>
      <c r="I5">
        <f>0.003*H5*(4000-H5)</f>
        <v>262.19195730000001</v>
      </c>
      <c r="J5">
        <f>F5+$P$4*0.5*I5</f>
        <v>36.219195730000003</v>
      </c>
      <c r="K5">
        <f>0.003*J5*(4000-J5)</f>
        <v>430.69485834201589</v>
      </c>
      <c r="L5">
        <f>F5+$P$4*K5</f>
        <v>96.138971668403187</v>
      </c>
      <c r="M5">
        <f>0.003*L5*(4000-L5)</f>
        <v>1125.9395544004642</v>
      </c>
    </row>
    <row r="6" spans="2:16" x14ac:dyDescent="0.2">
      <c r="B6">
        <v>1</v>
      </c>
      <c r="C6">
        <f t="shared" ref="C6:C15" si="0">C5+$P$4</f>
        <v>0.2</v>
      </c>
      <c r="D6">
        <f t="shared" ref="D6:D15" si="1">D5+E5*$P$4</f>
        <v>33.94</v>
      </c>
      <c r="E6">
        <f>0.003*D6*(4000-D6)</f>
        <v>403.82422919999999</v>
      </c>
      <c r="F6">
        <f>F5+1/6*$P$4*(G5+2*I5+2*K5+M5)</f>
        <v>97.713772856149873</v>
      </c>
      <c r="G6">
        <f>0.003*F6*(4000-F6)</f>
        <v>1143.9213300564488</v>
      </c>
      <c r="H6">
        <f t="shared" ref="H6:H14" si="2">F6+$P$4*G6*0.5</f>
        <v>212.10590586179478</v>
      </c>
      <c r="I6">
        <f t="shared" ref="I6:I15" si="3">0.003*H6*(4000-H6)</f>
        <v>2410.3041244371798</v>
      </c>
      <c r="J6">
        <f t="shared" ref="J6:J15" si="4">F6+$P$4*0.5*I6</f>
        <v>338.74418529986787</v>
      </c>
      <c r="K6">
        <f t="shared" ref="K6:K14" si="5">0.003*J6*(4000-J6)</f>
        <v>3720.6873543750012</v>
      </c>
      <c r="L6">
        <f t="shared" ref="L6:L15" si="6">F6+$P$4*K6</f>
        <v>841.85124373115013</v>
      </c>
      <c r="M6">
        <f t="shared" ref="M6:M15" si="7">0.003*L6*(4000-L6)</f>
        <v>7976.074375058749</v>
      </c>
    </row>
    <row r="7" spans="2:16" x14ac:dyDescent="0.2">
      <c r="B7">
        <v>2</v>
      </c>
      <c r="C7">
        <f t="shared" si="0"/>
        <v>0.4</v>
      </c>
      <c r="D7">
        <f t="shared" si="1"/>
        <v>114.70484584</v>
      </c>
      <c r="E7">
        <f t="shared" ref="E7:E15" si="8">0.003*D7*(4000-D7)</f>
        <v>1336.9865451024657</v>
      </c>
      <c r="F7">
        <f t="shared" ref="F7:F15" si="9">F6+1/6*$P$4*(G6+2*I6+2*K6+M6)</f>
        <v>810.44639494746843</v>
      </c>
      <c r="G7">
        <f t="shared" ref="G7:G15" si="10">0.003*F7*(4000-F7)</f>
        <v>7754.8866621195775</v>
      </c>
      <c r="H7">
        <f t="shared" si="2"/>
        <v>1585.9350611594264</v>
      </c>
      <c r="I7">
        <f t="shared" si="3"/>
        <v>11485.650679268856</v>
      </c>
      <c r="J7">
        <f t="shared" si="4"/>
        <v>1959.011462874354</v>
      </c>
      <c r="K7">
        <f t="shared" si="5"/>
        <v>11994.959819472899</v>
      </c>
      <c r="L7">
        <f t="shared" si="6"/>
        <v>3209.4383588420483</v>
      </c>
      <c r="M7">
        <f t="shared" si="7"/>
        <v>7611.776568484358</v>
      </c>
    </row>
    <row r="8" spans="2:16" x14ac:dyDescent="0.2">
      <c r="B8">
        <v>3</v>
      </c>
      <c r="C8">
        <f t="shared" si="0"/>
        <v>0.60000000000000009</v>
      </c>
      <c r="D8">
        <f t="shared" si="1"/>
        <v>382.10215486049316</v>
      </c>
      <c r="E8">
        <f t="shared" si="8"/>
        <v>4147.2196880788215</v>
      </c>
      <c r="F8">
        <f t="shared" si="9"/>
        <v>2888.0425358837169</v>
      </c>
      <c r="G8">
        <f t="shared" si="10"/>
        <v>9634.1413633836528</v>
      </c>
      <c r="H8">
        <f t="shared" si="2"/>
        <v>3851.4566722220825</v>
      </c>
      <c r="I8">
        <f t="shared" si="3"/>
        <v>1716.3245726529967</v>
      </c>
      <c r="J8">
        <f t="shared" si="4"/>
        <v>3059.6749931490167</v>
      </c>
      <c r="K8">
        <f t="shared" si="5"/>
        <v>8631.2667266838944</v>
      </c>
      <c r="L8">
        <f t="shared" si="6"/>
        <v>4614.2958812204961</v>
      </c>
      <c r="M8">
        <f t="shared" si="7"/>
        <v>-8503.6288636993504</v>
      </c>
    </row>
    <row r="9" spans="2:16" x14ac:dyDescent="0.2">
      <c r="B9">
        <v>4</v>
      </c>
      <c r="C9">
        <f t="shared" si="0"/>
        <v>0.8</v>
      </c>
      <c r="D9">
        <f t="shared" si="1"/>
        <v>1211.5460924762574</v>
      </c>
      <c r="E9">
        <f t="shared" si="8"/>
        <v>10135.021307131625</v>
      </c>
      <c r="F9">
        <f t="shared" si="9"/>
        <v>3615.5657058289862</v>
      </c>
      <c r="G9">
        <f t="shared" si="10"/>
        <v>4169.8423504478687</v>
      </c>
      <c r="H9">
        <f t="shared" si="2"/>
        <v>4032.5499408737733</v>
      </c>
      <c r="I9">
        <f t="shared" si="3"/>
        <v>-393.77778643793766</v>
      </c>
      <c r="J9">
        <f t="shared" si="4"/>
        <v>3576.1879271851926</v>
      </c>
      <c r="K9">
        <f t="shared" si="5"/>
        <v>4546.894854586938</v>
      </c>
      <c r="L9">
        <f t="shared" si="6"/>
        <v>4524.9446767463742</v>
      </c>
      <c r="M9">
        <f t="shared" si="7"/>
        <v>-7126.0368618895554</v>
      </c>
    </row>
    <row r="10" spans="2:16" x14ac:dyDescent="0.2">
      <c r="B10">
        <v>5</v>
      </c>
      <c r="C10">
        <f t="shared" si="0"/>
        <v>1</v>
      </c>
      <c r="D10">
        <f t="shared" si="1"/>
        <v>3238.5503539025822</v>
      </c>
      <c r="E10">
        <f t="shared" si="8"/>
        <v>7397.9790625433652</v>
      </c>
      <c r="F10">
        <f t="shared" si="9"/>
        <v>3793.9003599908633</v>
      </c>
      <c r="G10">
        <f t="shared" si="10"/>
        <v>2345.7644952739529</v>
      </c>
      <c r="H10">
        <f t="shared" si="2"/>
        <v>4028.4768095182585</v>
      </c>
      <c r="I10">
        <f t="shared" si="3"/>
        <v>-344.15450026011962</v>
      </c>
      <c r="J10">
        <f t="shared" si="4"/>
        <v>3759.4849099648513</v>
      </c>
      <c r="K10">
        <f t="shared" si="5"/>
        <v>2712.6385548179369</v>
      </c>
      <c r="L10">
        <f t="shared" si="6"/>
        <v>4336.428070954451</v>
      </c>
      <c r="M10">
        <f t="shared" si="7"/>
        <v>-4376.6883922318111</v>
      </c>
    </row>
    <row r="11" spans="2:16" x14ac:dyDescent="0.2">
      <c r="B11">
        <v>6</v>
      </c>
      <c r="C11">
        <f t="shared" si="0"/>
        <v>1.2</v>
      </c>
      <c r="D11">
        <f t="shared" si="1"/>
        <v>4718.1461664112558</v>
      </c>
      <c r="E11">
        <f t="shared" si="8"/>
        <v>-10164.955745928619</v>
      </c>
      <c r="F11">
        <f t="shared" si="9"/>
        <v>3884.1018337294558</v>
      </c>
      <c r="G11">
        <f t="shared" si="10"/>
        <v>1350.4808404119058</v>
      </c>
      <c r="H11">
        <f t="shared" si="2"/>
        <v>4019.1499177706464</v>
      </c>
      <c r="I11">
        <f t="shared" si="3"/>
        <v>-230.89917129962467</v>
      </c>
      <c r="J11">
        <f t="shared" si="4"/>
        <v>3861.0119165994934</v>
      </c>
      <c r="K11">
        <f t="shared" si="5"/>
        <v>1609.903938824041</v>
      </c>
      <c r="L11">
        <f t="shared" si="6"/>
        <v>4206.0826214942645</v>
      </c>
      <c r="M11">
        <f t="shared" si="7"/>
        <v>-2600.4015985770184</v>
      </c>
    </row>
    <row r="12" spans="2:16" x14ac:dyDescent="0.2">
      <c r="B12">
        <v>7</v>
      </c>
      <c r="C12">
        <f t="shared" si="0"/>
        <v>1.4</v>
      </c>
      <c r="D12">
        <f t="shared" si="1"/>
        <v>2685.155017225532</v>
      </c>
      <c r="E12">
        <f t="shared" si="8"/>
        <v>10591.687807112043</v>
      </c>
      <c r="F12">
        <f t="shared" si="9"/>
        <v>3934.37145962558</v>
      </c>
      <c r="G12">
        <f t="shared" si="10"/>
        <v>774.62116855800969</v>
      </c>
      <c r="H12">
        <f t="shared" si="2"/>
        <v>4011.833576481381</v>
      </c>
      <c r="I12">
        <f t="shared" si="3"/>
        <v>-142.42301837359392</v>
      </c>
      <c r="J12">
        <f t="shared" si="4"/>
        <v>3920.1291577882207</v>
      </c>
      <c r="K12">
        <f t="shared" si="5"/>
        <v>939.31205223449467</v>
      </c>
      <c r="L12">
        <f t="shared" si="6"/>
        <v>4122.2338700724786</v>
      </c>
      <c r="M12">
        <f t="shared" si="7"/>
        <v>-1511.6297978484297</v>
      </c>
    </row>
    <row r="13" spans="2:16" x14ac:dyDescent="0.2">
      <c r="B13">
        <v>8</v>
      </c>
      <c r="C13">
        <f t="shared" si="0"/>
        <v>1.5999999999999999</v>
      </c>
      <c r="D13">
        <f t="shared" si="1"/>
        <v>4803.4925786479407</v>
      </c>
      <c r="E13">
        <f t="shared" si="8"/>
        <v>-11578.71191560224</v>
      </c>
      <c r="F13">
        <f t="shared" si="9"/>
        <v>3962.9304409066262</v>
      </c>
      <c r="G13">
        <f t="shared" si="10"/>
        <v>440.71225248635369</v>
      </c>
      <c r="H13">
        <f t="shared" si="2"/>
        <v>4007.0016661552618</v>
      </c>
      <c r="I13">
        <f t="shared" si="3"/>
        <v>-84.167063849990498</v>
      </c>
      <c r="J13">
        <f t="shared" si="4"/>
        <v>3954.5137345216272</v>
      </c>
      <c r="K13">
        <f t="shared" si="5"/>
        <v>539.62818469896706</v>
      </c>
      <c r="L13">
        <f t="shared" si="6"/>
        <v>4070.8560778464198</v>
      </c>
      <c r="M13">
        <f t="shared" si="7"/>
        <v>-865.33468546037125</v>
      </c>
    </row>
    <row r="14" spans="2:16" x14ac:dyDescent="0.2">
      <c r="B14">
        <v>9</v>
      </c>
      <c r="C14">
        <f t="shared" si="0"/>
        <v>1.7999999999999998</v>
      </c>
      <c r="D14">
        <f t="shared" si="1"/>
        <v>2487.7501955274925</v>
      </c>
      <c r="E14">
        <f t="shared" si="8"/>
        <v>11286.299240288678</v>
      </c>
      <c r="F14">
        <f t="shared" si="9"/>
        <v>3979.1404345307574</v>
      </c>
      <c r="G14">
        <f t="shared" si="10"/>
        <v>249.00942121621463</v>
      </c>
      <c r="H14">
        <f t="shared" si="2"/>
        <v>4004.0413766523789</v>
      </c>
      <c r="I14">
        <f t="shared" si="3"/>
        <v>-48.545518004285476</v>
      </c>
      <c r="J14">
        <f t="shared" si="4"/>
        <v>3974.2858827303289</v>
      </c>
      <c r="K14">
        <f t="shared" si="5"/>
        <v>306.58575975517778</v>
      </c>
      <c r="L14">
        <f t="shared" si="6"/>
        <v>4040.457586481793</v>
      </c>
      <c r="M14">
        <f t="shared" si="7"/>
        <v>-490.40148669331109</v>
      </c>
    </row>
    <row r="15" spans="2:16" x14ac:dyDescent="0.2">
      <c r="B15">
        <v>10</v>
      </c>
      <c r="C15">
        <f t="shared" si="0"/>
        <v>1.9999999999999998</v>
      </c>
      <c r="D15">
        <f t="shared" si="1"/>
        <v>4745.0100435852282</v>
      </c>
      <c r="E15">
        <f t="shared" si="8"/>
        <v>-10605.24041815133</v>
      </c>
      <c r="F15">
        <f t="shared" si="9"/>
        <v>3988.2967151315802</v>
      </c>
      <c r="G15">
        <f t="shared" si="10"/>
        <v>140.02851779090361</v>
      </c>
      <c r="H15">
        <f t="shared" ref="H15" si="11">H14+1/6*$P$4*(I14+K14+M14+O14)</f>
        <v>3996.2960018209651</v>
      </c>
      <c r="I15">
        <f t="shared" si="3"/>
        <v>44.406819340887886</v>
      </c>
      <c r="J15">
        <f t="shared" si="4"/>
        <v>3992.737397065669</v>
      </c>
      <c r="K15">
        <f t="shared" ref="K15" si="12">K14+1/6*$P$4*(L14+N14+P14+R14)</f>
        <v>441.26767930457083</v>
      </c>
      <c r="L15">
        <f t="shared" si="6"/>
        <v>4076.5502509924945</v>
      </c>
      <c r="M15">
        <f t="shared" si="7"/>
        <v>-936.18283469097594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2021-06-02T17:21:52Z</dcterms:created>
  <dcterms:modified xsi:type="dcterms:W3CDTF">2021-06-04T03:11:42Z</dcterms:modified>
</cp:coreProperties>
</file>