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es.santos\Desktop\"/>
    </mc:Choice>
  </mc:AlternateContent>
  <bookViews>
    <workbookView xWindow="0" yWindow="0" windowWidth="25200" windowHeight="11235" tabRatio="530" firstSheet="2" activeTab="5"/>
  </bookViews>
  <sheets>
    <sheet name="Core_Features" sheetId="6" r:id="rId1"/>
    <sheet name="Core_MenuStructure" sheetId="2" r:id="rId2"/>
    <sheet name="Core_Operations" sheetId="3" r:id="rId3"/>
    <sheet name="Core_Operation_Feature" sheetId="9" r:id="rId4"/>
    <sheet name="Core_DragDrop_Option" sheetId="7" r:id="rId5"/>
    <sheet name="Revisão opções 20170213 ISS" sheetId="10" r:id="rId6"/>
  </sheets>
  <definedNames>
    <definedName name="_xlnm._FilterDatabase" localSheetId="4" hidden="1">Core_DragDrop_Option!$A$1:$Q$62</definedName>
    <definedName name="_xlnm._FilterDatabase" localSheetId="0" hidden="1">Core_Features!$A$1:$R$69</definedName>
    <definedName name="_xlnm._FilterDatabase" localSheetId="1" hidden="1">Core_MenuStructure!$A$1:$P$103</definedName>
    <definedName name="_xlnm._FilterDatabase" localSheetId="3" hidden="1">Core_Operation_Feature!$A$1:$K$224</definedName>
    <definedName name="_xlnm._FilterDatabase" localSheetId="2" hidden="1">Core_Operations!$A$1:$L$16</definedName>
    <definedName name="_xlnm._FilterDatabase" localSheetId="5" hidden="1">'Revisão opções 20170213 ISS'!$A$1:$R$62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0" l="1"/>
  <c r="E62" i="10"/>
  <c r="G61" i="10"/>
  <c r="E61" i="10"/>
  <c r="M61" i="10" s="1"/>
  <c r="G60" i="10"/>
  <c r="E60" i="10"/>
  <c r="G59" i="10"/>
  <c r="E59" i="10"/>
  <c r="M59" i="10" s="1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M49" i="10" s="1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M41" i="10" s="1"/>
  <c r="G40" i="10"/>
  <c r="E40" i="10"/>
  <c r="G39" i="10"/>
  <c r="E39" i="10"/>
  <c r="G38" i="10"/>
  <c r="E38" i="10"/>
  <c r="G37" i="10"/>
  <c r="E37" i="10"/>
  <c r="M37" i="10" s="1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M17" i="10" s="1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M9" i="10" s="1"/>
  <c r="G8" i="10"/>
  <c r="E8" i="10"/>
  <c r="G7" i="10"/>
  <c r="E7" i="10"/>
  <c r="G6" i="10"/>
  <c r="E6" i="10"/>
  <c r="G5" i="10"/>
  <c r="E5" i="10"/>
  <c r="M5" i="10" s="1"/>
  <c r="G4" i="10"/>
  <c r="E4" i="10"/>
  <c r="G3" i="10"/>
  <c r="E3" i="10"/>
  <c r="G2" i="10"/>
  <c r="E2" i="10"/>
  <c r="M10" i="10" l="1"/>
  <c r="M12" i="10"/>
  <c r="M14" i="10"/>
  <c r="M16" i="10"/>
  <c r="M18" i="10"/>
  <c r="M20" i="10"/>
  <c r="M26" i="10"/>
  <c r="M28" i="10"/>
  <c r="M30" i="10"/>
  <c r="M32" i="10"/>
  <c r="M34" i="10"/>
  <c r="M36" i="10"/>
  <c r="M42" i="10"/>
  <c r="M44" i="10"/>
  <c r="M46" i="10"/>
  <c r="M48" i="10"/>
  <c r="M56" i="10"/>
  <c r="M58" i="10"/>
  <c r="M60" i="10"/>
  <c r="M62" i="10"/>
  <c r="M31" i="10"/>
  <c r="M4" i="10"/>
  <c r="M8" i="10"/>
  <c r="M47" i="10"/>
  <c r="M57" i="10"/>
  <c r="M24" i="10"/>
  <c r="M2" i="10"/>
  <c r="M15" i="10"/>
  <c r="M21" i="10"/>
  <c r="M25" i="10"/>
  <c r="M33" i="10"/>
  <c r="M40" i="10"/>
  <c r="M3" i="10"/>
  <c r="M35" i="10"/>
  <c r="M7" i="10"/>
  <c r="M23" i="10"/>
  <c r="M39" i="10"/>
  <c r="M19" i="10"/>
  <c r="M6" i="10"/>
  <c r="M11" i="10"/>
  <c r="M13" i="10"/>
  <c r="M22" i="10"/>
  <c r="M27" i="10"/>
  <c r="M29" i="10"/>
  <c r="M38" i="10"/>
  <c r="M43" i="10"/>
  <c r="M45" i="10"/>
  <c r="A204" i="9"/>
  <c r="A205" i="9" s="1"/>
  <c r="A94" i="2"/>
  <c r="K94" i="2" s="1"/>
  <c r="A95" i="2"/>
  <c r="A96" i="2"/>
  <c r="K96" i="2" s="1"/>
  <c r="A97" i="2"/>
  <c r="A98" i="2"/>
  <c r="K98" i="2" s="1"/>
  <c r="A99" i="2"/>
  <c r="A100" i="2"/>
  <c r="A101" i="2"/>
  <c r="K101" i="2" s="1"/>
  <c r="A102" i="2"/>
  <c r="K102" i="2" s="1"/>
  <c r="A103" i="2"/>
  <c r="A93" i="2"/>
  <c r="C94" i="2"/>
  <c r="C95" i="2"/>
  <c r="K95" i="2" s="1"/>
  <c r="C97" i="2"/>
  <c r="C98" i="2"/>
  <c r="C99" i="2"/>
  <c r="K99" i="2" s="1"/>
  <c r="C100" i="2"/>
  <c r="K100" i="2" s="1"/>
  <c r="C101" i="2"/>
  <c r="C102" i="2"/>
  <c r="C103" i="2"/>
  <c r="K103" i="2" s="1"/>
  <c r="C93" i="2"/>
  <c r="M70" i="6"/>
  <c r="M71" i="6"/>
  <c r="M72" i="6"/>
  <c r="M73" i="6"/>
  <c r="M74" i="6"/>
  <c r="M75" i="6"/>
  <c r="M76" i="6"/>
  <c r="A70" i="6"/>
  <c r="A71" i="6"/>
  <c r="A72" i="6" s="1"/>
  <c r="A73" i="6" s="1"/>
  <c r="A74" i="6" s="1"/>
  <c r="A75" i="6" s="1"/>
  <c r="A76" i="6" s="1"/>
  <c r="F204" i="9" l="1"/>
  <c r="K97" i="2"/>
  <c r="A206" i="9"/>
  <c r="F205" i="9"/>
  <c r="B4" i="9"/>
  <c r="B5" i="9"/>
  <c r="B7" i="9"/>
  <c r="B8" i="9"/>
  <c r="B9" i="9"/>
  <c r="B10" i="9"/>
  <c r="B11" i="9"/>
  <c r="B12" i="9"/>
  <c r="B16" i="9"/>
  <c r="B17" i="9"/>
  <c r="B18" i="9"/>
  <c r="B19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4" i="9"/>
  <c r="D195" i="9"/>
  <c r="D196" i="9"/>
  <c r="D197" i="9"/>
  <c r="D198" i="9"/>
  <c r="D199" i="9"/>
  <c r="D200" i="9"/>
  <c r="D201" i="9"/>
  <c r="D202" i="9"/>
  <c r="D203" i="9"/>
  <c r="D192" i="9"/>
  <c r="D193" i="9"/>
  <c r="G17" i="3"/>
  <c r="F203" i="9" l="1"/>
  <c r="A207" i="9"/>
  <c r="F206" i="9"/>
  <c r="C70" i="2"/>
  <c r="A208" i="9" l="1"/>
  <c r="F207" i="9"/>
  <c r="G3" i="7"/>
  <c r="L3" i="7" s="1"/>
  <c r="G4" i="7"/>
  <c r="G5" i="7"/>
  <c r="G6" i="7"/>
  <c r="L6" i="7" s="1"/>
  <c r="G7" i="7"/>
  <c r="L7" i="7" s="1"/>
  <c r="G8" i="7"/>
  <c r="G9" i="7"/>
  <c r="G10" i="7"/>
  <c r="L10" i="7" s="1"/>
  <c r="G11" i="7"/>
  <c r="L11" i="7" s="1"/>
  <c r="G12" i="7"/>
  <c r="G13" i="7"/>
  <c r="G14" i="7"/>
  <c r="L14" i="7" s="1"/>
  <c r="G15" i="7"/>
  <c r="L15" i="7" s="1"/>
  <c r="G16" i="7"/>
  <c r="G17" i="7"/>
  <c r="G18" i="7"/>
  <c r="L18" i="7" s="1"/>
  <c r="G19" i="7"/>
  <c r="L19" i="7" s="1"/>
  <c r="G20" i="7"/>
  <c r="G21" i="7"/>
  <c r="G22" i="7"/>
  <c r="L22" i="7" s="1"/>
  <c r="G23" i="7"/>
  <c r="L23" i="7" s="1"/>
  <c r="G24" i="7"/>
  <c r="G25" i="7"/>
  <c r="G26" i="7"/>
  <c r="L26" i="7" s="1"/>
  <c r="G27" i="7"/>
  <c r="L27" i="7" s="1"/>
  <c r="G28" i="7"/>
  <c r="G29" i="7"/>
  <c r="G30" i="7"/>
  <c r="L30" i="7" s="1"/>
  <c r="G31" i="7"/>
  <c r="L31" i="7" s="1"/>
  <c r="G32" i="7"/>
  <c r="G33" i="7"/>
  <c r="G34" i="7"/>
  <c r="L34" i="7" s="1"/>
  <c r="G35" i="7"/>
  <c r="L35" i="7" s="1"/>
  <c r="G36" i="7"/>
  <c r="G37" i="7"/>
  <c r="G38" i="7"/>
  <c r="L38" i="7" s="1"/>
  <c r="G39" i="7"/>
  <c r="L39" i="7" s="1"/>
  <c r="G40" i="7"/>
  <c r="G41" i="7"/>
  <c r="G42" i="7"/>
  <c r="L42" i="7" s="1"/>
  <c r="G43" i="7"/>
  <c r="L43" i="7" s="1"/>
  <c r="G44" i="7"/>
  <c r="G45" i="7"/>
  <c r="G46" i="7"/>
  <c r="L46" i="7" s="1"/>
  <c r="G47" i="7"/>
  <c r="L47" i="7" s="1"/>
  <c r="G48" i="7"/>
  <c r="G49" i="7"/>
  <c r="G50" i="7"/>
  <c r="G51" i="7"/>
  <c r="G52" i="7"/>
  <c r="G53" i="7"/>
  <c r="G54" i="7"/>
  <c r="G55" i="7"/>
  <c r="G56" i="7"/>
  <c r="G57" i="7"/>
  <c r="G58" i="7"/>
  <c r="L58" i="7" s="1"/>
  <c r="G59" i="7"/>
  <c r="L59" i="7" s="1"/>
  <c r="G60" i="7"/>
  <c r="G61" i="7"/>
  <c r="G62" i="7"/>
  <c r="L62" i="7" s="1"/>
  <c r="G2" i="7"/>
  <c r="L2" i="7" s="1"/>
  <c r="E2" i="7"/>
  <c r="E3" i="7"/>
  <c r="E4" i="7"/>
  <c r="L4" i="7" s="1"/>
  <c r="E5" i="7"/>
  <c r="L5" i="7" s="1"/>
  <c r="E6" i="7"/>
  <c r="E7" i="7"/>
  <c r="E8" i="7"/>
  <c r="L8" i="7" s="1"/>
  <c r="E9" i="7"/>
  <c r="L9" i="7" s="1"/>
  <c r="E10" i="7"/>
  <c r="E11" i="7"/>
  <c r="E12" i="7"/>
  <c r="L12" i="7" s="1"/>
  <c r="E13" i="7"/>
  <c r="L13" i="7" s="1"/>
  <c r="E14" i="7"/>
  <c r="E15" i="7"/>
  <c r="E16" i="7"/>
  <c r="L16" i="7" s="1"/>
  <c r="E17" i="7"/>
  <c r="L17" i="7" s="1"/>
  <c r="E18" i="7"/>
  <c r="E19" i="7"/>
  <c r="E20" i="7"/>
  <c r="L20" i="7" s="1"/>
  <c r="E21" i="7"/>
  <c r="L21" i="7" s="1"/>
  <c r="E22" i="7"/>
  <c r="E23" i="7"/>
  <c r="E24" i="7"/>
  <c r="L24" i="7" s="1"/>
  <c r="E25" i="7"/>
  <c r="L25" i="7" s="1"/>
  <c r="E26" i="7"/>
  <c r="E27" i="7"/>
  <c r="E28" i="7"/>
  <c r="L28" i="7" s="1"/>
  <c r="E29" i="7"/>
  <c r="L29" i="7" s="1"/>
  <c r="E30" i="7"/>
  <c r="E31" i="7"/>
  <c r="E32" i="7"/>
  <c r="L32" i="7" s="1"/>
  <c r="E33" i="7"/>
  <c r="L33" i="7" s="1"/>
  <c r="E34" i="7"/>
  <c r="E35" i="7"/>
  <c r="E36" i="7"/>
  <c r="L36" i="7" s="1"/>
  <c r="E37" i="7"/>
  <c r="L37" i="7" s="1"/>
  <c r="E38" i="7"/>
  <c r="E39" i="7"/>
  <c r="E40" i="7"/>
  <c r="L40" i="7" s="1"/>
  <c r="E41" i="7"/>
  <c r="L41" i="7" s="1"/>
  <c r="E42" i="7"/>
  <c r="E43" i="7"/>
  <c r="E44" i="7"/>
  <c r="L44" i="7" s="1"/>
  <c r="E45" i="7"/>
  <c r="L45" i="7" s="1"/>
  <c r="E46" i="7"/>
  <c r="E47" i="7"/>
  <c r="E48" i="7"/>
  <c r="L48" i="7" s="1"/>
  <c r="E49" i="7"/>
  <c r="L49" i="7" s="1"/>
  <c r="E50" i="7"/>
  <c r="E51" i="7"/>
  <c r="E52" i="7"/>
  <c r="E53" i="7"/>
  <c r="E54" i="7"/>
  <c r="E55" i="7"/>
  <c r="E56" i="7"/>
  <c r="L56" i="7" s="1"/>
  <c r="E57" i="7"/>
  <c r="L57" i="7" s="1"/>
  <c r="E58" i="7"/>
  <c r="E59" i="7"/>
  <c r="E60" i="7"/>
  <c r="L60" i="7" s="1"/>
  <c r="E61" i="7"/>
  <c r="L61" i="7" s="1"/>
  <c r="E62" i="7"/>
  <c r="F179" i="9"/>
  <c r="F183" i="9"/>
  <c r="F184" i="9"/>
  <c r="F187" i="9"/>
  <c r="F188" i="9"/>
  <c r="F190" i="9"/>
  <c r="F191" i="9"/>
  <c r="F192" i="9"/>
  <c r="F195" i="9"/>
  <c r="F199" i="9"/>
  <c r="F200" i="9"/>
  <c r="F2" i="9"/>
  <c r="F180" i="9"/>
  <c r="F181" i="9"/>
  <c r="F182" i="9"/>
  <c r="F185" i="9"/>
  <c r="F186" i="9"/>
  <c r="F189" i="9"/>
  <c r="F193" i="9"/>
  <c r="F194" i="9"/>
  <c r="F196" i="9"/>
  <c r="F197" i="9"/>
  <c r="F198" i="9"/>
  <c r="F201" i="9"/>
  <c r="F202" i="9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6" i="2"/>
  <c r="C87" i="2"/>
  <c r="C88" i="2"/>
  <c r="C89" i="2"/>
  <c r="C90" i="2"/>
  <c r="C91" i="2"/>
  <c r="C92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9" i="2"/>
  <c r="C10" i="2"/>
  <c r="C11" i="2"/>
  <c r="C12" i="2"/>
  <c r="C13" i="2"/>
  <c r="C14" i="2"/>
  <c r="C15" i="2"/>
  <c r="C16" i="2"/>
  <c r="A19" i="2"/>
  <c r="K19" i="2" s="1"/>
  <c r="A20" i="2"/>
  <c r="A21" i="2"/>
  <c r="A22" i="2"/>
  <c r="A23" i="2"/>
  <c r="K23" i="2" s="1"/>
  <c r="A24" i="2"/>
  <c r="A25" i="2"/>
  <c r="A26" i="2"/>
  <c r="A27" i="2"/>
  <c r="K27" i="2" s="1"/>
  <c r="A28" i="2"/>
  <c r="A29" i="2"/>
  <c r="A30" i="2"/>
  <c r="A31" i="2"/>
  <c r="K31" i="2" s="1"/>
  <c r="A32" i="2"/>
  <c r="K32" i="2" s="1"/>
  <c r="A33" i="2"/>
  <c r="A34" i="2"/>
  <c r="A35" i="2"/>
  <c r="K35" i="2" s="1"/>
  <c r="A36" i="2"/>
  <c r="K36" i="2" s="1"/>
  <c r="A37" i="2"/>
  <c r="A38" i="2"/>
  <c r="A39" i="2"/>
  <c r="K39" i="2" s="1"/>
  <c r="A40" i="2"/>
  <c r="K40" i="2" s="1"/>
  <c r="A41" i="2"/>
  <c r="A42" i="2"/>
  <c r="K42" i="2" s="1"/>
  <c r="A43" i="2"/>
  <c r="K43" i="2" s="1"/>
  <c r="A44" i="2"/>
  <c r="A45" i="2"/>
  <c r="A46" i="2"/>
  <c r="K46" i="2" s="1"/>
  <c r="A47" i="2"/>
  <c r="K47" i="2" s="1"/>
  <c r="A48" i="2"/>
  <c r="A49" i="2"/>
  <c r="A50" i="2"/>
  <c r="K50" i="2" s="1"/>
  <c r="A51" i="2"/>
  <c r="K51" i="2" s="1"/>
  <c r="A52" i="2"/>
  <c r="A53" i="2"/>
  <c r="A54" i="2"/>
  <c r="K54" i="2" s="1"/>
  <c r="A55" i="2"/>
  <c r="K55" i="2" s="1"/>
  <c r="A56" i="2"/>
  <c r="A57" i="2"/>
  <c r="A58" i="2"/>
  <c r="K58" i="2" s="1"/>
  <c r="A59" i="2"/>
  <c r="K59" i="2" s="1"/>
  <c r="A60" i="2"/>
  <c r="A61" i="2"/>
  <c r="A62" i="2"/>
  <c r="K62" i="2" s="1"/>
  <c r="A63" i="2"/>
  <c r="K63" i="2" s="1"/>
  <c r="A64" i="2"/>
  <c r="A65" i="2"/>
  <c r="A66" i="2"/>
  <c r="K66" i="2" s="1"/>
  <c r="A67" i="2"/>
  <c r="K67" i="2" s="1"/>
  <c r="A68" i="2"/>
  <c r="K68" i="2" s="1"/>
  <c r="A69" i="2"/>
  <c r="A70" i="2"/>
  <c r="K70" i="2" s="1"/>
  <c r="A71" i="2"/>
  <c r="K71" i="2" s="1"/>
  <c r="A72" i="2"/>
  <c r="A73" i="2"/>
  <c r="A74" i="2"/>
  <c r="A75" i="2"/>
  <c r="K75" i="2" s="1"/>
  <c r="A76" i="2"/>
  <c r="A77" i="2"/>
  <c r="A78" i="2"/>
  <c r="A79" i="2"/>
  <c r="A80" i="2"/>
  <c r="A81" i="2"/>
  <c r="A82" i="2"/>
  <c r="A83" i="2"/>
  <c r="K83" i="2" s="1"/>
  <c r="A84" i="2"/>
  <c r="A85" i="2"/>
  <c r="K85" i="2" s="1"/>
  <c r="A86" i="2"/>
  <c r="A87" i="2"/>
  <c r="A88" i="2"/>
  <c r="K88" i="2" s="1"/>
  <c r="A89" i="2"/>
  <c r="A90" i="2"/>
  <c r="A91" i="2"/>
  <c r="A92" i="2"/>
  <c r="K92" i="2" s="1"/>
  <c r="K93" i="2"/>
  <c r="A2" i="2"/>
  <c r="K2" i="2" s="1"/>
  <c r="K24" i="2" l="1"/>
  <c r="K20" i="2"/>
  <c r="K89" i="2"/>
  <c r="K84" i="2"/>
  <c r="K80" i="2"/>
  <c r="K76" i="2"/>
  <c r="K72" i="2"/>
  <c r="A209" i="9"/>
  <c r="F208" i="9"/>
  <c r="K86" i="2"/>
  <c r="K90" i="2"/>
  <c r="K81" i="2"/>
  <c r="K77" i="2"/>
  <c r="K73" i="2"/>
  <c r="K64" i="2"/>
  <c r="K60" i="2"/>
  <c r="K56" i="2"/>
  <c r="K52" i="2"/>
  <c r="K48" i="2"/>
  <c r="K44" i="2"/>
  <c r="K82" i="2"/>
  <c r="K74" i="2"/>
  <c r="K38" i="2"/>
  <c r="K34" i="2"/>
  <c r="K30" i="2"/>
  <c r="K26" i="2"/>
  <c r="K22" i="2"/>
  <c r="K91" i="2"/>
  <c r="K87" i="2"/>
  <c r="K78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M2" i="6"/>
  <c r="A210" i="9" l="1"/>
  <c r="F209" i="9"/>
  <c r="G2" i="3"/>
  <c r="A211" i="9" l="1"/>
  <c r="F210" i="9"/>
  <c r="C3" i="9"/>
  <c r="A3" i="9"/>
  <c r="C6" i="9" l="1"/>
  <c r="B3" i="9"/>
  <c r="F3" i="9" s="1"/>
  <c r="A212" i="9"/>
  <c r="F211" i="9"/>
  <c r="A4" i="9"/>
  <c r="F4" i="9" s="1"/>
  <c r="A213" i="9" l="1"/>
  <c r="F212" i="9"/>
  <c r="C13" i="9"/>
  <c r="B6" i="9"/>
  <c r="A5" i="9"/>
  <c r="F5" i="9" s="1"/>
  <c r="C14" i="9" l="1"/>
  <c r="B13" i="9"/>
  <c r="A214" i="9"/>
  <c r="F213" i="9"/>
  <c r="A6" i="9"/>
  <c r="F6" i="9" s="1"/>
  <c r="A7" i="9"/>
  <c r="F7" i="9" s="1"/>
  <c r="A215" i="9" l="1"/>
  <c r="F214" i="9"/>
  <c r="C15" i="9"/>
  <c r="B14" i="9"/>
  <c r="A8" i="9"/>
  <c r="F8" i="9" s="1"/>
  <c r="C20" i="9" l="1"/>
  <c r="B15" i="9"/>
  <c r="A216" i="9"/>
  <c r="F215" i="9"/>
  <c r="A9" i="9"/>
  <c r="F9" i="9" s="1"/>
  <c r="A217" i="9" l="1"/>
  <c r="F216" i="9"/>
  <c r="C21" i="9"/>
  <c r="B21" i="9" s="1"/>
  <c r="B20" i="9"/>
  <c r="A10" i="9"/>
  <c r="F10" i="9" s="1"/>
  <c r="A218" i="9" l="1"/>
  <c r="F217" i="9"/>
  <c r="A11" i="9"/>
  <c r="F11" i="9" s="1"/>
  <c r="A219" i="9" l="1"/>
  <c r="F218" i="9"/>
  <c r="A12" i="9"/>
  <c r="F12" i="9" s="1"/>
  <c r="A220" i="9" l="1"/>
  <c r="F219" i="9"/>
  <c r="A13" i="9"/>
  <c r="F13" i="9" s="1"/>
  <c r="A14" i="9"/>
  <c r="F14" i="9" s="1"/>
  <c r="A221" i="9" l="1"/>
  <c r="F220" i="9"/>
  <c r="A15" i="9"/>
  <c r="F15" i="9" s="1"/>
  <c r="A222" i="9" l="1"/>
  <c r="F221" i="9"/>
  <c r="A16" i="9"/>
  <c r="F16" i="9" s="1"/>
  <c r="A223" i="9" l="1"/>
  <c r="F222" i="9"/>
  <c r="A17" i="9"/>
  <c r="F17" i="9" s="1"/>
  <c r="A224" i="9" l="1"/>
  <c r="F224" i="9" s="1"/>
  <c r="F223" i="9"/>
  <c r="A18" i="9"/>
  <c r="F18" i="9" s="1"/>
  <c r="A19" i="9" l="1"/>
  <c r="F19" i="9" s="1"/>
  <c r="A20" i="9" l="1"/>
  <c r="F20" i="9" s="1"/>
  <c r="A21" i="9" l="1"/>
  <c r="F21" i="9" s="1"/>
  <c r="A22" i="9" l="1"/>
  <c r="F22" i="9" s="1"/>
  <c r="A23" i="9" l="1"/>
  <c r="F23" i="9" s="1"/>
  <c r="A3" i="6"/>
  <c r="M3" i="6" s="1"/>
  <c r="A24" i="9" l="1"/>
  <c r="F24" i="9" s="1"/>
  <c r="A4" i="6"/>
  <c r="M4" i="6" s="1"/>
  <c r="A25" i="9" l="1"/>
  <c r="F25" i="9" s="1"/>
  <c r="A5" i="6"/>
  <c r="M5" i="6" s="1"/>
  <c r="B3" i="2"/>
  <c r="A3" i="2" s="1"/>
  <c r="K3" i="2" s="1"/>
  <c r="A3" i="3"/>
  <c r="G3" i="3" s="1"/>
  <c r="A26" i="9" l="1"/>
  <c r="F26" i="9" s="1"/>
  <c r="A6" i="6"/>
  <c r="M6" i="6" s="1"/>
  <c r="A4" i="3"/>
  <c r="G4" i="3" s="1"/>
  <c r="B4" i="2"/>
  <c r="A4" i="2" s="1"/>
  <c r="K4" i="2" s="1"/>
  <c r="A5" i="3" l="1"/>
  <c r="G5" i="3" s="1"/>
  <c r="A27" i="9"/>
  <c r="F27" i="9" s="1"/>
  <c r="A7" i="6"/>
  <c r="M7" i="6" s="1"/>
  <c r="A6" i="3"/>
  <c r="G6" i="3" s="1"/>
  <c r="B5" i="2"/>
  <c r="A5" i="2" s="1"/>
  <c r="K5" i="2" s="1"/>
  <c r="A28" i="9" l="1"/>
  <c r="F28" i="9" s="1"/>
  <c r="A8" i="6"/>
  <c r="M8" i="6" s="1"/>
  <c r="A7" i="3"/>
  <c r="G7" i="3" s="1"/>
  <c r="B6" i="2"/>
  <c r="A6" i="2" s="1"/>
  <c r="K6" i="2" s="1"/>
  <c r="A29" i="9" l="1"/>
  <c r="F29" i="9" s="1"/>
  <c r="A9" i="6"/>
  <c r="M9" i="6" s="1"/>
  <c r="A8" i="3"/>
  <c r="G8" i="3" s="1"/>
  <c r="B7" i="2"/>
  <c r="A7" i="2" s="1"/>
  <c r="K7" i="2" s="1"/>
  <c r="A30" i="9" l="1"/>
  <c r="F30" i="9" s="1"/>
  <c r="A10" i="6"/>
  <c r="M10" i="6" s="1"/>
  <c r="A9" i="3"/>
  <c r="G9" i="3" s="1"/>
  <c r="B8" i="2"/>
  <c r="A8" i="2" s="1"/>
  <c r="K8" i="2" s="1"/>
  <c r="A31" i="9" l="1"/>
  <c r="F31" i="9" s="1"/>
  <c r="A11" i="6"/>
  <c r="M11" i="6" s="1"/>
  <c r="A10" i="3"/>
  <c r="G10" i="3" s="1"/>
  <c r="B9" i="2"/>
  <c r="A9" i="2" s="1"/>
  <c r="K9" i="2" s="1"/>
  <c r="A32" i="9" l="1"/>
  <c r="F32" i="9" s="1"/>
  <c r="A12" i="6"/>
  <c r="M12" i="6" s="1"/>
  <c r="A11" i="3"/>
  <c r="G11" i="3" s="1"/>
  <c r="B10" i="2"/>
  <c r="A10" i="2" s="1"/>
  <c r="K10" i="2" s="1"/>
  <c r="A33" i="9" l="1"/>
  <c r="F33" i="9" s="1"/>
  <c r="A13" i="6"/>
  <c r="M13" i="6" s="1"/>
  <c r="A12" i="3"/>
  <c r="G12" i="3" s="1"/>
  <c r="B11" i="2"/>
  <c r="A11" i="2" s="1"/>
  <c r="K11" i="2" s="1"/>
  <c r="A34" i="9" l="1"/>
  <c r="F34" i="9" s="1"/>
  <c r="A14" i="6"/>
  <c r="M14" i="6" s="1"/>
  <c r="A13" i="3"/>
  <c r="G13" i="3" s="1"/>
  <c r="B12" i="2"/>
  <c r="A12" i="2" s="1"/>
  <c r="K12" i="2" s="1"/>
  <c r="A35" i="9" l="1"/>
  <c r="F35" i="9" s="1"/>
  <c r="A15" i="6"/>
  <c r="M15" i="6" s="1"/>
  <c r="A14" i="3"/>
  <c r="G14" i="3" s="1"/>
  <c r="B13" i="2"/>
  <c r="A13" i="2" s="1"/>
  <c r="K13" i="2" s="1"/>
  <c r="A36" i="9" l="1"/>
  <c r="F36" i="9" s="1"/>
  <c r="A16" i="6"/>
  <c r="M16" i="6" s="1"/>
  <c r="A15" i="3"/>
  <c r="G15" i="3" s="1"/>
  <c r="B14" i="2"/>
  <c r="A14" i="2" s="1"/>
  <c r="K14" i="2" s="1"/>
  <c r="A37" i="9" l="1"/>
  <c r="F37" i="9" s="1"/>
  <c r="A17" i="6"/>
  <c r="M17" i="6" s="1"/>
  <c r="A16" i="3"/>
  <c r="G16" i="3" s="1"/>
  <c r="B15" i="2"/>
  <c r="A15" i="2" s="1"/>
  <c r="K15" i="2" s="1"/>
  <c r="A38" i="9" l="1"/>
  <c r="F38" i="9" s="1"/>
  <c r="A18" i="6"/>
  <c r="M18" i="6" s="1"/>
  <c r="B16" i="2"/>
  <c r="A16" i="2" s="1"/>
  <c r="K16" i="2" s="1"/>
  <c r="A39" i="9" l="1"/>
  <c r="F39" i="9" s="1"/>
  <c r="A19" i="6"/>
  <c r="M19" i="6" s="1"/>
  <c r="B17" i="2"/>
  <c r="A17" i="2" s="1"/>
  <c r="K17" i="2" s="1"/>
  <c r="A40" i="9" l="1"/>
  <c r="F40" i="9" s="1"/>
  <c r="A20" i="6"/>
  <c r="M20" i="6" s="1"/>
  <c r="B18" i="2"/>
  <c r="A18" i="2" s="1"/>
  <c r="K18" i="2" s="1"/>
  <c r="A41" i="9" l="1"/>
  <c r="F41" i="9" s="1"/>
  <c r="A21" i="6"/>
  <c r="M21" i="6" s="1"/>
  <c r="A42" i="9" l="1"/>
  <c r="F42" i="9" s="1"/>
  <c r="A22" i="6"/>
  <c r="M22" i="6" s="1"/>
  <c r="A43" i="9" l="1"/>
  <c r="F43" i="9" s="1"/>
  <c r="A23" i="6"/>
  <c r="M23" i="6" s="1"/>
  <c r="A44" i="9" l="1"/>
  <c r="F44" i="9" s="1"/>
  <c r="A24" i="6"/>
  <c r="M24" i="6" s="1"/>
  <c r="A45" i="9" l="1"/>
  <c r="F45" i="9" s="1"/>
  <c r="A25" i="6"/>
  <c r="M25" i="6" s="1"/>
  <c r="A46" i="9" l="1"/>
  <c r="F46" i="9" s="1"/>
  <c r="A26" i="6"/>
  <c r="M26" i="6" s="1"/>
  <c r="A47" i="9" l="1"/>
  <c r="F47" i="9" s="1"/>
  <c r="A27" i="6"/>
  <c r="M27" i="6" s="1"/>
  <c r="A48" i="9" l="1"/>
  <c r="F48" i="9" s="1"/>
  <c r="A28" i="6"/>
  <c r="M28" i="6" s="1"/>
  <c r="A49" i="9" l="1"/>
  <c r="F49" i="9" s="1"/>
  <c r="A29" i="6"/>
  <c r="M29" i="6" s="1"/>
  <c r="A50" i="9" l="1"/>
  <c r="F50" i="9" s="1"/>
  <c r="A30" i="6"/>
  <c r="M30" i="6" s="1"/>
  <c r="A51" i="9" l="1"/>
  <c r="F51" i="9" s="1"/>
  <c r="A31" i="6"/>
  <c r="M31" i="6" s="1"/>
  <c r="A52" i="9" l="1"/>
  <c r="F52" i="9" s="1"/>
  <c r="A32" i="6"/>
  <c r="M32" i="6" s="1"/>
  <c r="A53" i="9" l="1"/>
  <c r="F53" i="9" s="1"/>
  <c r="A33" i="6"/>
  <c r="M33" i="6" s="1"/>
  <c r="A54" i="9" l="1"/>
  <c r="F54" i="9" s="1"/>
  <c r="A34" i="6"/>
  <c r="M34" i="6" s="1"/>
  <c r="A55" i="9" l="1"/>
  <c r="F55" i="9" s="1"/>
  <c r="A35" i="6"/>
  <c r="M35" i="6" s="1"/>
  <c r="A56" i="9" l="1"/>
  <c r="F56" i="9" s="1"/>
  <c r="A36" i="6"/>
  <c r="M36" i="6" s="1"/>
  <c r="A57" i="9" l="1"/>
  <c r="F57" i="9" s="1"/>
  <c r="A37" i="6"/>
  <c r="M37" i="6" s="1"/>
  <c r="A58" i="9" l="1"/>
  <c r="F58" i="9" s="1"/>
  <c r="A38" i="6"/>
  <c r="M38" i="6" s="1"/>
  <c r="A59" i="9" l="1"/>
  <c r="F59" i="9" s="1"/>
  <c r="A39" i="6"/>
  <c r="M39" i="6" s="1"/>
  <c r="A60" i="9" l="1"/>
  <c r="F60" i="9" s="1"/>
  <c r="A40" i="6"/>
  <c r="M40" i="6" s="1"/>
  <c r="A61" i="9" l="1"/>
  <c r="F61" i="9" s="1"/>
  <c r="A41" i="6"/>
  <c r="M41" i="6" s="1"/>
  <c r="A62" i="9" l="1"/>
  <c r="F62" i="9" s="1"/>
  <c r="A42" i="6"/>
  <c r="M42" i="6" s="1"/>
  <c r="A63" i="9" l="1"/>
  <c r="F63" i="9" s="1"/>
  <c r="A43" i="6"/>
  <c r="M43" i="6" s="1"/>
  <c r="A64" i="9" l="1"/>
  <c r="F64" i="9" s="1"/>
  <c r="A44" i="6"/>
  <c r="M44" i="6" s="1"/>
  <c r="A65" i="9" l="1"/>
  <c r="F65" i="9" s="1"/>
  <c r="A45" i="6"/>
  <c r="M45" i="6" s="1"/>
  <c r="A66" i="9" l="1"/>
  <c r="F66" i="9" s="1"/>
  <c r="A46" i="6"/>
  <c r="M46" i="6" s="1"/>
  <c r="A67" i="9" l="1"/>
  <c r="F67" i="9" s="1"/>
  <c r="A47" i="6"/>
  <c r="M47" i="6" s="1"/>
  <c r="A68" i="9" l="1"/>
  <c r="F68" i="9" s="1"/>
  <c r="A48" i="6"/>
  <c r="M48" i="6" s="1"/>
  <c r="A69" i="9" l="1"/>
  <c r="F69" i="9" s="1"/>
  <c r="A49" i="6"/>
  <c r="M49" i="6" s="1"/>
  <c r="A70" i="9" l="1"/>
  <c r="F70" i="9" s="1"/>
  <c r="A50" i="6"/>
  <c r="M50" i="6" s="1"/>
  <c r="A71" i="9" l="1"/>
  <c r="F71" i="9" s="1"/>
  <c r="A51" i="6"/>
  <c r="M51" i="6" s="1"/>
  <c r="A72" i="9" l="1"/>
  <c r="F72" i="9" s="1"/>
  <c r="A52" i="6"/>
  <c r="M52" i="6" s="1"/>
  <c r="A73" i="9" l="1"/>
  <c r="F73" i="9" s="1"/>
  <c r="A53" i="6"/>
  <c r="M53" i="6" s="1"/>
  <c r="A74" i="9" l="1"/>
  <c r="F74" i="9" s="1"/>
  <c r="A54" i="6"/>
  <c r="M54" i="6" s="1"/>
  <c r="A75" i="9" l="1"/>
  <c r="F75" i="9" s="1"/>
  <c r="A55" i="6"/>
  <c r="M55" i="6" s="1"/>
  <c r="A76" i="9" l="1"/>
  <c r="F76" i="9" s="1"/>
  <c r="A56" i="6"/>
  <c r="M56" i="6" s="1"/>
  <c r="A77" i="9" l="1"/>
  <c r="F77" i="9" s="1"/>
  <c r="A57" i="6"/>
  <c r="M57" i="6" s="1"/>
  <c r="A78" i="9" l="1"/>
  <c r="F78" i="9" s="1"/>
  <c r="A58" i="6"/>
  <c r="M58" i="6" l="1"/>
  <c r="A59" i="6"/>
  <c r="A79" i="9"/>
  <c r="F79" i="9" s="1"/>
  <c r="A60" i="6" l="1"/>
  <c r="M59" i="6"/>
  <c r="A80" i="9"/>
  <c r="F80" i="9" s="1"/>
  <c r="A61" i="6" l="1"/>
  <c r="M60" i="6"/>
  <c r="A81" i="9"/>
  <c r="F81" i="9" s="1"/>
  <c r="A62" i="6" l="1"/>
  <c r="M61" i="6"/>
  <c r="A82" i="9"/>
  <c r="F82" i="9" s="1"/>
  <c r="A63" i="6" l="1"/>
  <c r="M62" i="6"/>
  <c r="A83" i="9"/>
  <c r="F83" i="9" s="1"/>
  <c r="A64" i="6" l="1"/>
  <c r="M63" i="6"/>
  <c r="A84" i="9"/>
  <c r="F84" i="9" s="1"/>
  <c r="A65" i="6" l="1"/>
  <c r="M64" i="6"/>
  <c r="A85" i="9"/>
  <c r="F85" i="9" s="1"/>
  <c r="A66" i="6" l="1"/>
  <c r="M65" i="6"/>
  <c r="A86" i="9"/>
  <c r="F86" i="9" s="1"/>
  <c r="A67" i="6" l="1"/>
  <c r="M66" i="6"/>
  <c r="A87" i="9"/>
  <c r="F87" i="9" s="1"/>
  <c r="A68" i="6" l="1"/>
  <c r="M67" i="6"/>
  <c r="A88" i="9"/>
  <c r="F88" i="9" s="1"/>
  <c r="A69" i="6" l="1"/>
  <c r="M69" i="6" s="1"/>
  <c r="M68" i="6"/>
  <c r="A89" i="9"/>
  <c r="F89" i="9" s="1"/>
  <c r="A90" i="9" l="1"/>
  <c r="A91" i="9" l="1"/>
  <c r="A92" i="9" l="1"/>
  <c r="A93" i="9" l="1"/>
  <c r="F93" i="9" s="1"/>
  <c r="A94" i="9" l="1"/>
  <c r="F94" i="9" s="1"/>
  <c r="A95" i="9" l="1"/>
  <c r="F95" i="9" s="1"/>
  <c r="A96" i="9" l="1"/>
  <c r="F96" i="9" s="1"/>
  <c r="A97" i="9" l="1"/>
  <c r="F97" i="9" s="1"/>
  <c r="A98" i="9" l="1"/>
  <c r="F98" i="9" s="1"/>
  <c r="A99" i="9" l="1"/>
  <c r="F99" i="9" s="1"/>
  <c r="A100" i="9" l="1"/>
  <c r="F100" i="9" s="1"/>
  <c r="A101" i="9" l="1"/>
  <c r="F101" i="9" s="1"/>
  <c r="A102" i="9" l="1"/>
  <c r="F102" i="9" s="1"/>
  <c r="A103" i="9" l="1"/>
  <c r="F103" i="9" s="1"/>
  <c r="A104" i="9" l="1"/>
  <c r="F104" i="9" s="1"/>
  <c r="A105" i="9" l="1"/>
  <c r="F105" i="9" s="1"/>
  <c r="A106" i="9" l="1"/>
  <c r="F106" i="9" s="1"/>
  <c r="A107" i="9" l="1"/>
  <c r="F107" i="9" s="1"/>
  <c r="A108" i="9" l="1"/>
  <c r="F108" i="9" s="1"/>
  <c r="A109" i="9" l="1"/>
  <c r="F109" i="9" s="1"/>
  <c r="A110" i="9" l="1"/>
  <c r="F110" i="9" s="1"/>
  <c r="A111" i="9" l="1"/>
  <c r="F111" i="9" s="1"/>
  <c r="A112" i="9" l="1"/>
  <c r="F112" i="9" s="1"/>
  <c r="A113" i="9" l="1"/>
  <c r="F113" i="9" s="1"/>
  <c r="A114" i="9" l="1"/>
  <c r="F114" i="9" s="1"/>
  <c r="A115" i="9" l="1"/>
  <c r="F115" i="9" s="1"/>
  <c r="A116" i="9" l="1"/>
  <c r="F116" i="9" s="1"/>
  <c r="A117" i="9" l="1"/>
  <c r="F117" i="9" s="1"/>
  <c r="A118" i="9" l="1"/>
  <c r="F118" i="9" s="1"/>
  <c r="A119" i="9" l="1"/>
  <c r="F119" i="9" s="1"/>
  <c r="A120" i="9" l="1"/>
  <c r="F120" i="9" s="1"/>
  <c r="A121" i="9" l="1"/>
  <c r="F121" i="9" s="1"/>
  <c r="A122" i="9" l="1"/>
  <c r="F122" i="9" s="1"/>
  <c r="A123" i="9" l="1"/>
  <c r="F123" i="9" s="1"/>
  <c r="A124" i="9" l="1"/>
  <c r="F124" i="9" s="1"/>
  <c r="A125" i="9" l="1"/>
  <c r="F125" i="9" s="1"/>
  <c r="A126" i="9" l="1"/>
  <c r="F126" i="9" s="1"/>
  <c r="A127" i="9" l="1"/>
  <c r="F127" i="9" s="1"/>
  <c r="A128" i="9" l="1"/>
  <c r="F128" i="9" s="1"/>
  <c r="A129" i="9" l="1"/>
  <c r="F129" i="9" s="1"/>
  <c r="A130" i="9" l="1"/>
  <c r="F130" i="9" s="1"/>
  <c r="A131" i="9" l="1"/>
  <c r="F131" i="9" s="1"/>
  <c r="A132" i="9" l="1"/>
  <c r="F132" i="9" s="1"/>
  <c r="A133" i="9" l="1"/>
  <c r="F133" i="9" s="1"/>
  <c r="A134" i="9" l="1"/>
  <c r="F134" i="9" s="1"/>
  <c r="A135" i="9" l="1"/>
  <c r="F135" i="9" s="1"/>
  <c r="A136" i="9" l="1"/>
  <c r="F136" i="9" s="1"/>
  <c r="A137" i="9" l="1"/>
  <c r="F137" i="9" s="1"/>
  <c r="A138" i="9" l="1"/>
  <c r="F138" i="9" s="1"/>
  <c r="A139" i="9" l="1"/>
  <c r="F139" i="9" s="1"/>
  <c r="A140" i="9" l="1"/>
  <c r="F140" i="9" s="1"/>
  <c r="A141" i="9" l="1"/>
  <c r="F141" i="9" s="1"/>
  <c r="A142" i="9" l="1"/>
  <c r="F142" i="9" s="1"/>
  <c r="A143" i="9" l="1"/>
  <c r="F143" i="9" s="1"/>
  <c r="A144" i="9" l="1"/>
  <c r="F144" i="9" s="1"/>
  <c r="A145" i="9" l="1"/>
  <c r="F145" i="9" s="1"/>
  <c r="A146" i="9" l="1"/>
  <c r="F146" i="9" s="1"/>
  <c r="A147" i="9" l="1"/>
  <c r="F147" i="9" s="1"/>
  <c r="A148" i="9" l="1"/>
  <c r="F148" i="9" s="1"/>
  <c r="A149" i="9" l="1"/>
  <c r="F149" i="9" s="1"/>
  <c r="A150" i="9" l="1"/>
  <c r="F150" i="9" s="1"/>
  <c r="A151" i="9" l="1"/>
  <c r="F151" i="9" s="1"/>
  <c r="A152" i="9" l="1"/>
  <c r="F152" i="9" s="1"/>
  <c r="A153" i="9" l="1"/>
  <c r="F153" i="9" s="1"/>
  <c r="A154" i="9" l="1"/>
  <c r="F154" i="9" s="1"/>
  <c r="A155" i="9" l="1"/>
  <c r="F155" i="9" s="1"/>
  <c r="A156" i="9" l="1"/>
  <c r="F156" i="9" s="1"/>
  <c r="A157" i="9" l="1"/>
  <c r="F157" i="9" s="1"/>
  <c r="A158" i="9" l="1"/>
  <c r="F158" i="9" s="1"/>
  <c r="A159" i="9" l="1"/>
  <c r="F159" i="9" s="1"/>
  <c r="A160" i="9" l="1"/>
  <c r="F160" i="9" s="1"/>
  <c r="A161" i="9" l="1"/>
  <c r="F161" i="9" s="1"/>
  <c r="A162" i="9" l="1"/>
  <c r="F162" i="9" s="1"/>
  <c r="A163" i="9" l="1"/>
  <c r="F163" i="9" s="1"/>
  <c r="A164" i="9" l="1"/>
  <c r="F164" i="9" s="1"/>
  <c r="A165" i="9" l="1"/>
  <c r="F165" i="9" s="1"/>
  <c r="A166" i="9" l="1"/>
  <c r="F166" i="9" s="1"/>
  <c r="A167" i="9" l="1"/>
  <c r="F167" i="9" s="1"/>
  <c r="A168" i="9" l="1"/>
  <c r="F168" i="9" s="1"/>
  <c r="A169" i="9" l="1"/>
  <c r="F169" i="9" s="1"/>
  <c r="A170" i="9" l="1"/>
  <c r="F170" i="9" s="1"/>
  <c r="A171" i="9" l="1"/>
  <c r="F171" i="9" s="1"/>
  <c r="A172" i="9" l="1"/>
  <c r="F172" i="9" s="1"/>
  <c r="A173" i="9" l="1"/>
  <c r="F173" i="9" s="1"/>
  <c r="A174" i="9" l="1"/>
  <c r="F174" i="9" s="1"/>
  <c r="A175" i="9" l="1"/>
  <c r="F175" i="9" s="1"/>
  <c r="A176" i="9" l="1"/>
  <c r="F176" i="9" s="1"/>
  <c r="A177" i="9" l="1"/>
  <c r="F177" i="9" s="1"/>
  <c r="A178" i="9" l="1"/>
  <c r="F178" i="9" s="1"/>
</calcChain>
</file>

<file path=xl/comments1.xml><?xml version="1.0" encoding="utf-8"?>
<comments xmlns="http://schemas.openxmlformats.org/spreadsheetml/2006/main">
  <authors>
    <author>Pedro Couto Soares</author>
  </authors>
  <commentList>
    <comment ref="Q10" authorId="0" shapeId="0">
      <text>
        <r>
          <rPr>
            <b/>
            <sz val="9"/>
            <color indexed="81"/>
            <rFont val="Tahoma"/>
            <family val="2"/>
          </rPr>
          <t xml:space="preserve">Diferente DESCRIPTION
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 xml:space="preserve">Diferente DESCRIPTION
</t>
        </r>
      </text>
    </comment>
  </commentList>
</comments>
</file>

<file path=xl/comments2.xml><?xml version="1.0" encoding="utf-8"?>
<comments xmlns="http://schemas.openxmlformats.org/spreadsheetml/2006/main">
  <authors>
    <author>Pedro Couto Soares</author>
  </authors>
  <commentLis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URL Diferente
</t>
        </r>
      </text>
    </comment>
  </commentList>
</comments>
</file>

<file path=xl/comments3.xml><?xml version="1.0" encoding="utf-8"?>
<comments xmlns="http://schemas.openxmlformats.org/spreadsheetml/2006/main">
  <authors>
    <author>Pedro Couto Soares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6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7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8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9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0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1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8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2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4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5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6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7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39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40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41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42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  <comment ref="J143" authorId="0" shapeId="0">
      <text>
        <r>
          <rPr>
            <b/>
            <sz val="9"/>
            <color indexed="81"/>
            <rFont val="Tahoma"/>
            <family val="2"/>
          </rPr>
          <t xml:space="preserve">ID Diferente
</t>
        </r>
      </text>
    </comment>
  </commentList>
</comments>
</file>

<file path=xl/comments4.xml><?xml version="1.0" encoding="utf-8"?>
<comments xmlns="http://schemas.openxmlformats.org/spreadsheetml/2006/main">
  <authors>
    <author>Pedro Couto Soares</author>
  </authors>
  <commentList>
    <comment ref="P56" authorId="0" shapeId="0">
      <text>
        <r>
          <rPr>
            <b/>
            <sz val="9"/>
            <color indexed="81"/>
            <rFont val="Tahoma"/>
            <family val="2"/>
          </rPr>
          <t>OperationFetureID Diferente</t>
        </r>
      </text>
    </comment>
    <comment ref="P57" authorId="0" shapeId="0">
      <text>
        <r>
          <rPr>
            <b/>
            <sz val="9"/>
            <color indexed="81"/>
            <rFont val="Tahoma"/>
            <family val="2"/>
          </rPr>
          <t>OperationFetureID Diferente</t>
        </r>
      </text>
    </comment>
    <comment ref="P58" authorId="0" shapeId="0">
      <text>
        <r>
          <rPr>
            <b/>
            <sz val="9"/>
            <color indexed="81"/>
            <rFont val="Tahoma"/>
            <family val="2"/>
          </rPr>
          <t>OperationFetureID Diferente</t>
        </r>
      </text>
    </comment>
    <comment ref="P59" authorId="0" shapeId="0">
      <text>
        <r>
          <rPr>
            <b/>
            <sz val="9"/>
            <color indexed="81"/>
            <rFont val="Tahoma"/>
            <family val="2"/>
          </rPr>
          <t>OperationFetureID Diferente</t>
        </r>
      </text>
    </comment>
  </commentList>
</comments>
</file>

<file path=xl/comments5.xml><?xml version="1.0" encoding="utf-8"?>
<comments xmlns="http://schemas.openxmlformats.org/spreadsheetml/2006/main">
  <authors>
    <author>Pedro Couto Soares</author>
  </authors>
  <commentList>
    <comment ref="Q56" authorId="0" shapeId="0">
      <text>
        <r>
          <rPr>
            <b/>
            <sz val="9"/>
            <color indexed="81"/>
            <rFont val="Tahoma"/>
            <family val="2"/>
          </rPr>
          <t>OperationFetureID Diferente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OperationFetureID Diferente</t>
        </r>
      </text>
    </comment>
    <comment ref="Q58" authorId="0" shapeId="0">
      <text>
        <r>
          <rPr>
            <b/>
            <sz val="9"/>
            <color indexed="81"/>
            <rFont val="Tahoma"/>
            <family val="2"/>
          </rPr>
          <t>OperationFetureID Diferente</t>
        </r>
      </text>
    </comment>
    <comment ref="Q59" authorId="0" shapeId="0">
      <text>
        <r>
          <rPr>
            <b/>
            <sz val="9"/>
            <color indexed="81"/>
            <rFont val="Tahoma"/>
            <family val="2"/>
          </rPr>
          <t>OperationFetureID Diferente</t>
        </r>
      </text>
    </comment>
  </commentList>
</comments>
</file>

<file path=xl/sharedStrings.xml><?xml version="1.0" encoding="utf-8"?>
<sst xmlns="http://schemas.openxmlformats.org/spreadsheetml/2006/main" count="2032" uniqueCount="462">
  <si>
    <t>ID</t>
  </si>
  <si>
    <t>ALIAS</t>
  </si>
  <si>
    <t>DEFAULTURL</t>
  </si>
  <si>
    <t>ICON</t>
  </si>
  <si>
    <t>ORDERNUMBER</t>
  </si>
  <si>
    <t>SELECTVALIDATE</t>
  </si>
  <si>
    <t>LEVELVALIDATE</t>
  </si>
  <si>
    <t>CREATEDATE</t>
  </si>
  <si>
    <t>SYSDATE</t>
  </si>
  <si>
    <t>UPDATEDATE</t>
  </si>
  <si>
    <t>M_CONFIGURACAO</t>
  </si>
  <si>
    <t>Configurations</t>
  </si>
  <si>
    <t>icon-configurations</t>
  </si>
  <si>
    <t>M_PARAMETRIZACAO</t>
  </si>
  <si>
    <t>BusinessParameters</t>
  </si>
  <si>
    <t>icon-businessParameters</t>
  </si>
  <si>
    <t>M_ESTIMATIVA</t>
  </si>
  <si>
    <t>Estimates</t>
  </si>
  <si>
    <t>icon-estimativas</t>
  </si>
  <si>
    <t>M_ESCALA</t>
  </si>
  <si>
    <t>Schedule</t>
  </si>
  <si>
    <t>icon-escalas</t>
  </si>
  <si>
    <t>M_TROCA</t>
  </si>
  <si>
    <t>Exchanges</t>
  </si>
  <si>
    <t>icon-trocas</t>
  </si>
  <si>
    <t>M_RELATORIOS</t>
  </si>
  <si>
    <t>Reports</t>
  </si>
  <si>
    <t>icon-relatorios</t>
  </si>
  <si>
    <t>M_NOTIFICACAO</t>
  </si>
  <si>
    <t>Notifications</t>
  </si>
  <si>
    <t>icon-notifications</t>
  </si>
  <si>
    <t>Core_Features</t>
  </si>
  <si>
    <t>Menu of Schedule Module</t>
  </si>
  <si>
    <t>Menu of Exchange Module</t>
  </si>
  <si>
    <t>Menu of Estimates Module</t>
  </si>
  <si>
    <t>Menu of Parametrization Module</t>
  </si>
  <si>
    <t>Menu of Configuration Module</t>
  </si>
  <si>
    <t>Menu of Notification Module</t>
  </si>
  <si>
    <t>Menu of Reports Module</t>
  </si>
  <si>
    <t>DESCRIPTION</t>
  </si>
  <si>
    <t>FEATUREID</t>
  </si>
  <si>
    <t>FEATUREPARENTID</t>
  </si>
  <si>
    <t>CUSTOMURL</t>
  </si>
  <si>
    <t>CUSTOMORDERNUMBER</t>
  </si>
  <si>
    <t>CUSTOMSELECTVALIDATE</t>
  </si>
  <si>
    <t>CUSTOMLEVELVALIDATE</t>
  </si>
  <si>
    <t>M_UNIDADE</t>
  </si>
  <si>
    <t>Menu of Units</t>
  </si>
  <si>
    <t>BusinessParameters/Units</t>
  </si>
  <si>
    <t>icon-unidades</t>
  </si>
  <si>
    <t>icon-contratos</t>
  </si>
  <si>
    <t>M_CARGO</t>
  </si>
  <si>
    <t>BusinessParameters/Positions</t>
  </si>
  <si>
    <t>icon-cargos</t>
  </si>
  <si>
    <t>M_MODELO_CICLO</t>
  </si>
  <si>
    <t>BusinessParameters/CycleModels</t>
  </si>
  <si>
    <t>icon-modelos-ciclos</t>
  </si>
  <si>
    <t>M_MOTIVO_ALTERACAO</t>
  </si>
  <si>
    <t>BusinessParameters/ChangeReason</t>
  </si>
  <si>
    <t>icon-motivos-de-alteracoes</t>
  </si>
  <si>
    <t>M_EVENTO_SISTEMA</t>
  </si>
  <si>
    <t>BusinessParameters/Events/SystemEvents</t>
  </si>
  <si>
    <t>icon-eventos</t>
  </si>
  <si>
    <t>M_SECAO</t>
  </si>
  <si>
    <t>BusinessParameters/Sections</t>
  </si>
  <si>
    <t>icon-secao</t>
  </si>
  <si>
    <t>Menu of Positions</t>
  </si>
  <si>
    <t>Menu of Cycle Model</t>
  </si>
  <si>
    <t>Menu of Change Reason</t>
  </si>
  <si>
    <t>Menu of System Events</t>
  </si>
  <si>
    <t>Menu of Sections</t>
  </si>
  <si>
    <t>Core_MenuStructure</t>
  </si>
  <si>
    <t>Core_Operations</t>
  </si>
  <si>
    <t>O_LISTAR</t>
  </si>
  <si>
    <t>O_INSERIR</t>
  </si>
  <si>
    <t>O_EXCLUIR</t>
  </si>
  <si>
    <t>O_ATUALIZAR</t>
  </si>
  <si>
    <t>O_PROCESSAR</t>
  </si>
  <si>
    <t>Operação de Processamento</t>
  </si>
  <si>
    <t>Operação de Salvar</t>
  </si>
  <si>
    <t>Operação de Excluir</t>
  </si>
  <si>
    <t>Operação de Listar</t>
  </si>
  <si>
    <t>Operação de Inserir</t>
  </si>
  <si>
    <t>M_FERIADO</t>
  </si>
  <si>
    <t>BusinessParameters/Holidays</t>
  </si>
  <si>
    <t>icon-feriados</t>
  </si>
  <si>
    <t>M_COLABORADOR</t>
  </si>
  <si>
    <t>BusinessParameters/Collaborators</t>
  </si>
  <si>
    <t>icon-colaboradores</t>
  </si>
  <si>
    <t>M_EVENTO</t>
  </si>
  <si>
    <t>BusinessParameters/Events</t>
  </si>
  <si>
    <t>M_EXCECAO_DESEMPENHO_SECAO</t>
  </si>
  <si>
    <t>BusinessParameters/ExceptionPerformanceSection</t>
  </si>
  <si>
    <t>icon-exception-performance</t>
  </si>
  <si>
    <t>M_GRUPO</t>
  </si>
  <si>
    <t>BusinessParameters/Groups</t>
  </si>
  <si>
    <t>icon-grupos</t>
  </si>
  <si>
    <t>BusinessParameters/TimeRanges</t>
  </si>
  <si>
    <t>icon-faixas-de-horarios</t>
  </si>
  <si>
    <t>M_FAIXA_HORARIO</t>
  </si>
  <si>
    <t>M_TIPO_POSTO</t>
  </si>
  <si>
    <t>BusinessParameters/WorkstationTypes</t>
  </si>
  <si>
    <t>icon-tipo-posto-trabalho</t>
  </si>
  <si>
    <t>BusinessParameters/TimeCycles</t>
  </si>
  <si>
    <t>icon-ciclos-horarios</t>
  </si>
  <si>
    <t>M_CICLO_HORARIO</t>
  </si>
  <si>
    <t>icon-colaborador-contratos</t>
  </si>
  <si>
    <t>M_POLIVALENCIA</t>
  </si>
  <si>
    <t>BusinessParameters/Polyvalences</t>
  </si>
  <si>
    <t>icon-polivalencias</t>
  </si>
  <si>
    <t>M_AUSENCIA</t>
  </si>
  <si>
    <t>BusinessParameters/Absences</t>
  </si>
  <si>
    <t>icon-ausencias</t>
  </si>
  <si>
    <t>icon-perfil-acesso</t>
  </si>
  <si>
    <t>M_EXCECAO_QUANTIDADE_TIPO_POSTO</t>
  </si>
  <si>
    <t>BusinessParameters/ExceptionQuantityWorkstationType</t>
  </si>
  <si>
    <t>icon-excecao-quantidade</t>
  </si>
  <si>
    <t>M_CARGO_PERFIL</t>
  </si>
  <si>
    <t>BusinessParameters/PositionProfile</t>
  </si>
  <si>
    <t>icon-position-profile</t>
  </si>
  <si>
    <t>M_POSTO</t>
  </si>
  <si>
    <t>BusinessParameters/Workstations</t>
  </si>
  <si>
    <t>icon-posto-trabalho</t>
  </si>
  <si>
    <t>BusinessParameters/Sections/EstimatesSections</t>
  </si>
  <si>
    <t>M_ESTIMATIVA_AJUSTE</t>
  </si>
  <si>
    <t>Estimates/Adjust</t>
  </si>
  <si>
    <t>icon-ajuste</t>
  </si>
  <si>
    <t>M_ESTIMATIVA_COPIA</t>
  </si>
  <si>
    <t>Estimates/Copy</t>
  </si>
  <si>
    <t>icon-copia</t>
  </si>
  <si>
    <t>M_ESTIMATIVA_COPIA_PERIODO</t>
  </si>
  <si>
    <t>Estimates/CopyPeriod</t>
  </si>
  <si>
    <t>icon-copia-periodo</t>
  </si>
  <si>
    <t>BusinessParameters/Groups/ScheduleGroups</t>
  </si>
  <si>
    <t>BusinessParameters/Collaborators/ScheduleCollaborators</t>
  </si>
  <si>
    <t>BusinessParameters/WorkstationTypes/ScheduleWorkstationTypes</t>
  </si>
  <si>
    <t>BusinessParameters/Sections/ScheduleSections</t>
  </si>
  <si>
    <t>M_ESCALA_POLIVALENTES</t>
  </si>
  <si>
    <t>Schedule/Polyvalents</t>
  </si>
  <si>
    <t>icon-polivalentes</t>
  </si>
  <si>
    <t>M_FILA_PROCESSAMENTO</t>
  </si>
  <si>
    <t>BusinessParameters/Processes/ProcessesHistory</t>
  </si>
  <si>
    <t>icon-historico-processos</t>
  </si>
  <si>
    <t>Menu of Process Queue</t>
  </si>
  <si>
    <t>M_TROCA_AUTORIZACAO</t>
  </si>
  <si>
    <t>Exchanges/AuthorizationChange</t>
  </si>
  <si>
    <t>M_TROCA_TROCA_HORARIO</t>
  </si>
  <si>
    <t>Exchanges/TimeChange</t>
  </si>
  <si>
    <t>icon-time-change</t>
  </si>
  <si>
    <t>M_TROCA_TROCA_COLABORADOR</t>
  </si>
  <si>
    <t>Exchanges/CollaboratorChange</t>
  </si>
  <si>
    <t>icon-collaborator-change</t>
  </si>
  <si>
    <t>M_TROCA_ALTERACAO_HORARIO</t>
  </si>
  <si>
    <t>Exchanges/TimeUpdate</t>
  </si>
  <si>
    <t>icon-time-update</t>
  </si>
  <si>
    <t>M_PERFIL_ACESSO</t>
  </si>
  <si>
    <t>M_DOMINIO</t>
  </si>
  <si>
    <t>M_PARAMETRO</t>
  </si>
  <si>
    <t>Configurations/SystemDomains</t>
  </si>
  <si>
    <t>icon-dominios</t>
  </si>
  <si>
    <t>Configurations/SystemParameters</t>
  </si>
  <si>
    <t>icon-parametros-sistema</t>
  </si>
  <si>
    <t>Configurations/Profiles</t>
  </si>
  <si>
    <t>M_NOTIFICACAO_VISUALIZAR</t>
  </si>
  <si>
    <t>M_SUBNOTIFICACAO</t>
  </si>
  <si>
    <t>Notifications/ViewAll</t>
  </si>
  <si>
    <t>icon-notifications-view-all</t>
  </si>
  <si>
    <t>Notifications/SubNotifications</t>
  </si>
  <si>
    <t>Menu of Holiday</t>
  </si>
  <si>
    <t>Menu of Employee</t>
  </si>
  <si>
    <t>Menu of Event</t>
  </si>
  <si>
    <t>Menu of Group</t>
  </si>
  <si>
    <t>Menu of Time Range</t>
  </si>
  <si>
    <t>Menu of Workstation Type</t>
  </si>
  <si>
    <t>Menu of Time Cycle</t>
  </si>
  <si>
    <t>Menu of Polyvalence</t>
  </si>
  <si>
    <t>Menu of Absences</t>
  </si>
  <si>
    <t>Menu of Workstation</t>
  </si>
  <si>
    <t>Menu of Position Profile</t>
  </si>
  <si>
    <t>Menu of Exception Quantity Workstation Type</t>
  </si>
  <si>
    <t>Menu of Exception Performance Section</t>
  </si>
  <si>
    <t>Menu of Time Change</t>
  </si>
  <si>
    <t>Menu of Time Update</t>
  </si>
  <si>
    <t>Menu of Change Between Employess</t>
  </si>
  <si>
    <t>Menu of Profiles</t>
  </si>
  <si>
    <t>Menu of System Parameters</t>
  </si>
  <si>
    <t>Menu of System Domains</t>
  </si>
  <si>
    <t>Menu of View All Notifications</t>
  </si>
  <si>
    <t>Menu of View Children Notfications</t>
  </si>
  <si>
    <t>Menu of Schedule Polyvalent</t>
  </si>
  <si>
    <t>Menu of Estimates Period Copy</t>
  </si>
  <si>
    <t>Menu of Estimates Copy</t>
  </si>
  <si>
    <t>Menu of Estimates Ajust</t>
  </si>
  <si>
    <t>Menu of Exchange Authorization</t>
  </si>
  <si>
    <t>OPERATIONID</t>
  </si>
  <si>
    <t>Core_Operation_Feature</t>
  </si>
  <si>
    <t>O_SALVAR_ESTIMATIVA</t>
  </si>
  <si>
    <t>O_APROVAR_ESCALA</t>
  </si>
  <si>
    <t>O_FOLGA_EDICAO</t>
  </si>
  <si>
    <t>O_EXCLUIR_EDICAO</t>
  </si>
  <si>
    <t>O_SALVAR_EDICAO</t>
  </si>
  <si>
    <t>O_DESFAZER_AUSENCIA_EDICAO</t>
  </si>
  <si>
    <t>O_SALVAR_APROVAR_TROCAS</t>
  </si>
  <si>
    <t>Salvar edição de Estimativa</t>
  </si>
  <si>
    <t>Aprovação de Escalas</t>
  </si>
  <si>
    <t>Conceder folga na edição de horários</t>
  </si>
  <si>
    <t>Exclusão do dia na edição de horários</t>
  </si>
  <si>
    <t>Operação salvar na edição de horários</t>
  </si>
  <si>
    <t>Operação de desfazer ausências na edição de horários</t>
  </si>
  <si>
    <t>Operação de salvar e aprovar uma troca</t>
  </si>
  <si>
    <t>O_PIN_NOTIFICACAO</t>
  </si>
  <si>
    <t>O_LER_NOTIFICACAO</t>
  </si>
  <si>
    <t>Ler uma notificação</t>
  </si>
  <si>
    <t>O_MENU_RAPIDO_NOTIFICACAO</t>
  </si>
  <si>
    <t>Menu rápido de notificações</t>
  </si>
  <si>
    <t>M_RELATORIOS_PARAMETRO</t>
  </si>
  <si>
    <t>Menu of Parameters Reports</t>
  </si>
  <si>
    <t>icon-relatorios-parametros</t>
  </si>
  <si>
    <t>M_RELATORIOS_IMPRIMIR</t>
  </si>
  <si>
    <t>M_RELATORIOS_VISUALIZAR</t>
  </si>
  <si>
    <t>Reports/Config/Sections</t>
  </si>
  <si>
    <t>Reports/Config/Units</t>
  </si>
  <si>
    <t>Reports/Config/Collaborators</t>
  </si>
  <si>
    <t>icon-imprimir</t>
  </si>
  <si>
    <t>icon-visualizar</t>
  </si>
  <si>
    <t>Menu of View Reports</t>
  </si>
  <si>
    <t>Menu of Print Reports</t>
  </si>
  <si>
    <t>Menu of Filter of Units</t>
  </si>
  <si>
    <t>Menu of Filter of Sections</t>
  </si>
  <si>
    <t>Menu of Filter of Colaborators</t>
  </si>
  <si>
    <t>M_RELATORIOS_FILTRO_UNIDADE</t>
  </si>
  <si>
    <t>M_RELATORIOS_FILTRO_SECAO</t>
  </si>
  <si>
    <t>M_RELATORIOS_FILTRO_COLABORADOR</t>
  </si>
  <si>
    <t>Reports/Config/PrintReport</t>
  </si>
  <si>
    <t>Reports/Config/ViewReport</t>
  </si>
  <si>
    <t>OperationFeatureID</t>
  </si>
  <si>
    <t>Type</t>
  </si>
  <si>
    <t>FeatureFromId</t>
  </si>
  <si>
    <t>FeatureToId</t>
  </si>
  <si>
    <t>Active</t>
  </si>
  <si>
    <t>URL</t>
  </si>
  <si>
    <t>Core_DragDrop_Option</t>
  </si>
  <si>
    <t>C</t>
  </si>
  <si>
    <t>ALIASCODE</t>
  </si>
  <si>
    <t>BusinessParameters/TimeRanges/Copy</t>
  </si>
  <si>
    <t>G</t>
  </si>
  <si>
    <t>F</t>
  </si>
  <si>
    <t>P</t>
  </si>
  <si>
    <t>A</t>
  </si>
  <si>
    <t>PO</t>
  </si>
  <si>
    <t>U</t>
  </si>
  <si>
    <t>M</t>
  </si>
  <si>
    <t>S</t>
  </si>
  <si>
    <t>FH</t>
  </si>
  <si>
    <t>TP</t>
  </si>
  <si>
    <t>CH</t>
  </si>
  <si>
    <t>CC</t>
  </si>
  <si>
    <t>AliasFrom</t>
  </si>
  <si>
    <t>AliasTo</t>
  </si>
  <si>
    <t>Colaborador</t>
  </si>
  <si>
    <t>FaixaHorario</t>
  </si>
  <si>
    <t>Unidade</t>
  </si>
  <si>
    <t>Secao</t>
  </si>
  <si>
    <t>Grupo</t>
  </si>
  <si>
    <t>Polivalencias</t>
  </si>
  <si>
    <t>CicloHorario</t>
  </si>
  <si>
    <t>PerfilColaborador</t>
  </si>
  <si>
    <t>Ausencia</t>
  </si>
  <si>
    <t>TipoPosto</t>
  </si>
  <si>
    <t>ExcecaoDesempenho</t>
  </si>
  <si>
    <t>Feriado</t>
  </si>
  <si>
    <t>Escala</t>
  </si>
  <si>
    <t>Polivalentes</t>
  </si>
  <si>
    <t>Processar Total/Complementar</t>
  </si>
  <si>
    <t>Alocar na escala</t>
  </si>
  <si>
    <t>Estimativa</t>
  </si>
  <si>
    <t>Processar Manter/Sobrescrever ajustes manuais</t>
  </si>
  <si>
    <t>Eventos</t>
  </si>
  <si>
    <t>ExcecaoQuantide</t>
  </si>
  <si>
    <t>Posto</t>
  </si>
  <si>
    <t>ContratoColaborador</t>
  </si>
  <si>
    <t>EV</t>
  </si>
  <si>
    <t>EDS</t>
  </si>
  <si>
    <t>PAC</t>
  </si>
  <si>
    <t>ETP</t>
  </si>
  <si>
    <t>icon-operation-list</t>
  </si>
  <si>
    <t>icon-operation-add</t>
  </si>
  <si>
    <t>icon-operation-delete</t>
  </si>
  <si>
    <t>icon-operation-edit</t>
  </si>
  <si>
    <t>icon-operation-process</t>
  </si>
  <si>
    <t>icon-operation-approve</t>
  </si>
  <si>
    <t>icon-operation-undo-edit</t>
  </si>
  <si>
    <t>icon-operation-save-edit</t>
  </si>
  <si>
    <t>icon-operation-save-estimative</t>
  </si>
  <si>
    <t>icon-operation-absence</t>
  </si>
  <si>
    <t>icon-operation-delete-edit</t>
  </si>
  <si>
    <t>icon-operation-pin-notification</t>
  </si>
  <si>
    <t>icon-operation-read-notification</t>
  </si>
  <si>
    <t>icon-operation-quick-menu-notification</t>
  </si>
  <si>
    <t>Exchanges/AuthorizationChange/ScheduleAuthorization</t>
  </si>
  <si>
    <t>SHOWFLOATMENU</t>
  </si>
  <si>
    <t>BusinessParameters/Sections/Copy</t>
  </si>
  <si>
    <t>BusinessParameters/Holidays/Copy</t>
  </si>
  <si>
    <t>BusinessParameters/WorkstationTypes/Copy</t>
  </si>
  <si>
    <t>BusinessParameters/Groups/Copy</t>
  </si>
  <si>
    <t>BusinessParameters/Events/Copy</t>
  </si>
  <si>
    <t>BusinessParameters/TimeCycles/Copy</t>
  </si>
  <si>
    <t>BusinessParameters/Workstations/Copy</t>
  </si>
  <si>
    <t>BusinessParameters/Polyvalences/Copy</t>
  </si>
  <si>
    <t>BusinessParameters/Absences/Copy</t>
  </si>
  <si>
    <t>BusinessParameters/Collaborators/Move</t>
  </si>
  <si>
    <t>BusinessParameters/CollaboratorProfiles/Copy</t>
  </si>
  <si>
    <t>BusinessParameters/ExceptionQuantityWorkstationType/Copy</t>
  </si>
  <si>
    <t>BusinessParameters/ExceptionPerformanceSection/Copy</t>
  </si>
  <si>
    <t>M_COUNTRY</t>
  </si>
  <si>
    <t>Menu of Countries</t>
  </si>
  <si>
    <t>Configurations/Country</t>
  </si>
  <si>
    <t>icon-country</t>
  </si>
  <si>
    <t>M_NATIONAL_HOLIDAY</t>
  </si>
  <si>
    <t>Menu of National Holidays</t>
  </si>
  <si>
    <t>Configurations/NationalHoliday</t>
  </si>
  <si>
    <t>icon-national-holiday</t>
  </si>
  <si>
    <t>M_LABOR_UNION</t>
  </si>
  <si>
    <t>Menu of Labor Union</t>
  </si>
  <si>
    <t>BusinessParameters/LaborUnion</t>
  </si>
  <si>
    <t>icon-labor-union</t>
  </si>
  <si>
    <t>M_EMPLOYEE_CONTRACT_LABOR</t>
  </si>
  <si>
    <t>BusinessParameters/EmployeeContractLabor</t>
  </si>
  <si>
    <t>BusinessParameters/ContractLabor</t>
  </si>
  <si>
    <t>M_CONTRACT_LABOR</t>
  </si>
  <si>
    <t>Menu of Contracts Labor</t>
  </si>
  <si>
    <t>Menu of Employee Contracts Labor</t>
  </si>
  <si>
    <t>BusinessParameters/EmployeeContractLabor/Copy</t>
  </si>
  <si>
    <t>M_REPORT_PARAMETER</t>
  </si>
  <si>
    <t>Menu of Report Parameters</t>
  </si>
  <si>
    <t>Configurations/ReportParameter</t>
  </si>
  <si>
    <t>icon-report-parameter</t>
  </si>
  <si>
    <t>BusinessParameters/Holidays/Units</t>
  </si>
  <si>
    <t>M_STATE</t>
  </si>
  <si>
    <t>Menu of States</t>
  </si>
  <si>
    <t>Configurations/State</t>
  </si>
  <si>
    <t>M_CITY</t>
  </si>
  <si>
    <t>Menu of Cities</t>
  </si>
  <si>
    <t>Configurations/City</t>
  </si>
  <si>
    <t>icon-city</t>
  </si>
  <si>
    <t>icon-state</t>
  </si>
  <si>
    <t>BusinessParameters/Holidays/Cities</t>
  </si>
  <si>
    <t>BusinessParameters/Holidays/States</t>
  </si>
  <si>
    <t>M_COLLECTIVE_LABOR_LAW</t>
  </si>
  <si>
    <t>Menu of Collective Labor Laws</t>
  </si>
  <si>
    <t>Configurations/CollectiveLaborLaw</t>
  </si>
  <si>
    <t>icon-collective-labor-law</t>
  </si>
  <si>
    <t>BusinessParameters/ContractLabor/FilteredContracts</t>
  </si>
  <si>
    <t>M_TIMEOUTWORKSTATION</t>
  </si>
  <si>
    <t>Menu of Time Out of Workstation</t>
  </si>
  <si>
    <t>Schedule/TimeOutWorkstation</t>
  </si>
  <si>
    <t>icon-timeout-workstation</t>
  </si>
  <si>
    <t>Menu of Users</t>
  </si>
  <si>
    <t>USR</t>
  </si>
  <si>
    <t>M_USER_PROFILE</t>
  </si>
  <si>
    <t>Menu of User Profile</t>
  </si>
  <si>
    <t>M_USER_PERMISSION</t>
  </si>
  <si>
    <t>Menu of User Permission</t>
  </si>
  <si>
    <t>Configurations/UserProfiles</t>
  </si>
  <si>
    <t>M_DISPONIBILIDADE</t>
  </si>
  <si>
    <t>BusinessParameters/Sections/CopyAggregate</t>
  </si>
  <si>
    <t>BusinessParameters/Groups/CopyAggregate</t>
  </si>
  <si>
    <t>M_USER</t>
  </si>
  <si>
    <t>Configurations/User</t>
  </si>
  <si>
    <t>Configurations/UserStorePermission</t>
  </si>
  <si>
    <t>M_HISTORICO_PROCESSOS</t>
  </si>
  <si>
    <t>Menu of Process Queue - TOP Menu</t>
  </si>
  <si>
    <t>MainProcesses</t>
  </si>
  <si>
    <t>M_NOTIFICACAO_SELECIONADAS</t>
  </si>
  <si>
    <t>Menu of Selected Notifications</t>
  </si>
  <si>
    <t>M_MOTIVO_AUSENCIA</t>
  </si>
  <si>
    <t>Menu of Absence Reason</t>
  </si>
  <si>
    <t>BusinessParameters/AbsenceReason</t>
  </si>
  <si>
    <t>M_CONTINGENCIA_AUSENCIA</t>
  </si>
  <si>
    <t>Menu of Absence Contingents</t>
  </si>
  <si>
    <t>BusinessParameters/AbsenceContingent</t>
  </si>
  <si>
    <t>icon-contingencias-ausencias</t>
  </si>
  <si>
    <t>M_COLABORADOR_CONTINGENTE</t>
  </si>
  <si>
    <t>Menu of Collaborator Quota</t>
  </si>
  <si>
    <t>BusinessParameters/CollaboratorQuota</t>
  </si>
  <si>
    <t>M_MOVE_COLLABORATORS</t>
  </si>
  <si>
    <t>Menu of Move Collaborators</t>
  </si>
  <si>
    <t>BusinessParameters/MoveCollaborators</t>
  </si>
  <si>
    <t>icon-move-collaborators</t>
  </si>
  <si>
    <t>xx</t>
  </si>
  <si>
    <t>.DEV-BR</t>
  </si>
  <si>
    <t>.NB-BR</t>
  </si>
  <si>
    <t>.34 DEV</t>
  </si>
  <si>
    <t>.35 TST</t>
  </si>
  <si>
    <t>.33 RC</t>
  </si>
  <si>
    <t>.</t>
  </si>
  <si>
    <t>x</t>
  </si>
  <si>
    <t xml:space="preserve"> </t>
  </si>
  <si>
    <t>X</t>
  </si>
  <si>
    <t>BusinessParameters/MoveCollaborators/Move</t>
  </si>
  <si>
    <t>AR</t>
  </si>
  <si>
    <t>Menu of Absence Rules</t>
  </si>
  <si>
    <t>BusinessParameters/AbsenceRules</t>
  </si>
  <si>
    <t>M_ABSENCE_RULES</t>
  </si>
  <si>
    <t>USP</t>
  </si>
  <si>
    <t>--deleted</t>
  </si>
  <si>
    <t>Update</t>
  </si>
  <si>
    <t>delete</t>
  </si>
  <si>
    <t>M_CLOSED_MONTH</t>
  </si>
  <si>
    <t>Menu of Closed Month</t>
  </si>
  <si>
    <t>BusinessParameters/ClosedMonth</t>
  </si>
  <si>
    <t>icon-closed-month</t>
  </si>
  <si>
    <t>FEATURE ALIAS</t>
  </si>
  <si>
    <t>FEATURE PARENT ALIAS</t>
  </si>
  <si>
    <t>OPERATION ALIAS</t>
  </si>
  <si>
    <t>FEATURE FROM ALIAS</t>
  </si>
  <si>
    <t>FEATURE TO ALIAS</t>
  </si>
  <si>
    <t>O_REAPROVAR</t>
  </si>
  <si>
    <t>Re-Aprovar Horarios</t>
  </si>
  <si>
    <t>icon-operation-reapprove</t>
  </si>
  <si>
    <t>M_TIME_MANAGEMENT</t>
  </si>
  <si>
    <t>Menu of Time Management</t>
  </si>
  <si>
    <t>BusinessParameters/TimeManagement</t>
  </si>
  <si>
    <t>icon-time-management</t>
  </si>
  <si>
    <t>MTM</t>
  </si>
  <si>
    <t>M_CARD</t>
  </si>
  <si>
    <t>Menu of Card</t>
  </si>
  <si>
    <t>BusinessParameters/Cards</t>
  </si>
  <si>
    <t>icon-card</t>
  </si>
  <si>
    <t>MCC</t>
  </si>
  <si>
    <t>M_TIMEBANK</t>
  </si>
  <si>
    <t>Menu of Time Bank</t>
  </si>
  <si>
    <t>BusinessParameters/TimeBank</t>
  </si>
  <si>
    <t>icon-timebank</t>
  </si>
  <si>
    <t>MTB</t>
  </si>
  <si>
    <t>M_TA</t>
  </si>
  <si>
    <t>Menu of Time Attendance</t>
  </si>
  <si>
    <t>icon-timeattendance</t>
  </si>
  <si>
    <t>M_DEDUCTION_RULES</t>
  </si>
  <si>
    <t>Menu of Deduction Rules</t>
  </si>
  <si>
    <t>BusinessParameters/DeductionRules</t>
  </si>
  <si>
    <t>icon-deduction-rules</t>
  </si>
  <si>
    <t>MDR</t>
  </si>
  <si>
    <t>M_NIGHT_WORK</t>
  </si>
  <si>
    <t>Menu of Night Work</t>
  </si>
  <si>
    <t>BusinessParameters/NightWork</t>
  </si>
  <si>
    <t>icon-nightwork</t>
  </si>
  <si>
    <t>MNW</t>
  </si>
  <si>
    <t>M_NW_PAY</t>
  </si>
  <si>
    <t>Menu of Shift System</t>
  </si>
  <si>
    <t>BusinessParameters/ShiftSystem</t>
  </si>
  <si>
    <t>icon-shift-system</t>
  </si>
  <si>
    <t>MSS</t>
  </si>
  <si>
    <t>M_TIMEMANAGEMENT</t>
  </si>
  <si>
    <t>M_TIME_BANK</t>
  </si>
  <si>
    <t>Marcar uma notificação</t>
  </si>
  <si>
    <t>Falta a descrição</t>
  </si>
  <si>
    <t>Observações</t>
  </si>
  <si>
    <t>Qual é a diferença para a 54 (BusinessParameters/MoveCollaborators/Move)?
Retirar uma das duas</t>
  </si>
  <si>
    <t>Qual é a diferença para a 33 (BusinessParameters/Collaborators/Move)?
Retirar uma das duas</t>
  </si>
  <si>
    <t>Opção a remover</t>
  </si>
  <si>
    <t>Opção a manter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</si>
</sst>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16]d/mmm;@"/>
    <numFmt numFmtId="165" formatCode="d/m/yy;@"/>
  </numFmts>
  <fonts count="8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3" borderId="0" applyNumberFormat="0" applyBorder="0" applyAlignment="0" applyProtection="0"/>
  </cellStyleXfs>
  <cellXfs count="54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6" fillId="0" borderId="1" xfId="0" applyFont="1" applyFill="1" applyBorder="1"/>
    <xf numFmtId="0" fontId="3" fillId="0" borderId="1" xfId="0" applyFont="1" applyFill="1" applyBorder="1"/>
    <xf numFmtId="0" fontId="3" fillId="2" borderId="1" xfId="0" applyFont="1" applyFill="1" applyBorder="1"/>
    <xf numFmtId="0" fontId="3" fillId="0" borderId="0" xfId="0" applyFont="1" applyFill="1"/>
    <xf numFmtId="0" fontId="3" fillId="0" borderId="0" xfId="0" applyNumberFormat="1" applyFont="1" applyFill="1" applyAlignment="1"/>
    <xf numFmtId="0" fontId="6" fillId="0" borderId="1" xfId="0" applyFont="1" applyFill="1" applyBorder="1" applyAlignment="1"/>
    <xf numFmtId="0" fontId="3" fillId="0" borderId="0" xfId="0" applyFont="1" applyAlignment="1"/>
    <xf numFmtId="164" fontId="3" fillId="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/>
    <xf numFmtId="0" fontId="6" fillId="2" borderId="1" xfId="0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6" fillId="0" borderId="1" xfId="0" applyFont="1" applyBorder="1"/>
    <xf numFmtId="0" fontId="6" fillId="0" borderId="0" xfId="0" applyFont="1" applyBorder="1"/>
    <xf numFmtId="0" fontId="3" fillId="0" borderId="0" xfId="0" applyFont="1" applyBorder="1"/>
    <xf numFmtId="0" fontId="6" fillId="0" borderId="0" xfId="0" applyFont="1" applyFill="1" applyBorder="1"/>
    <xf numFmtId="0" fontId="3" fillId="0" borderId="0" xfId="0" applyFont="1" applyFill="1" applyBorder="1"/>
    <xf numFmtId="0" fontId="7" fillId="0" borderId="0" xfId="0" applyFont="1"/>
    <xf numFmtId="0" fontId="7" fillId="0" borderId="1" xfId="0" quotePrefix="1" applyFont="1" applyFill="1" applyBorder="1"/>
    <xf numFmtId="0" fontId="3" fillId="0" borderId="2" xfId="0" applyFont="1" applyBorder="1"/>
    <xf numFmtId="0" fontId="3" fillId="0" borderId="2" xfId="0" applyFont="1" applyFill="1" applyBorder="1"/>
    <xf numFmtId="0" fontId="7" fillId="0" borderId="1" xfId="0" applyFont="1" applyBorder="1"/>
    <xf numFmtId="0" fontId="7" fillId="0" borderId="2" xfId="0" applyFont="1" applyFill="1" applyBorder="1"/>
    <xf numFmtId="0" fontId="7" fillId="0" borderId="1" xfId="0" applyFont="1" applyFill="1" applyBorder="1"/>
    <xf numFmtId="164" fontId="7" fillId="0" borderId="1" xfId="0" applyNumberFormat="1" applyFont="1" applyBorder="1" applyAlignment="1">
      <alignment horizontal="center" vertical="center"/>
    </xf>
    <xf numFmtId="164" fontId="7" fillId="3" borderId="1" xfId="2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1" xfId="0" applyFont="1" applyBorder="1" applyAlignment="1"/>
    <xf numFmtId="16" fontId="3" fillId="0" borderId="1" xfId="0" applyNumberFormat="1" applyFont="1" applyBorder="1"/>
    <xf numFmtId="0" fontId="7" fillId="0" borderId="0" xfId="0" applyFont="1" applyFill="1"/>
    <xf numFmtId="0" fontId="2" fillId="0" borderId="1" xfId="0" applyFont="1" applyBorder="1"/>
    <xf numFmtId="14" fontId="3" fillId="0" borderId="0" xfId="0" applyNumberFormat="1" applyFont="1"/>
    <xf numFmtId="0" fontId="3" fillId="0" borderId="4" xfId="0" applyFont="1" applyBorder="1"/>
    <xf numFmtId="165" fontId="2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3" fillId="0" borderId="0" xfId="0" applyNumberFormat="1" applyFont="1"/>
    <xf numFmtId="0" fontId="3" fillId="4" borderId="0" xfId="0" applyFont="1" applyFill="1"/>
    <xf numFmtId="0" fontId="6" fillId="4" borderId="1" xfId="0" applyFont="1" applyFill="1" applyBorder="1"/>
    <xf numFmtId="164" fontId="3" fillId="4" borderId="1" xfId="0" applyNumberFormat="1" applyFont="1" applyFill="1" applyBorder="1" applyAlignment="1">
      <alignment horizontal="center" vertical="center"/>
    </xf>
    <xf numFmtId="0" fontId="3" fillId="5" borderId="0" xfId="0" applyFont="1" applyFill="1"/>
    <xf numFmtId="0" fontId="6" fillId="5" borderId="1" xfId="0" applyFont="1" applyFill="1" applyBorder="1"/>
    <xf numFmtId="164" fontId="3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1" xfId="0" quotePrefix="1" applyFont="1" applyFill="1" applyBorder="1"/>
    <xf numFmtId="0" fontId="3" fillId="4" borderId="0" xfId="0" applyFont="1" applyFill="1" applyAlignment="1">
      <alignment wrapText="1"/>
    </xf>
    <xf numFmtId="0" fontId="3" fillId="5" borderId="1" xfId="0" applyFont="1" applyFill="1" applyBorder="1"/>
    <xf numFmtId="0" fontId="3" fillId="4" borderId="1" xfId="0" applyFont="1" applyFill="1" applyBorder="1"/>
  </cellXfs>
  <cellStyles count="3">
    <cellStyle name="Bad" xfId="2" builtinId="27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:XFD14"/>
    </sheetView>
  </sheetViews>
  <sheetFormatPr defaultRowHeight="12.75" x14ac:dyDescent="0.2"/>
  <cols>
    <col min="1" max="1" width="5.140625" style="5" bestFit="1" customWidth="1"/>
    <col min="2" max="2" width="22.5703125" style="5" customWidth="1"/>
    <col min="3" max="3" width="29.28515625" style="5" customWidth="1"/>
    <col min="4" max="4" width="46" style="5" customWidth="1"/>
    <col min="5" max="5" width="21.42578125" style="5" customWidth="1"/>
    <col min="6" max="6" width="17.140625" style="5" bestFit="1" customWidth="1"/>
    <col min="7" max="7" width="18" style="5" bestFit="1" customWidth="1"/>
    <col min="8" max="8" width="17" style="5" bestFit="1" customWidth="1"/>
    <col min="9" max="11" width="12.5703125" style="5" customWidth="1"/>
    <col min="12" max="12" width="20.140625" style="5" bestFit="1" customWidth="1"/>
    <col min="13" max="13" width="130.85546875" style="12" customWidth="1"/>
    <col min="14" max="16" width="9.140625" style="5"/>
    <col min="17" max="17" width="10.42578125" style="5" bestFit="1" customWidth="1"/>
    <col min="18" max="16384" width="9.140625" style="5"/>
  </cols>
  <sheetData>
    <row r="1" spans="1:18" x14ac:dyDescent="0.2">
      <c r="A1" s="9" t="s">
        <v>0</v>
      </c>
      <c r="B1" s="9" t="s">
        <v>1</v>
      </c>
      <c r="C1" s="9" t="s">
        <v>39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9</v>
      </c>
      <c r="K1" s="9" t="s">
        <v>243</v>
      </c>
      <c r="L1" s="9" t="s">
        <v>300</v>
      </c>
      <c r="M1" s="10" t="s">
        <v>31</v>
      </c>
      <c r="N1" s="1" t="s">
        <v>390</v>
      </c>
      <c r="O1" s="1" t="s">
        <v>391</v>
      </c>
      <c r="P1" s="2" t="s">
        <v>392</v>
      </c>
      <c r="Q1" s="2" t="s">
        <v>393</v>
      </c>
      <c r="R1" s="2" t="s">
        <v>394</v>
      </c>
    </row>
    <row r="2" spans="1:18" x14ac:dyDescent="0.2">
      <c r="A2" s="7">
        <v>1</v>
      </c>
      <c r="B2" s="7" t="s">
        <v>13</v>
      </c>
      <c r="C2" s="7" t="s">
        <v>35</v>
      </c>
      <c r="D2" s="7" t="s">
        <v>14</v>
      </c>
      <c r="E2" s="7" t="s">
        <v>15</v>
      </c>
      <c r="F2" s="7">
        <v>1</v>
      </c>
      <c r="G2" s="7">
        <v>0</v>
      </c>
      <c r="H2" s="7"/>
      <c r="I2" s="7" t="s">
        <v>8</v>
      </c>
      <c r="J2" s="7" t="s">
        <v>8</v>
      </c>
      <c r="K2" s="7"/>
      <c r="L2" s="7"/>
      <c r="M2" s="11" t="str">
        <f t="shared" ref="M2:M65" si="0">"INSERT INTO "&amp;$M$1&amp;"("&amp;$A$1&amp;","&amp;$B$1&amp;","&amp;$C$1&amp;","&amp;$D$1&amp;","&amp;$E$1&amp;","&amp;$F$1&amp;","&amp;$G$1&amp;","&amp;$H$1&amp;","&amp;$I$1&amp;","&amp;$J$1&amp;","&amp;$K$1&amp;","&amp;$L$1&amp;") VALUES ("&amp;A2&amp;",'"&amp;B2&amp;"','"&amp;C2&amp;"','"&amp;D2&amp;"','"&amp;E2&amp;"',"&amp;F2&amp;","&amp;G2&amp;","&amp;IF(ISBLANK(H2), "NULL", H2)&amp;","&amp;I2&amp;","&amp;J2&amp;","&amp;IF(ISBLANK(K2), "NULL", "'"&amp;K2&amp;"'")&amp;","&amp;IF(ISBLANK(L2), "NULL", L2)&amp;");"</f>
        <v>INSERT INTO Core_Features(ID,ALIAS,DESCRIPTION,DEFAULTURL,ICON,ORDERNUMBER,SELECTVALIDATE,LEVELVALIDATE,CREATEDATE,UPDATEDATE,ALIASCODE,SHOWFLOATMENU) VALUES (1,'M_PARAMETRIZACAO','Menu of Parametrization Module','BusinessParameters','icon-businessParameters',1,0,NULL,SYSDATE,SYSDATE,NULL,NULL);</v>
      </c>
      <c r="N2" s="3" t="s">
        <v>395</v>
      </c>
      <c r="O2" s="3"/>
      <c r="P2" s="3"/>
      <c r="Q2" s="3">
        <v>42439</v>
      </c>
      <c r="R2" s="3"/>
    </row>
    <row r="3" spans="1:18" x14ac:dyDescent="0.2">
      <c r="A3" s="7">
        <f>A2+1</f>
        <v>2</v>
      </c>
      <c r="B3" s="7" t="s">
        <v>16</v>
      </c>
      <c r="C3" s="7" t="s">
        <v>34</v>
      </c>
      <c r="D3" s="7" t="s">
        <v>17</v>
      </c>
      <c r="E3" s="7" t="s">
        <v>18</v>
      </c>
      <c r="F3" s="7">
        <v>2</v>
      </c>
      <c r="G3" s="7">
        <v>0</v>
      </c>
      <c r="H3" s="7"/>
      <c r="I3" s="7" t="s">
        <v>8</v>
      </c>
      <c r="J3" s="7" t="s">
        <v>8</v>
      </c>
      <c r="K3" s="7"/>
      <c r="L3" s="7"/>
      <c r="M3" s="11" t="str">
        <f t="shared" si="0"/>
        <v>INSERT INTO Core_Features(ID,ALIAS,DESCRIPTION,DEFAULTURL,ICON,ORDERNUMBER,SELECTVALIDATE,LEVELVALIDATE,CREATEDATE,UPDATEDATE,ALIASCODE,SHOWFLOATMENU) VALUES (2,'M_ESTIMATIVA','Menu of Estimates Module','Estimates','icon-estimativas',2,0,NULL,SYSDATE,SYSDATE,NULL,NULL);</v>
      </c>
      <c r="N3" s="3" t="s">
        <v>395</v>
      </c>
      <c r="O3" s="3"/>
      <c r="P3" s="3"/>
      <c r="Q3" s="3">
        <v>42439</v>
      </c>
      <c r="R3" s="3"/>
    </row>
    <row r="4" spans="1:18" x14ac:dyDescent="0.2">
      <c r="A4" s="7">
        <f t="shared" ref="A4:A48" si="1">A3+1</f>
        <v>3</v>
      </c>
      <c r="B4" s="7" t="s">
        <v>19</v>
      </c>
      <c r="C4" s="7" t="s">
        <v>32</v>
      </c>
      <c r="D4" s="7" t="s">
        <v>20</v>
      </c>
      <c r="E4" s="7" t="s">
        <v>21</v>
      </c>
      <c r="F4" s="7">
        <v>3</v>
      </c>
      <c r="G4" s="7">
        <v>0</v>
      </c>
      <c r="H4" s="7"/>
      <c r="I4" s="7" t="s">
        <v>8</v>
      </c>
      <c r="J4" s="7" t="s">
        <v>8</v>
      </c>
      <c r="K4" s="7"/>
      <c r="L4" s="7"/>
      <c r="M4" s="11" t="str">
        <f t="shared" si="0"/>
        <v>INSERT INTO Core_Features(ID,ALIAS,DESCRIPTION,DEFAULTURL,ICON,ORDERNUMBER,SELECTVALIDATE,LEVELVALIDATE,CREATEDATE,UPDATEDATE,ALIASCODE,SHOWFLOATMENU) VALUES (3,'M_ESCALA','Menu of Schedule Module','Schedule','icon-escalas',3,0,NULL,SYSDATE,SYSDATE,NULL,NULL);</v>
      </c>
      <c r="N4" s="3" t="s">
        <v>395</v>
      </c>
      <c r="O4" s="3"/>
      <c r="P4" s="3"/>
      <c r="Q4" s="3">
        <v>42439</v>
      </c>
      <c r="R4" s="3"/>
    </row>
    <row r="5" spans="1:18" x14ac:dyDescent="0.2">
      <c r="A5" s="7">
        <f t="shared" si="1"/>
        <v>4</v>
      </c>
      <c r="B5" s="7" t="s">
        <v>22</v>
      </c>
      <c r="C5" s="7" t="s">
        <v>33</v>
      </c>
      <c r="D5" s="7" t="s">
        <v>23</v>
      </c>
      <c r="E5" s="7" t="s">
        <v>24</v>
      </c>
      <c r="F5" s="7">
        <v>4</v>
      </c>
      <c r="G5" s="7">
        <v>0</v>
      </c>
      <c r="H5" s="7"/>
      <c r="I5" s="7" t="s">
        <v>8</v>
      </c>
      <c r="J5" s="7" t="s">
        <v>8</v>
      </c>
      <c r="K5" s="7"/>
      <c r="L5" s="7"/>
      <c r="M5" s="11" t="str">
        <f t="shared" si="0"/>
        <v>INSERT INTO Core_Features(ID,ALIAS,DESCRIPTION,DEFAULTURL,ICON,ORDERNUMBER,SELECTVALIDATE,LEVELVALIDATE,CREATEDATE,UPDATEDATE,ALIASCODE,SHOWFLOATMENU) VALUES (4,'M_TROCA','Menu of Exchange Module','Exchanges','icon-trocas',4,0,NULL,SYSDATE,SYSDATE,NULL,NULL);</v>
      </c>
      <c r="N5" s="3" t="s">
        <v>395</v>
      </c>
      <c r="O5" s="3"/>
      <c r="P5" s="3"/>
      <c r="Q5" s="3">
        <v>42439</v>
      </c>
      <c r="R5" s="3"/>
    </row>
    <row r="6" spans="1:18" x14ac:dyDescent="0.2">
      <c r="A6" s="7">
        <f t="shared" si="1"/>
        <v>5</v>
      </c>
      <c r="B6" s="7" t="s">
        <v>25</v>
      </c>
      <c r="C6" s="7" t="s">
        <v>38</v>
      </c>
      <c r="D6" s="7" t="s">
        <v>26</v>
      </c>
      <c r="E6" s="7" t="s">
        <v>27</v>
      </c>
      <c r="F6" s="7">
        <v>5</v>
      </c>
      <c r="G6" s="7">
        <v>0</v>
      </c>
      <c r="H6" s="7"/>
      <c r="I6" s="7" t="s">
        <v>8</v>
      </c>
      <c r="J6" s="7" t="s">
        <v>8</v>
      </c>
      <c r="K6" s="7"/>
      <c r="L6" s="7"/>
      <c r="M6" s="11" t="str">
        <f t="shared" si="0"/>
        <v>INSERT INTO Core_Features(ID,ALIAS,DESCRIPTION,DEFAULTURL,ICON,ORDERNUMBER,SELECTVALIDATE,LEVELVALIDATE,CREATEDATE,UPDATEDATE,ALIASCODE,SHOWFLOATMENU) VALUES (5,'M_RELATORIOS','Menu of Reports Module','Reports','icon-relatorios',5,0,NULL,SYSDATE,SYSDATE,NULL,NULL);</v>
      </c>
      <c r="N6" s="3" t="s">
        <v>395</v>
      </c>
      <c r="O6" s="3"/>
      <c r="P6" s="3"/>
      <c r="Q6" s="3">
        <v>42439</v>
      </c>
      <c r="R6" s="3"/>
    </row>
    <row r="7" spans="1:18" x14ac:dyDescent="0.2">
      <c r="A7" s="7">
        <f t="shared" si="1"/>
        <v>6</v>
      </c>
      <c r="B7" s="7" t="s">
        <v>28</v>
      </c>
      <c r="C7" s="7" t="s">
        <v>37</v>
      </c>
      <c r="D7" s="7" t="s">
        <v>29</v>
      </c>
      <c r="E7" s="7" t="s">
        <v>30</v>
      </c>
      <c r="F7" s="7">
        <v>6</v>
      </c>
      <c r="G7" s="7">
        <v>0</v>
      </c>
      <c r="H7" s="7"/>
      <c r="I7" s="7" t="s">
        <v>8</v>
      </c>
      <c r="J7" s="7" t="s">
        <v>8</v>
      </c>
      <c r="K7" s="7"/>
      <c r="L7" s="7"/>
      <c r="M7" s="11" t="str">
        <f t="shared" si="0"/>
        <v>INSERT INTO Core_Features(ID,ALIAS,DESCRIPTION,DEFAULTURL,ICON,ORDERNUMBER,SELECTVALIDATE,LEVELVALIDATE,CREATEDATE,UPDATEDATE,ALIASCODE,SHOWFLOATMENU) VALUES (6,'M_NOTIFICACAO','Menu of Notification Module','Notifications','icon-notifications',6,0,NULL,SYSDATE,SYSDATE,NULL,NULL);</v>
      </c>
      <c r="N7" s="3" t="s">
        <v>395</v>
      </c>
      <c r="O7" s="3"/>
      <c r="P7" s="3"/>
      <c r="Q7" s="3">
        <v>42439</v>
      </c>
      <c r="R7" s="3"/>
    </row>
    <row r="8" spans="1:18" s="17" customFormat="1" x14ac:dyDescent="0.2">
      <c r="A8" s="8">
        <f t="shared" si="1"/>
        <v>7</v>
      </c>
      <c r="B8" s="14" t="s">
        <v>10</v>
      </c>
      <c r="C8" s="8" t="s">
        <v>36</v>
      </c>
      <c r="D8" s="8" t="s">
        <v>11</v>
      </c>
      <c r="E8" s="8" t="s">
        <v>12</v>
      </c>
      <c r="F8" s="8">
        <v>7</v>
      </c>
      <c r="G8" s="8">
        <v>0</v>
      </c>
      <c r="H8" s="8"/>
      <c r="I8" s="8" t="s">
        <v>8</v>
      </c>
      <c r="J8" s="8" t="s">
        <v>8</v>
      </c>
      <c r="K8" s="8"/>
      <c r="L8" s="8"/>
      <c r="M8" s="15" t="str">
        <f t="shared" si="0"/>
        <v>INSERT INTO Core_Features(ID,ALIAS,DESCRIPTION,DEFAULTURL,ICON,ORDERNUMBER,SELECTVALIDATE,LEVELVALIDATE,CREATEDATE,UPDATEDATE,ALIASCODE,SHOWFLOATMENU) VALUES (7,'M_CONFIGURACAO','Menu of Configuration Module','Configurations','icon-configurations',7,0,NULL,SYSDATE,SYSDATE,NULL,NULL);</v>
      </c>
      <c r="N8" s="16" t="s">
        <v>395</v>
      </c>
      <c r="O8" s="16"/>
      <c r="P8" s="16"/>
      <c r="Q8" s="16">
        <v>42439</v>
      </c>
      <c r="R8" s="16"/>
    </row>
    <row r="9" spans="1:18" x14ac:dyDescent="0.2">
      <c r="A9" s="7">
        <f t="shared" si="1"/>
        <v>8</v>
      </c>
      <c r="B9" s="7" t="s">
        <v>46</v>
      </c>
      <c r="C9" s="7" t="s">
        <v>47</v>
      </c>
      <c r="D9" s="7" t="s">
        <v>48</v>
      </c>
      <c r="E9" s="7" t="s">
        <v>49</v>
      </c>
      <c r="F9" s="7">
        <v>1</v>
      </c>
      <c r="G9" s="7">
        <v>0</v>
      </c>
      <c r="H9" s="7"/>
      <c r="I9" s="7" t="s">
        <v>8</v>
      </c>
      <c r="J9" s="7" t="s">
        <v>8</v>
      </c>
      <c r="K9" s="7" t="s">
        <v>250</v>
      </c>
      <c r="L9" s="7"/>
      <c r="M9" s="11" t="str">
        <f t="shared" si="0"/>
        <v>INSERT INTO Core_Features(ID,ALIAS,DESCRIPTION,DEFAULTURL,ICON,ORDERNUMBER,SELECTVALIDATE,LEVELVALIDATE,CREATEDATE,UPDATEDATE,ALIASCODE,SHOWFLOATMENU) VALUES (8,'M_UNIDADE','Menu of Units','BusinessParameters/Units','icon-unidades',1,0,NULL,SYSDATE,SYSDATE,'U',NULL);</v>
      </c>
      <c r="N9" s="3" t="s">
        <v>395</v>
      </c>
      <c r="O9" s="3"/>
      <c r="P9" s="3"/>
      <c r="Q9" s="3">
        <v>42439</v>
      </c>
      <c r="R9" s="3"/>
    </row>
    <row r="10" spans="1:18" x14ac:dyDescent="0.2">
      <c r="A10" s="7">
        <f t="shared" si="1"/>
        <v>9</v>
      </c>
      <c r="B10" s="7" t="s">
        <v>329</v>
      </c>
      <c r="C10" s="7" t="s">
        <v>330</v>
      </c>
      <c r="D10" s="7" t="s">
        <v>328</v>
      </c>
      <c r="E10" s="7" t="s">
        <v>50</v>
      </c>
      <c r="F10" s="7">
        <v>2</v>
      </c>
      <c r="G10" s="7">
        <v>0</v>
      </c>
      <c r="H10" s="7"/>
      <c r="I10" s="7" t="s">
        <v>8</v>
      </c>
      <c r="J10" s="7" t="s">
        <v>8</v>
      </c>
      <c r="K10" s="7"/>
      <c r="L10" s="7"/>
      <c r="M10" s="11" t="str">
        <f t="shared" si="0"/>
        <v>INSERT INTO Core_Features(ID,ALIAS,DESCRIPTION,DEFAULTURL,ICON,ORDERNUMBER,SELECTVALIDATE,LEVELVALIDATE,CREATEDATE,UPDATEDATE,ALIASCODE,SHOWFLOATMENU) VALUES (9,'M_CONTRACT_LABOR','Menu of Contracts Labor','BusinessParameters/ContractLabor','icon-contratos',2,0,NULL,SYSDATE,SYSDATE,NULL,NULL);</v>
      </c>
      <c r="N10" s="3" t="s">
        <v>395</v>
      </c>
      <c r="O10" s="3"/>
      <c r="P10" s="3"/>
      <c r="Q10" s="3">
        <v>42439</v>
      </c>
      <c r="R10" s="3"/>
    </row>
    <row r="11" spans="1:18" x14ac:dyDescent="0.2">
      <c r="A11" s="7">
        <f t="shared" si="1"/>
        <v>10</v>
      </c>
      <c r="B11" s="7" t="s">
        <v>51</v>
      </c>
      <c r="C11" s="7" t="s">
        <v>66</v>
      </c>
      <c r="D11" s="7" t="s">
        <v>52</v>
      </c>
      <c r="E11" s="7" t="s">
        <v>53</v>
      </c>
      <c r="F11" s="7">
        <v>3</v>
      </c>
      <c r="G11" s="7">
        <v>0</v>
      </c>
      <c r="H11" s="7"/>
      <c r="I11" s="7" t="s">
        <v>8</v>
      </c>
      <c r="J11" s="7" t="s">
        <v>8</v>
      </c>
      <c r="K11" s="7"/>
      <c r="L11" s="7"/>
      <c r="M11" s="11" t="str">
        <f t="shared" si="0"/>
        <v>INSERT INTO Core_Features(ID,ALIAS,DESCRIPTION,DEFAULTURL,ICON,ORDERNUMBER,SELECTVALIDATE,LEVELVALIDATE,CREATEDATE,UPDATEDATE,ALIASCODE,SHOWFLOATMENU) VALUES (10,'M_CARGO','Menu of Positions','BusinessParameters/Positions','icon-cargos',3,0,NULL,SYSDATE,SYSDATE,NULL,NULL);</v>
      </c>
      <c r="N11" s="3" t="s">
        <v>395</v>
      </c>
      <c r="O11" s="3"/>
      <c r="P11" s="3"/>
      <c r="Q11" s="3">
        <v>42439</v>
      </c>
      <c r="R11" s="3"/>
    </row>
    <row r="12" spans="1:18" x14ac:dyDescent="0.2">
      <c r="A12" s="7">
        <f t="shared" si="1"/>
        <v>11</v>
      </c>
      <c r="B12" s="7" t="s">
        <v>54</v>
      </c>
      <c r="C12" s="7" t="s">
        <v>67</v>
      </c>
      <c r="D12" s="7" t="s">
        <v>55</v>
      </c>
      <c r="E12" s="7" t="s">
        <v>56</v>
      </c>
      <c r="F12" s="7">
        <v>4</v>
      </c>
      <c r="G12" s="7">
        <v>0</v>
      </c>
      <c r="H12" s="7"/>
      <c r="I12" s="7" t="s">
        <v>8</v>
      </c>
      <c r="J12" s="7" t="s">
        <v>8</v>
      </c>
      <c r="K12" s="7"/>
      <c r="L12" s="7"/>
      <c r="M12" s="11" t="str">
        <f t="shared" si="0"/>
        <v>INSERT INTO Core_Features(ID,ALIAS,DESCRIPTION,DEFAULTURL,ICON,ORDERNUMBER,SELECTVALIDATE,LEVELVALIDATE,CREATEDATE,UPDATEDATE,ALIASCODE,SHOWFLOATMENU) VALUES (11,'M_MODELO_CICLO','Menu of Cycle Model','BusinessParameters/CycleModels','icon-modelos-ciclos',4,0,NULL,SYSDATE,SYSDATE,NULL,NULL);</v>
      </c>
      <c r="N12" s="3" t="s">
        <v>395</v>
      </c>
      <c r="O12" s="3"/>
      <c r="P12" s="3"/>
      <c r="Q12" s="3">
        <v>42439</v>
      </c>
      <c r="R12" s="3"/>
    </row>
    <row r="13" spans="1:18" x14ac:dyDescent="0.2">
      <c r="A13" s="7">
        <f t="shared" si="1"/>
        <v>12</v>
      </c>
      <c r="B13" s="7" t="s">
        <v>57</v>
      </c>
      <c r="C13" s="7" t="s">
        <v>68</v>
      </c>
      <c r="D13" s="7" t="s">
        <v>58</v>
      </c>
      <c r="E13" s="7" t="s">
        <v>59</v>
      </c>
      <c r="F13" s="7">
        <v>5</v>
      </c>
      <c r="G13" s="7">
        <v>0</v>
      </c>
      <c r="H13" s="7"/>
      <c r="I13" s="7" t="s">
        <v>8</v>
      </c>
      <c r="J13" s="7" t="s">
        <v>8</v>
      </c>
      <c r="K13" s="7"/>
      <c r="L13" s="7"/>
      <c r="M13" s="11" t="str">
        <f t="shared" si="0"/>
        <v>INSERT INTO Core_Features(ID,ALIAS,DESCRIPTION,DEFAULTURL,ICON,ORDERNUMBER,SELECTVALIDATE,LEVELVALIDATE,CREATEDATE,UPDATEDATE,ALIASCODE,SHOWFLOATMENU) VALUES (12,'M_MOTIVO_ALTERACAO','Menu of Change Reason','BusinessParameters/ChangeReason','icon-motivos-de-alteracoes',5,0,NULL,SYSDATE,SYSDATE,NULL,NULL);</v>
      </c>
      <c r="N13" s="3" t="s">
        <v>395</v>
      </c>
      <c r="O13" s="3"/>
      <c r="P13" s="3"/>
      <c r="Q13" s="3">
        <v>42439</v>
      </c>
      <c r="R13" s="3"/>
    </row>
    <row r="14" spans="1:18" x14ac:dyDescent="0.2">
      <c r="A14" s="7">
        <f t="shared" si="1"/>
        <v>13</v>
      </c>
      <c r="B14" s="7" t="s">
        <v>60</v>
      </c>
      <c r="C14" s="7" t="s">
        <v>69</v>
      </c>
      <c r="D14" s="7" t="s">
        <v>61</v>
      </c>
      <c r="E14" s="7" t="s">
        <v>62</v>
      </c>
      <c r="F14" s="7">
        <v>6</v>
      </c>
      <c r="G14" s="7">
        <v>0</v>
      </c>
      <c r="H14" s="7"/>
      <c r="I14" s="7" t="s">
        <v>8</v>
      </c>
      <c r="J14" s="7" t="s">
        <v>8</v>
      </c>
      <c r="K14" s="7"/>
      <c r="L14" s="7"/>
      <c r="M14" s="11" t="str">
        <f t="shared" si="0"/>
        <v>INSERT INTO Core_Features(ID,ALIAS,DESCRIPTION,DEFAULTURL,ICON,ORDERNUMBER,SELECTVALIDATE,LEVELVALIDATE,CREATEDATE,UPDATEDATE,ALIASCODE,SHOWFLOATMENU) VALUES (13,'M_EVENTO_SISTEMA','Menu of System Events','BusinessParameters/Events/SystemEvents','icon-eventos',6,0,NULL,SYSDATE,SYSDATE,NULL,NULL);</v>
      </c>
      <c r="N14" s="3" t="s">
        <v>395</v>
      </c>
      <c r="O14" s="3"/>
      <c r="P14" s="3"/>
      <c r="Q14" s="3">
        <v>42439</v>
      </c>
      <c r="R14" s="3"/>
    </row>
    <row r="15" spans="1:18" x14ac:dyDescent="0.2">
      <c r="A15" s="7">
        <f t="shared" si="1"/>
        <v>14</v>
      </c>
      <c r="B15" s="7" t="s">
        <v>63</v>
      </c>
      <c r="C15" s="7" t="s">
        <v>70</v>
      </c>
      <c r="D15" s="7" t="s">
        <v>64</v>
      </c>
      <c r="E15" s="7" t="s">
        <v>65</v>
      </c>
      <c r="F15" s="7">
        <v>1</v>
      </c>
      <c r="G15" s="7">
        <v>1</v>
      </c>
      <c r="H15" s="7">
        <v>3</v>
      </c>
      <c r="I15" s="7" t="s">
        <v>8</v>
      </c>
      <c r="J15" s="7" t="s">
        <v>8</v>
      </c>
      <c r="K15" s="7" t="s">
        <v>252</v>
      </c>
      <c r="L15" s="7"/>
      <c r="M15" s="11" t="str">
        <f t="shared" si="0"/>
        <v>INSERT INTO Core_Features(ID,ALIAS,DESCRIPTION,DEFAULTURL,ICON,ORDERNUMBER,SELECTVALIDATE,LEVELVALIDATE,CREATEDATE,UPDATEDATE,ALIASCODE,SHOWFLOATMENU) VALUES (14,'M_SECAO','Menu of Sections','BusinessParameters/Sections','icon-secao',1,1,3,SYSDATE,SYSDATE,'S',NULL);</v>
      </c>
      <c r="N15" s="3" t="s">
        <v>395</v>
      </c>
      <c r="O15" s="3"/>
      <c r="P15" s="3"/>
      <c r="Q15" s="3">
        <v>42439</v>
      </c>
      <c r="R15" s="3"/>
    </row>
    <row r="16" spans="1:18" x14ac:dyDescent="0.2">
      <c r="A16" s="7">
        <f t="shared" si="1"/>
        <v>15</v>
      </c>
      <c r="B16" s="7" t="s">
        <v>83</v>
      </c>
      <c r="C16" s="7" t="s">
        <v>168</v>
      </c>
      <c r="D16" s="7" t="s">
        <v>84</v>
      </c>
      <c r="E16" s="7" t="s">
        <v>85</v>
      </c>
      <c r="F16" s="7">
        <v>2</v>
      </c>
      <c r="G16" s="7">
        <v>1</v>
      </c>
      <c r="H16" s="7">
        <v>3</v>
      </c>
      <c r="I16" s="7" t="s">
        <v>8</v>
      </c>
      <c r="J16" s="7" t="s">
        <v>8</v>
      </c>
      <c r="K16" s="7" t="s">
        <v>246</v>
      </c>
      <c r="L16" s="7"/>
      <c r="M16" s="11" t="str">
        <f t="shared" si="0"/>
        <v>INSERT INTO Core_Features(ID,ALIAS,DESCRIPTION,DEFAULTURL,ICON,ORDERNUMBER,SELECTVALIDATE,LEVELVALIDATE,CREATEDATE,UPDATEDATE,ALIASCODE,SHOWFLOATMENU) VALUES (15,'M_FERIADO','Menu of Holiday','BusinessParameters/Holidays','icon-feriados',2,1,3,SYSDATE,SYSDATE,'F',NULL);</v>
      </c>
      <c r="N16" s="3" t="s">
        <v>395</v>
      </c>
      <c r="O16" s="3"/>
      <c r="P16" s="3"/>
      <c r="Q16" s="3">
        <v>42439</v>
      </c>
      <c r="R16" s="3"/>
    </row>
    <row r="17" spans="1:18" x14ac:dyDescent="0.2">
      <c r="A17" s="7">
        <f t="shared" si="1"/>
        <v>16</v>
      </c>
      <c r="B17" s="7" t="s">
        <v>86</v>
      </c>
      <c r="C17" s="7" t="s">
        <v>169</v>
      </c>
      <c r="D17" s="7" t="s">
        <v>87</v>
      </c>
      <c r="E17" s="7" t="s">
        <v>88</v>
      </c>
      <c r="F17" s="7">
        <v>3</v>
      </c>
      <c r="G17" s="7">
        <v>1</v>
      </c>
      <c r="H17" s="7">
        <v>3</v>
      </c>
      <c r="I17" s="7" t="s">
        <v>8</v>
      </c>
      <c r="J17" s="7" t="s">
        <v>8</v>
      </c>
      <c r="K17" s="7" t="s">
        <v>242</v>
      </c>
      <c r="L17" s="7"/>
      <c r="M17" s="11" t="str">
        <f t="shared" si="0"/>
        <v>INSERT INTO Core_Features(ID,ALIAS,DESCRIPTION,DEFAULTURL,ICON,ORDERNUMBER,SELECTVALIDATE,LEVELVALIDATE,CREATEDATE,UPDATEDATE,ALIASCODE,SHOWFLOATMENU) VALUES (16,'M_COLABORADOR','Menu of Employee','BusinessParameters/Collaborators','icon-colaboradores',3,1,3,SYSDATE,SYSDATE,'C',NULL);</v>
      </c>
      <c r="N17" s="3" t="s">
        <v>395</v>
      </c>
      <c r="O17" s="3"/>
      <c r="P17" s="3"/>
      <c r="Q17" s="3">
        <v>42439</v>
      </c>
      <c r="R17" s="3"/>
    </row>
    <row r="18" spans="1:18" x14ac:dyDescent="0.2">
      <c r="A18" s="7">
        <f t="shared" si="1"/>
        <v>17</v>
      </c>
      <c r="B18" s="7" t="s">
        <v>89</v>
      </c>
      <c r="C18" s="7" t="s">
        <v>170</v>
      </c>
      <c r="D18" s="7" t="s">
        <v>90</v>
      </c>
      <c r="E18" s="7" t="s">
        <v>62</v>
      </c>
      <c r="F18" s="7">
        <v>4</v>
      </c>
      <c r="G18" s="7">
        <v>1</v>
      </c>
      <c r="H18" s="7">
        <v>3</v>
      </c>
      <c r="I18" s="7" t="s">
        <v>8</v>
      </c>
      <c r="J18" s="7" t="s">
        <v>8</v>
      </c>
      <c r="K18" s="7" t="s">
        <v>281</v>
      </c>
      <c r="L18" s="7"/>
      <c r="M18" s="11" t="str">
        <f t="shared" si="0"/>
        <v>INSERT INTO Core_Features(ID,ALIAS,DESCRIPTION,DEFAULTURL,ICON,ORDERNUMBER,SELECTVALIDATE,LEVELVALIDATE,CREATEDATE,UPDATEDATE,ALIASCODE,SHOWFLOATMENU) VALUES (17,'M_EVENTO','Menu of Event','BusinessParameters/Events','icon-eventos',4,1,3,SYSDATE,SYSDATE,'EV',NULL);</v>
      </c>
      <c r="N18" s="3" t="s">
        <v>395</v>
      </c>
      <c r="O18" s="3"/>
      <c r="P18" s="3"/>
      <c r="Q18" s="3">
        <v>42439</v>
      </c>
      <c r="R18" s="3"/>
    </row>
    <row r="19" spans="1:18" x14ac:dyDescent="0.2">
      <c r="A19" s="7">
        <f t="shared" si="1"/>
        <v>18</v>
      </c>
      <c r="B19" s="7" t="s">
        <v>94</v>
      </c>
      <c r="C19" s="7" t="s">
        <v>171</v>
      </c>
      <c r="D19" s="7" t="s">
        <v>95</v>
      </c>
      <c r="E19" s="7" t="s">
        <v>96</v>
      </c>
      <c r="F19" s="7">
        <v>1</v>
      </c>
      <c r="G19" s="7">
        <v>1</v>
      </c>
      <c r="H19" s="7">
        <v>3</v>
      </c>
      <c r="I19" s="7" t="s">
        <v>8</v>
      </c>
      <c r="J19" s="7" t="s">
        <v>8</v>
      </c>
      <c r="K19" s="7" t="s">
        <v>245</v>
      </c>
      <c r="L19" s="7"/>
      <c r="M19" s="11" t="str">
        <f t="shared" si="0"/>
        <v>INSERT INTO Core_Features(ID,ALIAS,DESCRIPTION,DEFAULTURL,ICON,ORDERNUMBER,SELECTVALIDATE,LEVELVALIDATE,CREATEDATE,UPDATEDATE,ALIASCODE,SHOWFLOATMENU) VALUES (18,'M_GRUPO','Menu of Group','BusinessParameters/Groups','icon-grupos',1,1,3,SYSDATE,SYSDATE,'G',NULL);</v>
      </c>
      <c r="N19" s="3" t="s">
        <v>395</v>
      </c>
      <c r="O19" s="3"/>
      <c r="P19" s="3"/>
      <c r="Q19" s="3">
        <v>42439</v>
      </c>
      <c r="R19" s="3"/>
    </row>
    <row r="20" spans="1:18" x14ac:dyDescent="0.2">
      <c r="A20" s="7">
        <f t="shared" si="1"/>
        <v>19</v>
      </c>
      <c r="B20" s="7" t="s">
        <v>99</v>
      </c>
      <c r="C20" s="7" t="s">
        <v>172</v>
      </c>
      <c r="D20" s="7" t="s">
        <v>97</v>
      </c>
      <c r="E20" s="7" t="s">
        <v>98</v>
      </c>
      <c r="F20" s="7">
        <v>3</v>
      </c>
      <c r="G20" s="7">
        <v>1</v>
      </c>
      <c r="H20" s="7">
        <v>3</v>
      </c>
      <c r="I20" s="7" t="s">
        <v>8</v>
      </c>
      <c r="J20" s="7" t="s">
        <v>8</v>
      </c>
      <c r="K20" s="7" t="s">
        <v>253</v>
      </c>
      <c r="L20" s="7"/>
      <c r="M20" s="11" t="str">
        <f t="shared" si="0"/>
        <v>INSERT INTO Core_Features(ID,ALIAS,DESCRIPTION,DEFAULTURL,ICON,ORDERNUMBER,SELECTVALIDATE,LEVELVALIDATE,CREATEDATE,UPDATEDATE,ALIASCODE,SHOWFLOATMENU) VALUES (19,'M_FAIXA_HORARIO','Menu of Time Range','BusinessParameters/TimeRanges','icon-faixas-de-horarios',3,1,3,SYSDATE,SYSDATE,'FH',NULL);</v>
      </c>
      <c r="N20" s="3" t="s">
        <v>395</v>
      </c>
      <c r="O20" s="3"/>
      <c r="P20" s="3"/>
      <c r="Q20" s="3">
        <v>42439</v>
      </c>
      <c r="R20" s="3"/>
    </row>
    <row r="21" spans="1:18" x14ac:dyDescent="0.2">
      <c r="A21" s="7">
        <f t="shared" si="1"/>
        <v>20</v>
      </c>
      <c r="B21" s="7" t="s">
        <v>100</v>
      </c>
      <c r="C21" s="7" t="s">
        <v>173</v>
      </c>
      <c r="D21" s="7" t="s">
        <v>101</v>
      </c>
      <c r="E21" s="7" t="s">
        <v>102</v>
      </c>
      <c r="F21" s="7">
        <v>4</v>
      </c>
      <c r="G21" s="7">
        <v>1</v>
      </c>
      <c r="H21" s="7">
        <v>3</v>
      </c>
      <c r="I21" s="7" t="s">
        <v>8</v>
      </c>
      <c r="J21" s="7" t="s">
        <v>8</v>
      </c>
      <c r="K21" s="7" t="s">
        <v>254</v>
      </c>
      <c r="L21" s="7"/>
      <c r="M21" s="11" t="str">
        <f t="shared" si="0"/>
        <v>INSERT INTO Core_Features(ID,ALIAS,DESCRIPTION,DEFAULTURL,ICON,ORDERNUMBER,SELECTVALIDATE,LEVELVALIDATE,CREATEDATE,UPDATEDATE,ALIASCODE,SHOWFLOATMENU) VALUES (20,'M_TIPO_POSTO','Menu of Workstation Type','BusinessParameters/WorkstationTypes','icon-tipo-posto-trabalho',4,1,3,SYSDATE,SYSDATE,'TP',NULL);</v>
      </c>
      <c r="N21" s="3" t="s">
        <v>395</v>
      </c>
      <c r="O21" s="3"/>
      <c r="P21" s="3"/>
      <c r="Q21" s="3">
        <v>42439</v>
      </c>
      <c r="R21" s="3"/>
    </row>
    <row r="22" spans="1:18" x14ac:dyDescent="0.2">
      <c r="A22" s="7">
        <f t="shared" si="1"/>
        <v>21</v>
      </c>
      <c r="B22" s="7" t="s">
        <v>91</v>
      </c>
      <c r="C22" s="7" t="s">
        <v>180</v>
      </c>
      <c r="D22" s="7" t="s">
        <v>92</v>
      </c>
      <c r="E22" s="7" t="s">
        <v>93</v>
      </c>
      <c r="F22" s="7">
        <v>5</v>
      </c>
      <c r="G22" s="7">
        <v>1</v>
      </c>
      <c r="H22" s="7">
        <v>3</v>
      </c>
      <c r="I22" s="7" t="s">
        <v>8</v>
      </c>
      <c r="J22" s="7" t="s">
        <v>8</v>
      </c>
      <c r="K22" s="7" t="s">
        <v>282</v>
      </c>
      <c r="L22" s="7"/>
      <c r="M22" s="11" t="str">
        <f t="shared" si="0"/>
        <v>INSERT INTO Core_Features(ID,ALIAS,DESCRIPTION,DEFAULTURL,ICON,ORDERNUMBER,SELECTVALIDATE,LEVELVALIDATE,CREATEDATE,UPDATEDATE,ALIASCODE,SHOWFLOATMENU) VALUES (21,'M_EXCECAO_DESEMPENHO_SECAO','Menu of Exception Performance Section','BusinessParameters/ExceptionPerformanceSection','icon-exception-performance',5,1,3,SYSDATE,SYSDATE,'EDS',NULL);</v>
      </c>
      <c r="N22" s="3" t="s">
        <v>395</v>
      </c>
      <c r="O22" s="3"/>
      <c r="P22" s="3"/>
      <c r="Q22" s="3">
        <v>42439</v>
      </c>
      <c r="R22" s="3"/>
    </row>
    <row r="23" spans="1:18" x14ac:dyDescent="0.2">
      <c r="A23" s="7">
        <f t="shared" si="1"/>
        <v>22</v>
      </c>
      <c r="B23" s="7" t="s">
        <v>105</v>
      </c>
      <c r="C23" s="7" t="s">
        <v>174</v>
      </c>
      <c r="D23" s="7" t="s">
        <v>103</v>
      </c>
      <c r="E23" s="7" t="s">
        <v>104</v>
      </c>
      <c r="F23" s="7">
        <v>2</v>
      </c>
      <c r="G23" s="7">
        <v>1</v>
      </c>
      <c r="H23" s="7">
        <v>3</v>
      </c>
      <c r="I23" s="7" t="s">
        <v>8</v>
      </c>
      <c r="J23" s="7" t="s">
        <v>8</v>
      </c>
      <c r="K23" s="7" t="s">
        <v>255</v>
      </c>
      <c r="L23" s="7"/>
      <c r="M23" s="11" t="str">
        <f t="shared" si="0"/>
        <v>INSERT INTO Core_Features(ID,ALIAS,DESCRIPTION,DEFAULTURL,ICON,ORDERNUMBER,SELECTVALIDATE,LEVELVALIDATE,CREATEDATE,UPDATEDATE,ALIASCODE,SHOWFLOATMENU) VALUES (22,'M_CICLO_HORARIO','Menu of Time Cycle','BusinessParameters/TimeCycles','icon-ciclos-horarios',2,1,3,SYSDATE,SYSDATE,'CH',NULL);</v>
      </c>
      <c r="N23" s="3" t="s">
        <v>395</v>
      </c>
      <c r="O23" s="3"/>
      <c r="P23" s="3"/>
      <c r="Q23" s="3">
        <v>42439</v>
      </c>
      <c r="R23" s="3"/>
    </row>
    <row r="24" spans="1:18" x14ac:dyDescent="0.2">
      <c r="A24" s="7">
        <f t="shared" si="1"/>
        <v>23</v>
      </c>
      <c r="B24" s="7" t="s">
        <v>326</v>
      </c>
      <c r="C24" s="7" t="s">
        <v>331</v>
      </c>
      <c r="D24" s="7" t="s">
        <v>327</v>
      </c>
      <c r="E24" s="7" t="s">
        <v>106</v>
      </c>
      <c r="F24" s="7">
        <v>2</v>
      </c>
      <c r="G24" s="7">
        <v>1</v>
      </c>
      <c r="H24" s="7">
        <v>3</v>
      </c>
      <c r="I24" s="7" t="s">
        <v>8</v>
      </c>
      <c r="J24" s="7" t="s">
        <v>8</v>
      </c>
      <c r="K24" s="7" t="s">
        <v>256</v>
      </c>
      <c r="L24" s="7"/>
      <c r="M24" s="11" t="str">
        <f t="shared" si="0"/>
        <v>INSERT INTO Core_Features(ID,ALIAS,DESCRIPTION,DEFAULTURL,ICON,ORDERNUMBER,SELECTVALIDATE,LEVELVALIDATE,CREATEDATE,UPDATEDATE,ALIASCODE,SHOWFLOATMENU) VALUES (23,'M_EMPLOYEE_CONTRACT_LABOR','Menu of Employee Contracts Labor','BusinessParameters/EmployeeContractLabor','icon-colaborador-contratos',2,1,3,SYSDATE,SYSDATE,'CC',NULL);</v>
      </c>
      <c r="N24" s="3" t="s">
        <v>395</v>
      </c>
      <c r="O24" s="3"/>
      <c r="P24" s="3"/>
      <c r="Q24" s="3">
        <v>42439</v>
      </c>
      <c r="R24" s="3"/>
    </row>
    <row r="25" spans="1:18" x14ac:dyDescent="0.2">
      <c r="A25" s="7">
        <f t="shared" si="1"/>
        <v>24</v>
      </c>
      <c r="B25" s="7" t="s">
        <v>107</v>
      </c>
      <c r="C25" s="7" t="s">
        <v>175</v>
      </c>
      <c r="D25" s="7" t="s">
        <v>108</v>
      </c>
      <c r="E25" s="7" t="s">
        <v>109</v>
      </c>
      <c r="F25" s="7">
        <v>3</v>
      </c>
      <c r="G25" s="7">
        <v>1</v>
      </c>
      <c r="H25" s="7">
        <v>3</v>
      </c>
      <c r="I25" s="7" t="s">
        <v>8</v>
      </c>
      <c r="J25" s="7" t="s">
        <v>8</v>
      </c>
      <c r="K25" s="7" t="s">
        <v>249</v>
      </c>
      <c r="L25" s="7"/>
      <c r="M25" s="11" t="str">
        <f t="shared" si="0"/>
        <v>INSERT INTO Core_Features(ID,ALIAS,DESCRIPTION,DEFAULTURL,ICON,ORDERNUMBER,SELECTVALIDATE,LEVELVALIDATE,CREATEDATE,UPDATEDATE,ALIASCODE,SHOWFLOATMENU) VALUES (24,'M_POLIVALENCIA','Menu of Polyvalence','BusinessParameters/Polyvalences','icon-polivalencias',3,1,3,SYSDATE,SYSDATE,'PO',NULL);</v>
      </c>
      <c r="N25" s="3" t="s">
        <v>395</v>
      </c>
      <c r="O25" s="3"/>
      <c r="P25" s="3"/>
      <c r="Q25" s="3">
        <v>42439</v>
      </c>
      <c r="R25" s="3"/>
    </row>
    <row r="26" spans="1:18" x14ac:dyDescent="0.2">
      <c r="A26" s="7">
        <f t="shared" si="1"/>
        <v>25</v>
      </c>
      <c r="B26" s="7" t="s">
        <v>110</v>
      </c>
      <c r="C26" s="7" t="s">
        <v>176</v>
      </c>
      <c r="D26" s="7" t="s">
        <v>111</v>
      </c>
      <c r="E26" s="7" t="s">
        <v>112</v>
      </c>
      <c r="F26" s="7">
        <v>5</v>
      </c>
      <c r="G26" s="7">
        <v>1</v>
      </c>
      <c r="H26" s="7">
        <v>3</v>
      </c>
      <c r="I26" s="7" t="s">
        <v>8</v>
      </c>
      <c r="J26" s="7" t="s">
        <v>8</v>
      </c>
      <c r="K26" s="7" t="s">
        <v>248</v>
      </c>
      <c r="L26" s="7"/>
      <c r="M26" s="11" t="str">
        <f t="shared" si="0"/>
        <v>INSERT INTO Core_Features(ID,ALIAS,DESCRIPTION,DEFAULTURL,ICON,ORDERNUMBER,SELECTVALIDATE,LEVELVALIDATE,CREATEDATE,UPDATEDATE,ALIASCODE,SHOWFLOATMENU) VALUES (25,'M_AUSENCIA','Menu of Absences','BusinessParameters/Absences','icon-ausencias',5,1,3,SYSDATE,SYSDATE,'A',NULL);</v>
      </c>
      <c r="N26" s="3" t="s">
        <v>395</v>
      </c>
      <c r="O26" s="3"/>
      <c r="P26" s="3"/>
      <c r="Q26" s="3">
        <v>42439</v>
      </c>
      <c r="R26" s="3"/>
    </row>
    <row r="27" spans="1:18" x14ac:dyDescent="0.2">
      <c r="A27" s="7">
        <f t="shared" si="1"/>
        <v>26</v>
      </c>
      <c r="B27" s="7" t="s">
        <v>359</v>
      </c>
      <c r="C27" s="7" t="s">
        <v>360</v>
      </c>
      <c r="D27" s="7" t="s">
        <v>363</v>
      </c>
      <c r="E27" s="7" t="s">
        <v>113</v>
      </c>
      <c r="F27" s="7">
        <v>6</v>
      </c>
      <c r="G27" s="7">
        <v>1</v>
      </c>
      <c r="H27" s="7">
        <v>3</v>
      </c>
      <c r="I27" s="7" t="s">
        <v>8</v>
      </c>
      <c r="J27" s="7" t="s">
        <v>8</v>
      </c>
      <c r="K27" s="7" t="s">
        <v>283</v>
      </c>
      <c r="L27" s="7"/>
      <c r="M27" s="11" t="str">
        <f t="shared" si="0"/>
        <v>INSERT INTO Core_Features(ID,ALIAS,DESCRIPTION,DEFAULTURL,ICON,ORDERNUMBER,SELECTVALIDATE,LEVELVALIDATE,CREATEDATE,UPDATEDATE,ALIASCODE,SHOWFLOATMENU) VALUES (26,'M_USER_PROFILE','Menu of User Profile','Configurations/UserProfiles','icon-perfil-acesso',6,1,3,SYSDATE,SYSDATE,'PAC',NULL);</v>
      </c>
      <c r="N27" s="3" t="s">
        <v>395</v>
      </c>
      <c r="O27" s="3"/>
      <c r="P27" s="3"/>
      <c r="Q27" s="3">
        <v>42439</v>
      </c>
      <c r="R27" s="3"/>
    </row>
    <row r="28" spans="1:18" x14ac:dyDescent="0.2">
      <c r="A28" s="7">
        <f t="shared" si="1"/>
        <v>27</v>
      </c>
      <c r="B28" s="7" t="s">
        <v>114</v>
      </c>
      <c r="C28" s="7" t="s">
        <v>179</v>
      </c>
      <c r="D28" s="7" t="s">
        <v>115</v>
      </c>
      <c r="E28" s="7" t="s">
        <v>116</v>
      </c>
      <c r="F28" s="7">
        <v>1</v>
      </c>
      <c r="G28" s="7">
        <v>1</v>
      </c>
      <c r="H28" s="7">
        <v>3</v>
      </c>
      <c r="I28" s="7" t="s">
        <v>8</v>
      </c>
      <c r="J28" s="7" t="s">
        <v>8</v>
      </c>
      <c r="K28" s="7" t="s">
        <v>284</v>
      </c>
      <c r="L28" s="7"/>
      <c r="M28" s="11" t="str">
        <f t="shared" si="0"/>
        <v>INSERT INTO Core_Features(ID,ALIAS,DESCRIPTION,DEFAULTURL,ICON,ORDERNUMBER,SELECTVALIDATE,LEVELVALIDATE,CREATEDATE,UPDATEDATE,ALIASCODE,SHOWFLOATMENU) VALUES (27,'M_EXCECAO_QUANTIDADE_TIPO_POSTO','Menu of Exception Quantity Workstation Type','BusinessParameters/ExceptionQuantityWorkstationType','icon-excecao-quantidade',1,1,3,SYSDATE,SYSDATE,'ETP',NULL);</v>
      </c>
      <c r="N28" s="3" t="s">
        <v>395</v>
      </c>
      <c r="O28" s="3"/>
      <c r="P28" s="3"/>
      <c r="Q28" s="3">
        <v>42439</v>
      </c>
      <c r="R28" s="3"/>
    </row>
    <row r="29" spans="1:18" x14ac:dyDescent="0.2">
      <c r="A29" s="7">
        <f t="shared" si="1"/>
        <v>28</v>
      </c>
      <c r="B29" s="7" t="s">
        <v>120</v>
      </c>
      <c r="C29" s="7" t="s">
        <v>177</v>
      </c>
      <c r="D29" s="7" t="s">
        <v>121</v>
      </c>
      <c r="E29" s="7" t="s">
        <v>122</v>
      </c>
      <c r="F29" s="7">
        <v>2</v>
      </c>
      <c r="G29" s="7">
        <v>1</v>
      </c>
      <c r="H29" s="7">
        <v>3</v>
      </c>
      <c r="I29" s="7" t="s">
        <v>8</v>
      </c>
      <c r="J29" s="7" t="s">
        <v>8</v>
      </c>
      <c r="K29" s="7" t="s">
        <v>247</v>
      </c>
      <c r="L29" s="7"/>
      <c r="M29" s="11" t="str">
        <f t="shared" si="0"/>
        <v>INSERT INTO Core_Features(ID,ALIAS,DESCRIPTION,DEFAULTURL,ICON,ORDERNUMBER,SELECTVALIDATE,LEVELVALIDATE,CREATEDATE,UPDATEDATE,ALIASCODE,SHOWFLOATMENU) VALUES (28,'M_POSTO','Menu of Workstation','BusinessParameters/Workstations','icon-posto-trabalho',2,1,3,SYSDATE,SYSDATE,'P',NULL);</v>
      </c>
      <c r="N29" s="3" t="s">
        <v>395</v>
      </c>
      <c r="O29" s="3"/>
      <c r="P29" s="3"/>
      <c r="Q29" s="3">
        <v>42439</v>
      </c>
      <c r="R29" s="3"/>
    </row>
    <row r="30" spans="1:18" x14ac:dyDescent="0.2">
      <c r="A30" s="7">
        <f t="shared" si="1"/>
        <v>29</v>
      </c>
      <c r="B30" s="7" t="s">
        <v>117</v>
      </c>
      <c r="C30" s="7" t="s">
        <v>178</v>
      </c>
      <c r="D30" s="7" t="s">
        <v>118</v>
      </c>
      <c r="E30" s="7" t="s">
        <v>119</v>
      </c>
      <c r="F30" s="7">
        <v>1</v>
      </c>
      <c r="G30" s="7">
        <v>1</v>
      </c>
      <c r="H30" s="7">
        <v>2</v>
      </c>
      <c r="I30" s="7" t="s">
        <v>8</v>
      </c>
      <c r="J30" s="7" t="s">
        <v>8</v>
      </c>
      <c r="K30" s="7"/>
      <c r="L30" s="7"/>
      <c r="M30" s="11" t="str">
        <f t="shared" si="0"/>
        <v>INSERT INTO Core_Features(ID,ALIAS,DESCRIPTION,DEFAULTURL,ICON,ORDERNUMBER,SELECTVALIDATE,LEVELVALIDATE,CREATEDATE,UPDATEDATE,ALIASCODE,SHOWFLOATMENU) VALUES (29,'M_CARGO_PERFIL','Menu of Position Profile','BusinessParameters/PositionProfile','icon-position-profile',1,1,2,SYSDATE,SYSDATE,NULL,NULL);</v>
      </c>
      <c r="N30" s="3" t="s">
        <v>395</v>
      </c>
      <c r="O30" s="3"/>
      <c r="P30" s="3"/>
      <c r="Q30" s="3">
        <v>42439</v>
      </c>
      <c r="R30" s="3"/>
    </row>
    <row r="31" spans="1:18" x14ac:dyDescent="0.2">
      <c r="A31" s="7">
        <f t="shared" si="1"/>
        <v>30</v>
      </c>
      <c r="B31" s="7" t="s">
        <v>124</v>
      </c>
      <c r="C31" s="7" t="s">
        <v>192</v>
      </c>
      <c r="D31" s="7" t="s">
        <v>125</v>
      </c>
      <c r="E31" s="7" t="s">
        <v>126</v>
      </c>
      <c r="F31" s="7">
        <v>2</v>
      </c>
      <c r="G31" s="7">
        <v>1</v>
      </c>
      <c r="H31" s="7">
        <v>2</v>
      </c>
      <c r="I31" s="7" t="s">
        <v>8</v>
      </c>
      <c r="J31" s="7" t="s">
        <v>8</v>
      </c>
      <c r="K31" s="7"/>
      <c r="L31" s="7"/>
      <c r="M31" s="11" t="str">
        <f t="shared" si="0"/>
        <v>INSERT INTO Core_Features(ID,ALIAS,DESCRIPTION,DEFAULTURL,ICON,ORDERNUMBER,SELECTVALIDATE,LEVELVALIDATE,CREATEDATE,UPDATEDATE,ALIASCODE,SHOWFLOATMENU) VALUES (30,'M_ESTIMATIVA_AJUSTE','Menu of Estimates Ajust','Estimates/Adjust','icon-ajuste',2,1,2,SYSDATE,SYSDATE,NULL,NULL);</v>
      </c>
      <c r="N31" s="3" t="s">
        <v>395</v>
      </c>
      <c r="O31" s="3"/>
      <c r="P31" s="3"/>
      <c r="Q31" s="3">
        <v>42439</v>
      </c>
      <c r="R31" s="3"/>
    </row>
    <row r="32" spans="1:18" x14ac:dyDescent="0.2">
      <c r="A32" s="7">
        <f t="shared" si="1"/>
        <v>31</v>
      </c>
      <c r="B32" s="7" t="s">
        <v>127</v>
      </c>
      <c r="C32" s="7" t="s">
        <v>191</v>
      </c>
      <c r="D32" s="7" t="s">
        <v>128</v>
      </c>
      <c r="E32" s="7" t="s">
        <v>129</v>
      </c>
      <c r="F32" s="7">
        <v>3</v>
      </c>
      <c r="G32" s="7">
        <v>1</v>
      </c>
      <c r="H32" s="7">
        <v>2</v>
      </c>
      <c r="I32" s="7" t="s">
        <v>8</v>
      </c>
      <c r="J32" s="7" t="s">
        <v>8</v>
      </c>
      <c r="K32" s="7"/>
      <c r="L32" s="7"/>
      <c r="M32" s="11" t="str">
        <f t="shared" si="0"/>
        <v>INSERT INTO Core_Features(ID,ALIAS,DESCRIPTION,DEFAULTURL,ICON,ORDERNUMBER,SELECTVALIDATE,LEVELVALIDATE,CREATEDATE,UPDATEDATE,ALIASCODE,SHOWFLOATMENU) VALUES (31,'M_ESTIMATIVA_COPIA','Menu of Estimates Copy','Estimates/Copy','icon-copia',3,1,2,SYSDATE,SYSDATE,NULL,NULL);</v>
      </c>
      <c r="N32" s="3" t="s">
        <v>395</v>
      </c>
      <c r="O32" s="3"/>
      <c r="P32" s="3"/>
      <c r="Q32" s="3">
        <v>42439</v>
      </c>
      <c r="R32" s="3"/>
    </row>
    <row r="33" spans="1:18" x14ac:dyDescent="0.2">
      <c r="A33" s="7">
        <f t="shared" si="1"/>
        <v>32</v>
      </c>
      <c r="B33" s="7" t="s">
        <v>130</v>
      </c>
      <c r="C33" s="7" t="s">
        <v>190</v>
      </c>
      <c r="D33" s="7" t="s">
        <v>131</v>
      </c>
      <c r="E33" s="7" t="s">
        <v>132</v>
      </c>
      <c r="F33" s="7">
        <v>4</v>
      </c>
      <c r="G33" s="7">
        <v>1</v>
      </c>
      <c r="H33" s="7">
        <v>2</v>
      </c>
      <c r="I33" s="7" t="s">
        <v>8</v>
      </c>
      <c r="J33" s="7" t="s">
        <v>8</v>
      </c>
      <c r="K33" s="7"/>
      <c r="L33" s="7"/>
      <c r="M33" s="11" t="str">
        <f t="shared" si="0"/>
        <v>INSERT INTO Core_Features(ID,ALIAS,DESCRIPTION,DEFAULTURL,ICON,ORDERNUMBER,SELECTVALIDATE,LEVELVALIDATE,CREATEDATE,UPDATEDATE,ALIASCODE,SHOWFLOATMENU) VALUES (32,'M_ESTIMATIVA_COPIA_PERIODO','Menu of Estimates Period Copy','Estimates/CopyPeriod','icon-copia-periodo',4,1,2,SYSDATE,SYSDATE,NULL,NULL);</v>
      </c>
      <c r="N33" s="3" t="s">
        <v>395</v>
      </c>
      <c r="O33" s="3"/>
      <c r="P33" s="3"/>
      <c r="Q33" s="3">
        <v>42439</v>
      </c>
      <c r="R33" s="3"/>
    </row>
    <row r="34" spans="1:18" x14ac:dyDescent="0.2">
      <c r="A34" s="7">
        <f t="shared" si="1"/>
        <v>33</v>
      </c>
      <c r="B34" s="7" t="s">
        <v>140</v>
      </c>
      <c r="C34" s="7" t="s">
        <v>143</v>
      </c>
      <c r="D34" s="7" t="s">
        <v>141</v>
      </c>
      <c r="E34" s="7" t="s">
        <v>142</v>
      </c>
      <c r="F34" s="7">
        <v>6</v>
      </c>
      <c r="G34" s="7">
        <v>0</v>
      </c>
      <c r="H34" s="7"/>
      <c r="I34" s="7" t="s">
        <v>8</v>
      </c>
      <c r="J34" s="7" t="s">
        <v>8</v>
      </c>
      <c r="K34" s="7"/>
      <c r="L34" s="7"/>
      <c r="M34" s="11" t="str">
        <f t="shared" si="0"/>
        <v>INSERT INTO Core_Features(ID,ALIAS,DESCRIPTION,DEFAULTURL,ICON,ORDERNUMBER,SELECTVALIDATE,LEVELVALIDATE,CREATEDATE,UPDATEDATE,ALIASCODE,SHOWFLOATMENU) VALUES (33,'M_FILA_PROCESSAMENTO','Menu of Process Queue','BusinessParameters/Processes/ProcessesHistory','icon-historico-processos',6,0,NULL,SYSDATE,SYSDATE,NULL,NULL);</v>
      </c>
      <c r="N34" s="3" t="s">
        <v>395</v>
      </c>
      <c r="O34" s="3"/>
      <c r="P34" s="3"/>
      <c r="Q34" s="3">
        <v>42439</v>
      </c>
      <c r="R34" s="3"/>
    </row>
    <row r="35" spans="1:18" x14ac:dyDescent="0.2">
      <c r="A35" s="7">
        <f t="shared" si="1"/>
        <v>34</v>
      </c>
      <c r="B35" s="7" t="s">
        <v>137</v>
      </c>
      <c r="C35" s="7" t="s">
        <v>189</v>
      </c>
      <c r="D35" s="7" t="s">
        <v>138</v>
      </c>
      <c r="E35" s="7" t="s">
        <v>139</v>
      </c>
      <c r="F35" s="7">
        <v>6</v>
      </c>
      <c r="G35" s="7">
        <v>0</v>
      </c>
      <c r="H35" s="7"/>
      <c r="I35" s="7" t="s">
        <v>8</v>
      </c>
      <c r="J35" s="7" t="s">
        <v>8</v>
      </c>
      <c r="K35" s="7"/>
      <c r="L35" s="7"/>
      <c r="M35" s="11" t="str">
        <f t="shared" si="0"/>
        <v>INSERT INTO Core_Features(ID,ALIAS,DESCRIPTION,DEFAULTURL,ICON,ORDERNUMBER,SELECTVALIDATE,LEVELVALIDATE,CREATEDATE,UPDATEDATE,ALIASCODE,SHOWFLOATMENU) VALUES (34,'M_ESCALA_POLIVALENTES','Menu of Schedule Polyvalent','Schedule/Polyvalents','icon-polivalentes',6,0,NULL,SYSDATE,SYSDATE,NULL,NULL);</v>
      </c>
      <c r="N35" s="3" t="s">
        <v>395</v>
      </c>
      <c r="O35" s="3"/>
      <c r="P35" s="3"/>
      <c r="Q35" s="3">
        <v>42439</v>
      </c>
      <c r="R35" s="3"/>
    </row>
    <row r="36" spans="1:18" x14ac:dyDescent="0.2">
      <c r="A36" s="7">
        <f t="shared" si="1"/>
        <v>35</v>
      </c>
      <c r="B36" s="7" t="s">
        <v>152</v>
      </c>
      <c r="C36" s="7" t="s">
        <v>182</v>
      </c>
      <c r="D36" s="7" t="s">
        <v>153</v>
      </c>
      <c r="E36" s="7" t="s">
        <v>154</v>
      </c>
      <c r="F36" s="7">
        <v>1</v>
      </c>
      <c r="G36" s="7">
        <v>0</v>
      </c>
      <c r="H36" s="7"/>
      <c r="I36" s="7" t="s">
        <v>8</v>
      </c>
      <c r="J36" s="7" t="s">
        <v>8</v>
      </c>
      <c r="K36" s="7"/>
      <c r="L36" s="7"/>
      <c r="M36" s="11" t="str">
        <f t="shared" si="0"/>
        <v>INSERT INTO Core_Features(ID,ALIAS,DESCRIPTION,DEFAULTURL,ICON,ORDERNUMBER,SELECTVALIDATE,LEVELVALIDATE,CREATEDATE,UPDATEDATE,ALIASCODE,SHOWFLOATMENU) VALUES (35,'M_TROCA_ALTERACAO_HORARIO','Menu of Time Update','Exchanges/TimeUpdate','icon-time-update',1,0,NULL,SYSDATE,SYSDATE,NULL,NULL);</v>
      </c>
      <c r="N36" s="3" t="s">
        <v>395</v>
      </c>
      <c r="O36" s="3"/>
      <c r="P36" s="3"/>
      <c r="Q36" s="3">
        <v>42439</v>
      </c>
      <c r="R36" s="3"/>
    </row>
    <row r="37" spans="1:18" x14ac:dyDescent="0.2">
      <c r="A37" s="7">
        <f t="shared" si="1"/>
        <v>36</v>
      </c>
      <c r="B37" s="7" t="s">
        <v>146</v>
      </c>
      <c r="C37" s="7" t="s">
        <v>181</v>
      </c>
      <c r="D37" s="7" t="s">
        <v>147</v>
      </c>
      <c r="E37" s="7" t="s">
        <v>148</v>
      </c>
      <c r="F37" s="7">
        <v>2</v>
      </c>
      <c r="G37" s="7">
        <v>0</v>
      </c>
      <c r="H37" s="7"/>
      <c r="I37" s="7" t="s">
        <v>8</v>
      </c>
      <c r="J37" s="7" t="s">
        <v>8</v>
      </c>
      <c r="K37" s="7"/>
      <c r="L37" s="7"/>
      <c r="M37" s="11" t="str">
        <f t="shared" si="0"/>
        <v>INSERT INTO Core_Features(ID,ALIAS,DESCRIPTION,DEFAULTURL,ICON,ORDERNUMBER,SELECTVALIDATE,LEVELVALIDATE,CREATEDATE,UPDATEDATE,ALIASCODE,SHOWFLOATMENU) VALUES (36,'M_TROCA_TROCA_HORARIO','Menu of Time Change','Exchanges/TimeChange','icon-time-change',2,0,NULL,SYSDATE,SYSDATE,NULL,NULL);</v>
      </c>
      <c r="N37" s="3" t="s">
        <v>395</v>
      </c>
      <c r="O37" s="3"/>
      <c r="P37" s="3"/>
      <c r="Q37" s="3">
        <v>42439</v>
      </c>
      <c r="R37" s="3"/>
    </row>
    <row r="38" spans="1:18" x14ac:dyDescent="0.2">
      <c r="A38" s="7">
        <f t="shared" si="1"/>
        <v>37</v>
      </c>
      <c r="B38" s="7" t="s">
        <v>149</v>
      </c>
      <c r="C38" s="7" t="s">
        <v>183</v>
      </c>
      <c r="D38" s="7" t="s">
        <v>150</v>
      </c>
      <c r="E38" s="7" t="s">
        <v>151</v>
      </c>
      <c r="F38" s="7">
        <v>3</v>
      </c>
      <c r="G38" s="7">
        <v>0</v>
      </c>
      <c r="H38" s="7"/>
      <c r="I38" s="7" t="s">
        <v>8</v>
      </c>
      <c r="J38" s="7" t="s">
        <v>8</v>
      </c>
      <c r="K38" s="7"/>
      <c r="L38" s="7"/>
      <c r="M38" s="11" t="str">
        <f t="shared" si="0"/>
        <v>INSERT INTO Core_Features(ID,ALIAS,DESCRIPTION,DEFAULTURL,ICON,ORDERNUMBER,SELECTVALIDATE,LEVELVALIDATE,CREATEDATE,UPDATEDATE,ALIASCODE,SHOWFLOATMENU) VALUES (37,'M_TROCA_TROCA_COLABORADOR','Menu of Change Between Employess','Exchanges/CollaboratorChange','icon-collaborator-change',3,0,NULL,SYSDATE,SYSDATE,NULL,NULL);</v>
      </c>
      <c r="N38" s="3" t="s">
        <v>395</v>
      </c>
      <c r="O38" s="3"/>
      <c r="P38" s="3"/>
      <c r="Q38" s="3">
        <v>42439</v>
      </c>
      <c r="R38" s="3"/>
    </row>
    <row r="39" spans="1:18" x14ac:dyDescent="0.2">
      <c r="A39" s="7">
        <f t="shared" si="1"/>
        <v>38</v>
      </c>
      <c r="B39" s="7" t="s">
        <v>144</v>
      </c>
      <c r="C39" s="7" t="s">
        <v>193</v>
      </c>
      <c r="D39" s="7" t="s">
        <v>145</v>
      </c>
      <c r="E39" s="7" t="s">
        <v>24</v>
      </c>
      <c r="F39" s="7">
        <v>4</v>
      </c>
      <c r="G39" s="7">
        <v>0</v>
      </c>
      <c r="H39" s="7"/>
      <c r="I39" s="7" t="s">
        <v>8</v>
      </c>
      <c r="J39" s="7" t="s">
        <v>8</v>
      </c>
      <c r="K39" s="7"/>
      <c r="L39" s="7"/>
      <c r="M39" s="11" t="str">
        <f t="shared" si="0"/>
        <v>INSERT INTO Core_Features(ID,ALIAS,DESCRIPTION,DEFAULTURL,ICON,ORDERNUMBER,SELECTVALIDATE,LEVELVALIDATE,CREATEDATE,UPDATEDATE,ALIASCODE,SHOWFLOATMENU) VALUES (38,'M_TROCA_AUTORIZACAO','Menu of Exchange Authorization','Exchanges/AuthorizationChange','icon-trocas',4,0,NULL,SYSDATE,SYSDATE,NULL,NULL);</v>
      </c>
      <c r="N39" s="3" t="s">
        <v>395</v>
      </c>
      <c r="O39" s="3"/>
      <c r="P39" s="3"/>
      <c r="Q39" s="3">
        <v>42439</v>
      </c>
      <c r="R39" s="3"/>
    </row>
    <row r="40" spans="1:18" x14ac:dyDescent="0.2">
      <c r="A40" s="7">
        <f t="shared" si="1"/>
        <v>39</v>
      </c>
      <c r="B40" s="7" t="s">
        <v>155</v>
      </c>
      <c r="C40" s="7" t="s">
        <v>184</v>
      </c>
      <c r="D40" s="7" t="s">
        <v>162</v>
      </c>
      <c r="E40" s="7" t="s">
        <v>113</v>
      </c>
      <c r="F40" s="7">
        <v>1</v>
      </c>
      <c r="G40" s="7">
        <v>0</v>
      </c>
      <c r="H40" s="7"/>
      <c r="I40" s="7" t="s">
        <v>8</v>
      </c>
      <c r="J40" s="7" t="s">
        <v>8</v>
      </c>
      <c r="K40" s="7"/>
      <c r="L40" s="7"/>
      <c r="M40" s="11" t="str">
        <f t="shared" si="0"/>
        <v>INSERT INTO Core_Features(ID,ALIAS,DESCRIPTION,DEFAULTURL,ICON,ORDERNUMBER,SELECTVALIDATE,LEVELVALIDATE,CREATEDATE,UPDATEDATE,ALIASCODE,SHOWFLOATMENU) VALUES (39,'M_PERFIL_ACESSO','Menu of Profiles','Configurations/Profiles','icon-perfil-acesso',1,0,NULL,SYSDATE,SYSDATE,NULL,NULL);</v>
      </c>
      <c r="N40" s="3" t="s">
        <v>395</v>
      </c>
      <c r="O40" s="3"/>
      <c r="P40" s="3"/>
      <c r="Q40" s="3">
        <v>42439</v>
      </c>
      <c r="R40" s="3"/>
    </row>
    <row r="41" spans="1:18" x14ac:dyDescent="0.2">
      <c r="A41" s="7">
        <f t="shared" si="1"/>
        <v>40</v>
      </c>
      <c r="B41" s="7" t="s">
        <v>157</v>
      </c>
      <c r="C41" s="7" t="s">
        <v>185</v>
      </c>
      <c r="D41" s="7" t="s">
        <v>160</v>
      </c>
      <c r="E41" s="7" t="s">
        <v>161</v>
      </c>
      <c r="F41" s="7">
        <v>2</v>
      </c>
      <c r="G41" s="7">
        <v>0</v>
      </c>
      <c r="H41" s="7"/>
      <c r="I41" s="7" t="s">
        <v>8</v>
      </c>
      <c r="J41" s="7" t="s">
        <v>8</v>
      </c>
      <c r="K41" s="7"/>
      <c r="L41" s="7"/>
      <c r="M41" s="11" t="str">
        <f t="shared" si="0"/>
        <v>INSERT INTO Core_Features(ID,ALIAS,DESCRIPTION,DEFAULTURL,ICON,ORDERNUMBER,SELECTVALIDATE,LEVELVALIDATE,CREATEDATE,UPDATEDATE,ALIASCODE,SHOWFLOATMENU) VALUES (40,'M_PARAMETRO','Menu of System Parameters','Configurations/SystemParameters','icon-parametros-sistema',2,0,NULL,SYSDATE,SYSDATE,NULL,NULL);</v>
      </c>
      <c r="N41" s="3" t="s">
        <v>395</v>
      </c>
      <c r="O41" s="3"/>
      <c r="P41" s="3"/>
      <c r="Q41" s="3">
        <v>42439</v>
      </c>
      <c r="R41" s="3"/>
    </row>
    <row r="42" spans="1:18" x14ac:dyDescent="0.2">
      <c r="A42" s="7">
        <f t="shared" si="1"/>
        <v>41</v>
      </c>
      <c r="B42" s="7" t="s">
        <v>156</v>
      </c>
      <c r="C42" s="7" t="s">
        <v>186</v>
      </c>
      <c r="D42" s="7" t="s">
        <v>158</v>
      </c>
      <c r="E42" s="7" t="s">
        <v>159</v>
      </c>
      <c r="F42" s="7">
        <v>3</v>
      </c>
      <c r="G42" s="7">
        <v>0</v>
      </c>
      <c r="H42" s="7"/>
      <c r="I42" s="7" t="s">
        <v>8</v>
      </c>
      <c r="J42" s="7" t="s">
        <v>8</v>
      </c>
      <c r="K42" s="7"/>
      <c r="L42" s="7"/>
      <c r="M42" s="11" t="str">
        <f t="shared" si="0"/>
        <v>INSERT INTO Core_Features(ID,ALIAS,DESCRIPTION,DEFAULTURL,ICON,ORDERNUMBER,SELECTVALIDATE,LEVELVALIDATE,CREATEDATE,UPDATEDATE,ALIASCODE,SHOWFLOATMENU) VALUES (41,'M_DOMINIO','Menu of System Domains','Configurations/SystemDomains','icon-dominios',3,0,NULL,SYSDATE,SYSDATE,NULL,NULL);</v>
      </c>
      <c r="N42" s="3" t="s">
        <v>395</v>
      </c>
      <c r="O42" s="3"/>
      <c r="P42" s="3"/>
      <c r="Q42" s="3">
        <v>42439</v>
      </c>
      <c r="R42" s="3"/>
    </row>
    <row r="43" spans="1:18" x14ac:dyDescent="0.2">
      <c r="A43" s="7">
        <f t="shared" si="1"/>
        <v>42</v>
      </c>
      <c r="B43" s="7" t="s">
        <v>163</v>
      </c>
      <c r="C43" s="7" t="s">
        <v>187</v>
      </c>
      <c r="D43" s="7" t="s">
        <v>165</v>
      </c>
      <c r="E43" s="7" t="s">
        <v>166</v>
      </c>
      <c r="F43" s="7">
        <v>1</v>
      </c>
      <c r="G43" s="7">
        <v>0</v>
      </c>
      <c r="H43" s="7"/>
      <c r="I43" s="7" t="s">
        <v>8</v>
      </c>
      <c r="J43" s="7" t="s">
        <v>8</v>
      </c>
      <c r="K43" s="7"/>
      <c r="L43" s="7"/>
      <c r="M43" s="11" t="str">
        <f t="shared" si="0"/>
        <v>INSERT INTO Core_Features(ID,ALIAS,DESCRIPTION,DEFAULTURL,ICON,ORDERNUMBER,SELECTVALIDATE,LEVELVALIDATE,CREATEDATE,UPDATEDATE,ALIASCODE,SHOWFLOATMENU) VALUES (42,'M_NOTIFICACAO_VISUALIZAR','Menu of View All Notifications','Notifications/ViewAll','icon-notifications-view-all',1,0,NULL,SYSDATE,SYSDATE,NULL,NULL);</v>
      </c>
      <c r="N43" s="3" t="s">
        <v>395</v>
      </c>
      <c r="O43" s="3"/>
      <c r="P43" s="3"/>
      <c r="Q43" s="3">
        <v>42439</v>
      </c>
      <c r="R43" s="3"/>
    </row>
    <row r="44" spans="1:18" x14ac:dyDescent="0.2">
      <c r="A44" s="7">
        <f t="shared" si="1"/>
        <v>43</v>
      </c>
      <c r="B44" s="7" t="s">
        <v>164</v>
      </c>
      <c r="C44" s="7" t="s">
        <v>188</v>
      </c>
      <c r="D44" s="7" t="s">
        <v>167</v>
      </c>
      <c r="E44" s="7" t="s">
        <v>166</v>
      </c>
      <c r="F44" s="7">
        <v>1</v>
      </c>
      <c r="G44" s="7">
        <v>1</v>
      </c>
      <c r="H44" s="7">
        <v>2</v>
      </c>
      <c r="I44" s="7" t="s">
        <v>8</v>
      </c>
      <c r="J44" s="7" t="s">
        <v>8</v>
      </c>
      <c r="K44" s="7"/>
      <c r="L44" s="7"/>
      <c r="M44" s="11" t="str">
        <f t="shared" si="0"/>
        <v>INSERT INTO Core_Features(ID,ALIAS,DESCRIPTION,DEFAULTURL,ICON,ORDERNUMBER,SELECTVALIDATE,LEVELVALIDATE,CREATEDATE,UPDATEDATE,ALIASCODE,SHOWFLOATMENU) VALUES (43,'M_SUBNOTIFICACAO','Menu of View Children Notfications','Notifications/SubNotifications','icon-notifications-view-all',1,1,2,SYSDATE,SYSDATE,NULL,NULL);</v>
      </c>
      <c r="N44" s="3" t="s">
        <v>395</v>
      </c>
      <c r="O44" s="3"/>
      <c r="P44" s="3"/>
      <c r="Q44" s="3">
        <v>42439</v>
      </c>
      <c r="R44" s="3"/>
    </row>
    <row r="45" spans="1:18" x14ac:dyDescent="0.2">
      <c r="A45" s="7">
        <f>A44+1</f>
        <v>44</v>
      </c>
      <c r="B45" s="7" t="s">
        <v>215</v>
      </c>
      <c r="C45" s="7" t="s">
        <v>216</v>
      </c>
      <c r="D45" s="7" t="s">
        <v>26</v>
      </c>
      <c r="E45" s="7" t="s">
        <v>217</v>
      </c>
      <c r="F45" s="7">
        <v>1</v>
      </c>
      <c r="G45" s="7">
        <v>0</v>
      </c>
      <c r="H45" s="7"/>
      <c r="I45" s="7" t="s">
        <v>8</v>
      </c>
      <c r="J45" s="7" t="s">
        <v>8</v>
      </c>
      <c r="K45" s="7"/>
      <c r="L45" s="7"/>
      <c r="M45" s="11" t="str">
        <f t="shared" si="0"/>
        <v>INSERT INTO Core_Features(ID,ALIAS,DESCRIPTION,DEFAULTURL,ICON,ORDERNUMBER,SELECTVALIDATE,LEVELVALIDATE,CREATEDATE,UPDATEDATE,ALIASCODE,SHOWFLOATMENU) VALUES (44,'M_RELATORIOS_PARAMETRO','Menu of Parameters Reports','Reports','icon-relatorios-parametros',1,0,NULL,SYSDATE,SYSDATE,NULL,NULL);</v>
      </c>
      <c r="N45" s="3" t="s">
        <v>395</v>
      </c>
      <c r="O45" s="3"/>
      <c r="P45" s="3"/>
      <c r="Q45" s="3">
        <v>42439</v>
      </c>
      <c r="R45" s="3"/>
    </row>
    <row r="46" spans="1:18" x14ac:dyDescent="0.2">
      <c r="A46" s="7">
        <f t="shared" si="1"/>
        <v>45</v>
      </c>
      <c r="B46" s="7" t="s">
        <v>230</v>
      </c>
      <c r="C46" s="7" t="s">
        <v>227</v>
      </c>
      <c r="D46" s="7" t="s">
        <v>221</v>
      </c>
      <c r="E46" s="7" t="s">
        <v>49</v>
      </c>
      <c r="F46" s="7">
        <v>1</v>
      </c>
      <c r="G46" s="7">
        <v>0</v>
      </c>
      <c r="H46" s="7"/>
      <c r="I46" s="7" t="s">
        <v>8</v>
      </c>
      <c r="J46" s="7" t="s">
        <v>8</v>
      </c>
      <c r="K46" s="7"/>
      <c r="L46" s="7"/>
      <c r="M46" s="11" t="str">
        <f t="shared" si="0"/>
        <v>INSERT INTO Core_Features(ID,ALIAS,DESCRIPTION,DEFAULTURL,ICON,ORDERNUMBER,SELECTVALIDATE,LEVELVALIDATE,CREATEDATE,UPDATEDATE,ALIASCODE,SHOWFLOATMENU) VALUES (45,'M_RELATORIOS_FILTRO_UNIDADE','Menu of Filter of Units','Reports/Config/Units','icon-unidades',1,0,NULL,SYSDATE,SYSDATE,NULL,NULL);</v>
      </c>
      <c r="N46" s="3" t="s">
        <v>395</v>
      </c>
      <c r="O46" s="3"/>
      <c r="P46" s="3"/>
      <c r="Q46" s="3">
        <v>42439</v>
      </c>
      <c r="R46" s="3"/>
    </row>
    <row r="47" spans="1:18" x14ac:dyDescent="0.2">
      <c r="A47" s="7">
        <f t="shared" si="1"/>
        <v>46</v>
      </c>
      <c r="B47" s="7" t="s">
        <v>231</v>
      </c>
      <c r="C47" s="7" t="s">
        <v>228</v>
      </c>
      <c r="D47" s="7" t="s">
        <v>220</v>
      </c>
      <c r="E47" s="7" t="s">
        <v>65</v>
      </c>
      <c r="F47" s="7">
        <v>1</v>
      </c>
      <c r="G47" s="7">
        <v>1</v>
      </c>
      <c r="H47" s="7">
        <v>3</v>
      </c>
      <c r="I47" s="7" t="s">
        <v>8</v>
      </c>
      <c r="J47" s="7" t="s">
        <v>8</v>
      </c>
      <c r="K47" s="7"/>
      <c r="L47" s="7"/>
      <c r="M47" s="11" t="str">
        <f t="shared" si="0"/>
        <v>INSERT INTO Core_Features(ID,ALIAS,DESCRIPTION,DEFAULTURL,ICON,ORDERNUMBER,SELECTVALIDATE,LEVELVALIDATE,CREATEDATE,UPDATEDATE,ALIASCODE,SHOWFLOATMENU) VALUES (46,'M_RELATORIOS_FILTRO_SECAO','Menu of Filter of Sections','Reports/Config/Sections','icon-secao',1,1,3,SYSDATE,SYSDATE,NULL,NULL);</v>
      </c>
      <c r="N47" s="3" t="s">
        <v>395</v>
      </c>
      <c r="O47" s="3"/>
      <c r="P47" s="3"/>
      <c r="Q47" s="3">
        <v>42439</v>
      </c>
      <c r="R47" s="3"/>
    </row>
    <row r="48" spans="1:18" x14ac:dyDescent="0.2">
      <c r="A48" s="7">
        <f t="shared" si="1"/>
        <v>47</v>
      </c>
      <c r="B48" s="7" t="s">
        <v>232</v>
      </c>
      <c r="C48" s="7" t="s">
        <v>229</v>
      </c>
      <c r="D48" s="7" t="s">
        <v>222</v>
      </c>
      <c r="E48" s="7" t="s">
        <v>88</v>
      </c>
      <c r="F48" s="7">
        <v>1</v>
      </c>
      <c r="G48" s="7">
        <v>1</v>
      </c>
      <c r="H48" s="7">
        <v>3</v>
      </c>
      <c r="I48" s="7" t="s">
        <v>8</v>
      </c>
      <c r="J48" s="7" t="s">
        <v>8</v>
      </c>
      <c r="K48" s="7"/>
      <c r="L48" s="7"/>
      <c r="M48" s="11" t="str">
        <f t="shared" si="0"/>
        <v>INSERT INTO Core_Features(ID,ALIAS,DESCRIPTION,DEFAULTURL,ICON,ORDERNUMBER,SELECTVALIDATE,LEVELVALIDATE,CREATEDATE,UPDATEDATE,ALIASCODE,SHOWFLOATMENU) VALUES (47,'M_RELATORIOS_FILTRO_COLABORADOR','Menu of Filter of Colaborators','Reports/Config/Collaborators','icon-colaboradores',1,1,3,SYSDATE,SYSDATE,NULL,NULL);</v>
      </c>
      <c r="N48" s="3" t="s">
        <v>395</v>
      </c>
      <c r="O48" s="3"/>
      <c r="P48" s="3"/>
      <c r="Q48" s="3">
        <v>42439</v>
      </c>
      <c r="R48" s="3"/>
    </row>
    <row r="49" spans="1:18" x14ac:dyDescent="0.2">
      <c r="A49" s="6">
        <f t="shared" ref="A49:A76" si="2">A48+1</f>
        <v>48</v>
      </c>
      <c r="B49" s="7" t="s">
        <v>218</v>
      </c>
      <c r="C49" s="7" t="s">
        <v>226</v>
      </c>
      <c r="D49" s="7" t="s">
        <v>233</v>
      </c>
      <c r="E49" s="7" t="s">
        <v>223</v>
      </c>
      <c r="F49" s="7">
        <v>3</v>
      </c>
      <c r="G49" s="7">
        <v>1</v>
      </c>
      <c r="H49" s="7">
        <v>2</v>
      </c>
      <c r="I49" s="7" t="s">
        <v>8</v>
      </c>
      <c r="J49" s="7" t="s">
        <v>8</v>
      </c>
      <c r="K49" s="7"/>
      <c r="L49" s="7">
        <v>0</v>
      </c>
      <c r="M49" s="11" t="str">
        <f t="shared" si="0"/>
        <v>INSERT INTO Core_Features(ID,ALIAS,DESCRIPTION,DEFAULTURL,ICON,ORDERNUMBER,SELECTVALIDATE,LEVELVALIDATE,CREATEDATE,UPDATEDATE,ALIASCODE,SHOWFLOATMENU) VALUES (48,'M_RELATORIOS_IMPRIMIR','Menu of Print Reports','Reports/Config/PrintReport','icon-imprimir',3,1,2,SYSDATE,SYSDATE,NULL,0);</v>
      </c>
      <c r="N49" s="3" t="s">
        <v>395</v>
      </c>
      <c r="O49" s="3"/>
      <c r="P49" s="3"/>
      <c r="Q49" s="3">
        <v>42439</v>
      </c>
      <c r="R49" s="3"/>
    </row>
    <row r="50" spans="1:18" x14ac:dyDescent="0.2">
      <c r="A50" s="6">
        <f t="shared" si="2"/>
        <v>49</v>
      </c>
      <c r="B50" s="7" t="s">
        <v>219</v>
      </c>
      <c r="C50" s="7" t="s">
        <v>225</v>
      </c>
      <c r="D50" s="7" t="s">
        <v>234</v>
      </c>
      <c r="E50" s="7" t="s">
        <v>224</v>
      </c>
      <c r="F50" s="7">
        <v>2</v>
      </c>
      <c r="G50" s="7">
        <v>1</v>
      </c>
      <c r="H50" s="7">
        <v>2</v>
      </c>
      <c r="I50" s="7" t="s">
        <v>8</v>
      </c>
      <c r="J50" s="7" t="s">
        <v>8</v>
      </c>
      <c r="K50" s="7"/>
      <c r="L50" s="7"/>
      <c r="M50" s="11" t="str">
        <f t="shared" si="0"/>
        <v>INSERT INTO Core_Features(ID,ALIAS,DESCRIPTION,DEFAULTURL,ICON,ORDERNUMBER,SELECTVALIDATE,LEVELVALIDATE,CREATEDATE,UPDATEDATE,ALIASCODE,SHOWFLOATMENU) VALUES (49,'M_RELATORIOS_VISUALIZAR','Menu of View Reports','Reports/Config/ViewReport','icon-visualizar',2,1,2,SYSDATE,SYSDATE,NULL,NULL);</v>
      </c>
      <c r="N50" s="3" t="s">
        <v>395</v>
      </c>
      <c r="O50" s="3"/>
      <c r="P50" s="3"/>
      <c r="Q50" s="3">
        <v>42439</v>
      </c>
      <c r="R50" s="3"/>
    </row>
    <row r="51" spans="1:18" x14ac:dyDescent="0.2">
      <c r="A51" s="6">
        <f t="shared" si="2"/>
        <v>50</v>
      </c>
      <c r="B51" s="7" t="s">
        <v>314</v>
      </c>
      <c r="C51" s="7" t="s">
        <v>315</v>
      </c>
      <c r="D51" s="7" t="s">
        <v>316</v>
      </c>
      <c r="E51" s="7" t="s">
        <v>317</v>
      </c>
      <c r="F51" s="7">
        <v>4</v>
      </c>
      <c r="G51" s="7">
        <v>0</v>
      </c>
      <c r="H51" s="7"/>
      <c r="I51" s="7" t="s">
        <v>8</v>
      </c>
      <c r="J51" s="7" t="s">
        <v>8</v>
      </c>
      <c r="K51" s="7"/>
      <c r="L51" s="7"/>
      <c r="M51" s="11" t="str">
        <f t="shared" si="0"/>
        <v>INSERT INTO Core_Features(ID,ALIAS,DESCRIPTION,DEFAULTURL,ICON,ORDERNUMBER,SELECTVALIDATE,LEVELVALIDATE,CREATEDATE,UPDATEDATE,ALIASCODE,SHOWFLOATMENU) VALUES (50,'M_COUNTRY','Menu of Countries','Configurations/Country','icon-country',4,0,NULL,SYSDATE,SYSDATE,NULL,NULL);</v>
      </c>
      <c r="N51" s="3" t="s">
        <v>406</v>
      </c>
      <c r="O51" s="3" t="s">
        <v>406</v>
      </c>
      <c r="P51" s="3">
        <v>42452</v>
      </c>
      <c r="Q51" s="3">
        <v>42452</v>
      </c>
      <c r="R51" s="3" t="s">
        <v>406</v>
      </c>
    </row>
    <row r="52" spans="1:18" x14ac:dyDescent="0.2">
      <c r="A52" s="6">
        <f t="shared" si="2"/>
        <v>51</v>
      </c>
      <c r="B52" s="7" t="s">
        <v>318</v>
      </c>
      <c r="C52" s="7" t="s">
        <v>319</v>
      </c>
      <c r="D52" s="7" t="s">
        <v>320</v>
      </c>
      <c r="E52" s="7" t="s">
        <v>321</v>
      </c>
      <c r="F52" s="7">
        <v>1</v>
      </c>
      <c r="G52" s="7">
        <v>1</v>
      </c>
      <c r="H52" s="7">
        <v>3</v>
      </c>
      <c r="I52" s="7" t="s">
        <v>8</v>
      </c>
      <c r="J52" s="7" t="s">
        <v>8</v>
      </c>
      <c r="K52" s="7"/>
      <c r="L52" s="7"/>
      <c r="M52" s="11" t="str">
        <f t="shared" si="0"/>
        <v>INSERT INTO Core_Features(ID,ALIAS,DESCRIPTION,DEFAULTURL,ICON,ORDERNUMBER,SELECTVALIDATE,LEVELVALIDATE,CREATEDATE,UPDATEDATE,ALIASCODE,SHOWFLOATMENU) VALUES (51,'M_NATIONAL_HOLIDAY','Menu of National Holidays','Configurations/NationalHoliday','icon-national-holiday',1,1,3,SYSDATE,SYSDATE,NULL,NULL);</v>
      </c>
      <c r="N52" s="13" t="s">
        <v>406</v>
      </c>
      <c r="O52" s="13" t="s">
        <v>406</v>
      </c>
      <c r="P52" s="13">
        <v>42452</v>
      </c>
      <c r="Q52" s="13">
        <v>42452</v>
      </c>
      <c r="R52" s="13" t="s">
        <v>406</v>
      </c>
    </row>
    <row r="53" spans="1:18" s="17" customFormat="1" x14ac:dyDescent="0.2">
      <c r="A53" s="14">
        <f t="shared" si="2"/>
        <v>52</v>
      </c>
      <c r="B53" s="8" t="s">
        <v>322</v>
      </c>
      <c r="C53" s="8" t="s">
        <v>323</v>
      </c>
      <c r="D53" s="8" t="s">
        <v>324</v>
      </c>
      <c r="E53" s="8" t="s">
        <v>325</v>
      </c>
      <c r="F53" s="8">
        <v>5</v>
      </c>
      <c r="G53" s="8">
        <v>0</v>
      </c>
      <c r="H53" s="8"/>
      <c r="I53" s="8" t="s">
        <v>8</v>
      </c>
      <c r="J53" s="8" t="s">
        <v>8</v>
      </c>
      <c r="K53" s="8"/>
      <c r="L53" s="8"/>
      <c r="M53" s="15" t="str">
        <f t="shared" si="0"/>
        <v>INSERT INTO Core_Features(ID,ALIAS,DESCRIPTION,DEFAULTURL,ICON,ORDERNUMBER,SELECTVALIDATE,LEVELVALIDATE,CREATEDATE,UPDATEDATE,ALIASCODE,SHOWFLOATMENU) VALUES (52,'M_LABOR_UNION','Menu of Labor Union','BusinessParameters/LaborUnion','icon-labor-union',5,0,NULL,SYSDATE,SYSDATE,NULL,NULL);</v>
      </c>
      <c r="N53" s="16" t="s">
        <v>406</v>
      </c>
      <c r="O53" s="16" t="s">
        <v>406</v>
      </c>
      <c r="P53" s="16">
        <v>42452</v>
      </c>
      <c r="Q53" s="16">
        <v>42452</v>
      </c>
      <c r="R53" s="16" t="s">
        <v>406</v>
      </c>
    </row>
    <row r="54" spans="1:18" x14ac:dyDescent="0.2">
      <c r="A54" s="6">
        <f t="shared" si="2"/>
        <v>53</v>
      </c>
      <c r="B54" s="7" t="s">
        <v>333</v>
      </c>
      <c r="C54" s="7" t="s">
        <v>334</v>
      </c>
      <c r="D54" s="7" t="s">
        <v>335</v>
      </c>
      <c r="E54" s="7" t="s">
        <v>336</v>
      </c>
      <c r="F54" s="7">
        <v>8</v>
      </c>
      <c r="G54" s="7">
        <v>1</v>
      </c>
      <c r="H54" s="7">
        <v>3</v>
      </c>
      <c r="I54" s="7" t="s">
        <v>8</v>
      </c>
      <c r="J54" s="7" t="s">
        <v>8</v>
      </c>
      <c r="K54" s="7"/>
      <c r="L54" s="7"/>
      <c r="M54" s="11" t="str">
        <f t="shared" si="0"/>
        <v>INSERT INTO Core_Features(ID,ALIAS,DESCRIPTION,DEFAULTURL,ICON,ORDERNUMBER,SELECTVALIDATE,LEVELVALIDATE,CREATEDATE,UPDATEDATE,ALIASCODE,SHOWFLOATMENU) VALUES (53,'M_REPORT_PARAMETER','Menu of Report Parameters','Configurations/ReportParameter','icon-report-parameter',8,1,3,SYSDATE,SYSDATE,NULL,NULL);</v>
      </c>
      <c r="N54" s="13" t="s">
        <v>406</v>
      </c>
      <c r="O54" s="13" t="s">
        <v>406</v>
      </c>
      <c r="P54" s="13">
        <v>42452</v>
      </c>
      <c r="Q54" s="13">
        <v>42452</v>
      </c>
      <c r="R54" s="13" t="s">
        <v>406</v>
      </c>
    </row>
    <row r="55" spans="1:18" x14ac:dyDescent="0.2">
      <c r="A55" s="6">
        <f t="shared" si="2"/>
        <v>54</v>
      </c>
      <c r="B55" s="7" t="s">
        <v>338</v>
      </c>
      <c r="C55" s="7" t="s">
        <v>339</v>
      </c>
      <c r="D55" s="7" t="s">
        <v>340</v>
      </c>
      <c r="E55" s="7" t="s">
        <v>345</v>
      </c>
      <c r="F55" s="7">
        <v>1</v>
      </c>
      <c r="G55" s="7">
        <v>1</v>
      </c>
      <c r="H55" s="7">
        <v>3</v>
      </c>
      <c r="I55" s="7" t="s">
        <v>8</v>
      </c>
      <c r="J55" s="7" t="s">
        <v>8</v>
      </c>
      <c r="K55" s="7"/>
      <c r="L55" s="7"/>
      <c r="M55" s="11" t="str">
        <f t="shared" si="0"/>
        <v>INSERT INTO Core_Features(ID,ALIAS,DESCRIPTION,DEFAULTURL,ICON,ORDERNUMBER,SELECTVALIDATE,LEVELVALIDATE,CREATEDATE,UPDATEDATE,ALIASCODE,SHOWFLOATMENU) VALUES (54,'M_STATE','Menu of States','Configurations/State','icon-state',1,1,3,SYSDATE,SYSDATE,NULL,NULL);</v>
      </c>
      <c r="N55" s="13" t="s">
        <v>406</v>
      </c>
      <c r="O55" s="13" t="s">
        <v>406</v>
      </c>
      <c r="P55" s="13">
        <v>42452</v>
      </c>
      <c r="Q55" s="13">
        <v>42452</v>
      </c>
      <c r="R55" s="13" t="s">
        <v>406</v>
      </c>
    </row>
    <row r="56" spans="1:18" x14ac:dyDescent="0.2">
      <c r="A56" s="6">
        <f t="shared" si="2"/>
        <v>55</v>
      </c>
      <c r="B56" s="7" t="s">
        <v>341</v>
      </c>
      <c r="C56" s="7" t="s">
        <v>342</v>
      </c>
      <c r="D56" s="7" t="s">
        <v>343</v>
      </c>
      <c r="E56" s="7" t="s">
        <v>344</v>
      </c>
      <c r="F56" s="7">
        <v>1</v>
      </c>
      <c r="G56" s="7">
        <v>1</v>
      </c>
      <c r="H56" s="7">
        <v>3</v>
      </c>
      <c r="I56" s="7" t="s">
        <v>8</v>
      </c>
      <c r="J56" s="7" t="s">
        <v>8</v>
      </c>
      <c r="K56" s="7"/>
      <c r="L56" s="7"/>
      <c r="M56" s="11" t="str">
        <f t="shared" si="0"/>
        <v>INSERT INTO Core_Features(ID,ALIAS,DESCRIPTION,DEFAULTURL,ICON,ORDERNUMBER,SELECTVALIDATE,LEVELVALIDATE,CREATEDATE,UPDATEDATE,ALIASCODE,SHOWFLOATMENU) VALUES (55,'M_CITY','Menu of Cities','Configurations/City','icon-city',1,1,3,SYSDATE,SYSDATE,NULL,NULL);</v>
      </c>
      <c r="N56" s="13" t="s">
        <v>406</v>
      </c>
      <c r="O56" s="13" t="s">
        <v>406</v>
      </c>
      <c r="P56" s="13">
        <v>42452</v>
      </c>
      <c r="Q56" s="13">
        <v>42452</v>
      </c>
      <c r="R56" s="13" t="s">
        <v>406</v>
      </c>
    </row>
    <row r="57" spans="1:18" x14ac:dyDescent="0.2">
      <c r="A57" s="6">
        <f t="shared" si="2"/>
        <v>56</v>
      </c>
      <c r="B57" s="7" t="s">
        <v>348</v>
      </c>
      <c r="C57" s="7" t="s">
        <v>349</v>
      </c>
      <c r="D57" s="7" t="s">
        <v>350</v>
      </c>
      <c r="E57" s="7" t="s">
        <v>351</v>
      </c>
      <c r="F57" s="7">
        <v>1</v>
      </c>
      <c r="G57" s="7">
        <v>1</v>
      </c>
      <c r="H57" s="7">
        <v>3</v>
      </c>
      <c r="I57" s="7" t="s">
        <v>8</v>
      </c>
      <c r="J57" s="7" t="s">
        <v>8</v>
      </c>
      <c r="K57" s="7"/>
      <c r="L57" s="7"/>
      <c r="M57" s="11" t="str">
        <f t="shared" si="0"/>
        <v>INSERT INTO Core_Features(ID,ALIAS,DESCRIPTION,DEFAULTURL,ICON,ORDERNUMBER,SELECTVALIDATE,LEVELVALIDATE,CREATEDATE,UPDATEDATE,ALIASCODE,SHOWFLOATMENU) VALUES (56,'M_COLLECTIVE_LABOR_LAW','Menu of Collective Labor Laws','Configurations/CollectiveLaborLaw','icon-collective-labor-law',1,1,3,SYSDATE,SYSDATE,NULL,NULL);</v>
      </c>
      <c r="N57" s="13" t="s">
        <v>406</v>
      </c>
      <c r="O57" s="13" t="s">
        <v>406</v>
      </c>
      <c r="P57" s="13">
        <v>42452</v>
      </c>
      <c r="Q57" s="13">
        <v>42452</v>
      </c>
      <c r="R57" s="13" t="s">
        <v>406</v>
      </c>
    </row>
    <row r="58" spans="1:18" x14ac:dyDescent="0.2">
      <c r="A58" s="6">
        <f t="shared" si="2"/>
        <v>57</v>
      </c>
      <c r="B58" s="7" t="s">
        <v>353</v>
      </c>
      <c r="C58" s="7" t="s">
        <v>354</v>
      </c>
      <c r="D58" s="7" t="s">
        <v>355</v>
      </c>
      <c r="E58" s="7" t="s">
        <v>356</v>
      </c>
      <c r="F58" s="7">
        <v>7</v>
      </c>
      <c r="G58" s="7">
        <v>0</v>
      </c>
      <c r="H58" s="4"/>
      <c r="I58" s="7" t="s">
        <v>8</v>
      </c>
      <c r="J58" s="7" t="s">
        <v>8</v>
      </c>
      <c r="K58" s="7"/>
      <c r="L58" s="7"/>
      <c r="M58" s="11" t="str">
        <f t="shared" si="0"/>
        <v>INSERT INTO Core_Features(ID,ALIAS,DESCRIPTION,DEFAULTURL,ICON,ORDERNUMBER,SELECTVALIDATE,LEVELVALIDATE,CREATEDATE,UPDATEDATE,ALIASCODE,SHOWFLOATMENU) VALUES (57,'M_TIMEOUTWORKSTATION','Menu of Time Out of Workstation','Schedule/TimeOutWorkstation','icon-timeout-workstation',7,0,NULL,SYSDATE,SYSDATE,NULL,NULL);</v>
      </c>
      <c r="N58" s="13" t="s">
        <v>406</v>
      </c>
      <c r="O58" s="13" t="s">
        <v>406</v>
      </c>
      <c r="P58" s="13">
        <v>42452</v>
      </c>
      <c r="Q58" s="13">
        <v>42452</v>
      </c>
      <c r="R58" s="13" t="s">
        <v>406</v>
      </c>
    </row>
    <row r="59" spans="1:18" x14ac:dyDescent="0.2">
      <c r="A59" s="6">
        <f t="shared" si="2"/>
        <v>58</v>
      </c>
      <c r="B59" s="4" t="s">
        <v>364</v>
      </c>
      <c r="C59" s="4" t="s">
        <v>172</v>
      </c>
      <c r="D59" s="4" t="s">
        <v>97</v>
      </c>
      <c r="E59" s="4" t="s">
        <v>98</v>
      </c>
      <c r="F59" s="4">
        <v>3</v>
      </c>
      <c r="G59" s="4">
        <v>1</v>
      </c>
      <c r="H59" s="4">
        <v>3</v>
      </c>
      <c r="I59" s="7" t="s">
        <v>8</v>
      </c>
      <c r="J59" s="7" t="s">
        <v>8</v>
      </c>
      <c r="K59" s="5" t="s">
        <v>253</v>
      </c>
      <c r="M59" s="11" t="str">
        <f t="shared" si="0"/>
        <v>INSERT INTO Core_Features(ID,ALIAS,DESCRIPTION,DEFAULTURL,ICON,ORDERNUMBER,SELECTVALIDATE,LEVELVALIDATE,CREATEDATE,UPDATEDATE,ALIASCODE,SHOWFLOATMENU) VALUES (58,'M_DISPONIBILIDADE','Menu of Time Range','BusinessParameters/TimeRanges','icon-faixas-de-horarios',3,1,3,SYSDATE,SYSDATE,'FH',NULL);</v>
      </c>
      <c r="N59" s="13" t="s">
        <v>406</v>
      </c>
      <c r="O59" s="13" t="s">
        <v>406</v>
      </c>
      <c r="P59" s="13">
        <v>42452</v>
      </c>
      <c r="Q59" s="13">
        <v>42452</v>
      </c>
      <c r="R59" s="13" t="s">
        <v>406</v>
      </c>
    </row>
    <row r="60" spans="1:18" x14ac:dyDescent="0.2">
      <c r="A60" s="6">
        <f t="shared" si="2"/>
        <v>59</v>
      </c>
      <c r="B60" s="4" t="s">
        <v>367</v>
      </c>
      <c r="C60" s="4" t="s">
        <v>357</v>
      </c>
      <c r="D60" s="7" t="s">
        <v>368</v>
      </c>
      <c r="E60" s="7" t="s">
        <v>88</v>
      </c>
      <c r="F60" s="4">
        <v>1</v>
      </c>
      <c r="G60" s="7">
        <v>0</v>
      </c>
      <c r="H60" s="4"/>
      <c r="I60" s="7" t="s">
        <v>8</v>
      </c>
      <c r="J60" s="7" t="s">
        <v>8</v>
      </c>
      <c r="K60" s="7" t="s">
        <v>358</v>
      </c>
      <c r="L60" s="7"/>
      <c r="M60" s="11" t="str">
        <f t="shared" si="0"/>
        <v>INSERT INTO Core_Features(ID,ALIAS,DESCRIPTION,DEFAULTURL,ICON,ORDERNUMBER,SELECTVALIDATE,LEVELVALIDATE,CREATEDATE,UPDATEDATE,ALIASCODE,SHOWFLOATMENU) VALUES (59,'M_USER','Menu of Users','Configurations/User','icon-colaboradores',1,0,NULL,SYSDATE,SYSDATE,'USR',NULL);</v>
      </c>
      <c r="N60" s="13" t="s">
        <v>406</v>
      </c>
      <c r="O60" s="13" t="s">
        <v>406</v>
      </c>
      <c r="P60" s="13">
        <v>42452</v>
      </c>
      <c r="Q60" s="13">
        <v>42452</v>
      </c>
      <c r="R60" s="13" t="s">
        <v>406</v>
      </c>
    </row>
    <row r="61" spans="1:18" x14ac:dyDescent="0.2">
      <c r="A61" s="6">
        <f t="shared" si="2"/>
        <v>60</v>
      </c>
      <c r="B61" s="4" t="s">
        <v>361</v>
      </c>
      <c r="C61" s="4" t="s">
        <v>362</v>
      </c>
      <c r="D61" s="7" t="s">
        <v>369</v>
      </c>
      <c r="E61" s="4" t="s">
        <v>15</v>
      </c>
      <c r="F61" s="4">
        <v>2</v>
      </c>
      <c r="G61" s="7">
        <v>0</v>
      </c>
      <c r="H61" s="4"/>
      <c r="I61" s="7" t="s">
        <v>8</v>
      </c>
      <c r="J61" s="7" t="s">
        <v>8</v>
      </c>
      <c r="K61" s="7" t="s">
        <v>404</v>
      </c>
      <c r="L61" s="7"/>
      <c r="M61" s="11" t="str">
        <f t="shared" si="0"/>
        <v>INSERT INTO Core_Features(ID,ALIAS,DESCRIPTION,DEFAULTURL,ICON,ORDERNUMBER,SELECTVALIDATE,LEVELVALIDATE,CREATEDATE,UPDATEDATE,ALIASCODE,SHOWFLOATMENU) VALUES (60,'M_USER_PERMISSION','Menu of User Permission','Configurations/UserStorePermission','icon-businessParameters',2,0,NULL,SYSDATE,SYSDATE,'USP',NULL);</v>
      </c>
      <c r="N61" s="3" t="s">
        <v>395</v>
      </c>
      <c r="O61" s="3"/>
      <c r="P61" s="3"/>
      <c r="Q61" s="3">
        <v>42439</v>
      </c>
      <c r="R61" s="3"/>
    </row>
    <row r="62" spans="1:18" s="9" customFormat="1" x14ac:dyDescent="0.2">
      <c r="A62" s="6">
        <f t="shared" si="2"/>
        <v>61</v>
      </c>
      <c r="B62" s="7" t="s">
        <v>370</v>
      </c>
      <c r="C62" s="7" t="s">
        <v>371</v>
      </c>
      <c r="D62" s="7" t="s">
        <v>372</v>
      </c>
      <c r="E62" s="7" t="s">
        <v>142</v>
      </c>
      <c r="F62" s="7">
        <v>8</v>
      </c>
      <c r="G62" s="7">
        <v>0</v>
      </c>
      <c r="H62" s="7"/>
      <c r="I62" s="7" t="s">
        <v>8</v>
      </c>
      <c r="J62" s="7" t="s">
        <v>8</v>
      </c>
      <c r="K62" s="7"/>
      <c r="L62" s="7"/>
      <c r="M62" s="11" t="str">
        <f t="shared" si="0"/>
        <v>INSERT INTO Core_Features(ID,ALIAS,DESCRIPTION,DEFAULTURL,ICON,ORDERNUMBER,SELECTVALIDATE,LEVELVALIDATE,CREATEDATE,UPDATEDATE,ALIASCODE,SHOWFLOATMENU) VALUES (61,'M_HISTORICO_PROCESSOS','Menu of Process Queue - TOP Menu','MainProcesses','icon-historico-processos',8,0,NULL,SYSDATE,SYSDATE,NULL,NULL);</v>
      </c>
      <c r="N62" s="13" t="s">
        <v>395</v>
      </c>
      <c r="O62" s="13"/>
      <c r="P62" s="13" t="s">
        <v>396</v>
      </c>
      <c r="Q62" s="13">
        <v>42439</v>
      </c>
      <c r="R62" s="13"/>
    </row>
    <row r="63" spans="1:18" s="9" customFormat="1" x14ac:dyDescent="0.2">
      <c r="A63" s="6">
        <f t="shared" si="2"/>
        <v>62</v>
      </c>
      <c r="B63" s="7" t="s">
        <v>373</v>
      </c>
      <c r="C63" s="7" t="s">
        <v>374</v>
      </c>
      <c r="D63" s="7" t="s">
        <v>165</v>
      </c>
      <c r="E63" s="7" t="s">
        <v>30</v>
      </c>
      <c r="F63" s="7">
        <v>1</v>
      </c>
      <c r="G63" s="7">
        <v>1</v>
      </c>
      <c r="H63" s="7">
        <v>3</v>
      </c>
      <c r="I63" s="7" t="s">
        <v>8</v>
      </c>
      <c r="J63" s="7" t="s">
        <v>8</v>
      </c>
      <c r="K63" s="7"/>
      <c r="L63" s="7"/>
      <c r="M63" s="11" t="str">
        <f t="shared" si="0"/>
        <v>INSERT INTO Core_Features(ID,ALIAS,DESCRIPTION,DEFAULTURL,ICON,ORDERNUMBER,SELECTVALIDATE,LEVELVALIDATE,CREATEDATE,UPDATEDATE,ALIASCODE,SHOWFLOATMENU) VALUES (62,'M_NOTIFICACAO_SELECIONADAS','Menu of Selected Notifications','Notifications/ViewAll','icon-notifications',1,1,3,SYSDATE,SYSDATE,NULL,NULL);</v>
      </c>
      <c r="N63" s="13" t="s">
        <v>395</v>
      </c>
      <c r="O63" s="13"/>
      <c r="P63" s="13" t="s">
        <v>396</v>
      </c>
      <c r="Q63" s="13">
        <v>42439</v>
      </c>
      <c r="R63" s="13"/>
    </row>
    <row r="64" spans="1:18" s="9" customFormat="1" x14ac:dyDescent="0.2">
      <c r="A64" s="6">
        <f t="shared" si="2"/>
        <v>63</v>
      </c>
      <c r="B64" s="7" t="s">
        <v>375</v>
      </c>
      <c r="C64" s="7" t="s">
        <v>376</v>
      </c>
      <c r="D64" s="7" t="s">
        <v>377</v>
      </c>
      <c r="E64" s="7" t="s">
        <v>59</v>
      </c>
      <c r="F64" s="7">
        <v>9</v>
      </c>
      <c r="G64" s="7">
        <v>0</v>
      </c>
      <c r="H64" s="7"/>
      <c r="I64" s="7" t="s">
        <v>8</v>
      </c>
      <c r="J64" s="7" t="s">
        <v>8</v>
      </c>
      <c r="K64" s="7" t="s">
        <v>400</v>
      </c>
      <c r="L64" s="7"/>
      <c r="M64" s="11" t="str">
        <f t="shared" si="0"/>
        <v>INSERT INTO Core_Features(ID,ALIAS,DESCRIPTION,DEFAULTURL,ICON,ORDERNUMBER,SELECTVALIDATE,LEVELVALIDATE,CREATEDATE,UPDATEDATE,ALIASCODE,SHOWFLOATMENU) VALUES (63,'M_MOTIVO_AUSENCIA','Menu of Absence Reason','BusinessParameters/AbsenceReason','icon-motivos-de-alteracoes',9,0,NULL,SYSDATE,SYSDATE,'AR',NULL);</v>
      </c>
      <c r="N64" s="13" t="s">
        <v>406</v>
      </c>
      <c r="O64" s="13" t="s">
        <v>406</v>
      </c>
      <c r="P64" s="13">
        <v>42439</v>
      </c>
      <c r="Q64" s="13">
        <v>42452</v>
      </c>
      <c r="R64" s="13" t="s">
        <v>406</v>
      </c>
    </row>
    <row r="65" spans="1:18" s="9" customFormat="1" x14ac:dyDescent="0.2">
      <c r="A65" s="6">
        <f t="shared" si="2"/>
        <v>64</v>
      </c>
      <c r="B65" s="7" t="s">
        <v>378</v>
      </c>
      <c r="C65" s="7" t="s">
        <v>379</v>
      </c>
      <c r="D65" s="7" t="s">
        <v>380</v>
      </c>
      <c r="E65" s="7" t="s">
        <v>381</v>
      </c>
      <c r="F65" s="7">
        <v>1</v>
      </c>
      <c r="G65" s="7">
        <v>1</v>
      </c>
      <c r="H65" s="7">
        <v>3</v>
      </c>
      <c r="I65" s="7" t="s">
        <v>8</v>
      </c>
      <c r="J65" s="7" t="s">
        <v>8</v>
      </c>
      <c r="K65" s="7"/>
      <c r="L65" s="7"/>
      <c r="M65" s="11" t="str">
        <f t="shared" si="0"/>
        <v>INSERT INTO Core_Features(ID,ALIAS,DESCRIPTION,DEFAULTURL,ICON,ORDERNUMBER,SELECTVALIDATE,LEVELVALIDATE,CREATEDATE,UPDATEDATE,ALIASCODE,SHOWFLOATMENU) VALUES (64,'M_CONTINGENCIA_AUSENCIA','Menu of Absence Contingents','BusinessParameters/AbsenceContingent','icon-contingencias-ausencias',1,1,3,SYSDATE,SYSDATE,NULL,NULL);</v>
      </c>
      <c r="N65" s="13" t="s">
        <v>406</v>
      </c>
      <c r="O65" s="13" t="s">
        <v>406</v>
      </c>
      <c r="P65" s="13">
        <v>42439</v>
      </c>
      <c r="Q65" s="13">
        <v>42452</v>
      </c>
      <c r="R65" s="13" t="s">
        <v>406</v>
      </c>
    </row>
    <row r="66" spans="1:18" s="9" customFormat="1" x14ac:dyDescent="0.2">
      <c r="A66" s="6">
        <f t="shared" si="2"/>
        <v>65</v>
      </c>
      <c r="B66" s="7" t="s">
        <v>382</v>
      </c>
      <c r="C66" s="7" t="s">
        <v>383</v>
      </c>
      <c r="D66" s="7" t="s">
        <v>384</v>
      </c>
      <c r="E66" s="7" t="s">
        <v>85</v>
      </c>
      <c r="F66" s="7">
        <v>6</v>
      </c>
      <c r="G66" s="7">
        <v>1</v>
      </c>
      <c r="H66" s="7">
        <v>3</v>
      </c>
      <c r="I66" s="7" t="s">
        <v>8</v>
      </c>
      <c r="J66" s="7" t="s">
        <v>8</v>
      </c>
      <c r="K66" s="7" t="s">
        <v>248</v>
      </c>
      <c r="L66" s="7"/>
      <c r="M66" s="11" t="str">
        <f t="shared" ref="M66:M68" si="3">"INSERT INTO "&amp;$M$1&amp;"("&amp;$A$1&amp;","&amp;$B$1&amp;","&amp;$C$1&amp;","&amp;$D$1&amp;","&amp;$E$1&amp;","&amp;$F$1&amp;","&amp;$G$1&amp;","&amp;$H$1&amp;","&amp;$I$1&amp;","&amp;$J$1&amp;","&amp;$K$1&amp;","&amp;$L$1&amp;") VALUES ("&amp;A66&amp;",'"&amp;B66&amp;"','"&amp;C66&amp;"','"&amp;D66&amp;"','"&amp;E66&amp;"',"&amp;F66&amp;","&amp;G66&amp;","&amp;IF(ISBLANK(H66), "NULL", H66)&amp;","&amp;I66&amp;","&amp;J66&amp;","&amp;IF(ISBLANK(K66), "NULL", "'"&amp;K66&amp;"'")&amp;","&amp;IF(ISBLANK(L66), "NULL", L66)&amp;");"</f>
        <v>INSERT INTO Core_Features(ID,ALIAS,DESCRIPTION,DEFAULTURL,ICON,ORDERNUMBER,SELECTVALIDATE,LEVELVALIDATE,CREATEDATE,UPDATEDATE,ALIASCODE,SHOWFLOATMENU) VALUES (65,'M_COLABORADOR_CONTINGENTE','Menu of Collaborator Quota','BusinessParameters/CollaboratorQuota','icon-feriados',6,1,3,SYSDATE,SYSDATE,'A',NULL);</v>
      </c>
      <c r="N66" s="13" t="s">
        <v>395</v>
      </c>
      <c r="O66" s="13"/>
      <c r="P66" s="13" t="s">
        <v>396</v>
      </c>
      <c r="Q66" s="13">
        <v>42439</v>
      </c>
      <c r="R66" s="13"/>
    </row>
    <row r="67" spans="1:18" s="9" customFormat="1" x14ac:dyDescent="0.2">
      <c r="A67" s="6">
        <f t="shared" si="2"/>
        <v>66</v>
      </c>
      <c r="B67" s="7" t="s">
        <v>385</v>
      </c>
      <c r="C67" s="7" t="s">
        <v>386</v>
      </c>
      <c r="D67" s="7" t="s">
        <v>387</v>
      </c>
      <c r="E67" s="7" t="s">
        <v>388</v>
      </c>
      <c r="F67" s="7">
        <v>20</v>
      </c>
      <c r="G67" s="7">
        <v>1</v>
      </c>
      <c r="H67" s="7">
        <v>3</v>
      </c>
      <c r="I67" s="7" t="s">
        <v>8</v>
      </c>
      <c r="J67" s="7" t="s">
        <v>8</v>
      </c>
      <c r="K67" s="7"/>
      <c r="L67" s="7"/>
      <c r="M67" s="11" t="str">
        <f t="shared" si="3"/>
        <v>INSERT INTO Core_Features(ID,ALIAS,DESCRIPTION,DEFAULTURL,ICON,ORDERNUMBER,SELECTVALIDATE,LEVELVALIDATE,CREATEDATE,UPDATEDATE,ALIASCODE,SHOWFLOATMENU) VALUES (66,'M_MOVE_COLLABORATORS','Menu of Move Collaborators','BusinessParameters/MoveCollaborators','icon-move-collaborators',20,1,3,SYSDATE,SYSDATE,NULL,NULL);</v>
      </c>
      <c r="N67" s="13" t="s">
        <v>395</v>
      </c>
      <c r="O67" s="13"/>
      <c r="P67" s="13" t="s">
        <v>396</v>
      </c>
      <c r="Q67" s="13">
        <v>42439</v>
      </c>
      <c r="R67" s="13"/>
    </row>
    <row r="68" spans="1:18" s="9" customFormat="1" x14ac:dyDescent="0.2">
      <c r="A68" s="6">
        <f t="shared" si="2"/>
        <v>67</v>
      </c>
      <c r="B68" s="7" t="s">
        <v>403</v>
      </c>
      <c r="C68" s="7" t="s">
        <v>401</v>
      </c>
      <c r="D68" s="7" t="s">
        <v>402</v>
      </c>
      <c r="E68" s="7" t="s">
        <v>381</v>
      </c>
      <c r="F68" s="7">
        <v>2</v>
      </c>
      <c r="G68" s="7">
        <v>1</v>
      </c>
      <c r="H68" s="7">
        <v>3</v>
      </c>
      <c r="I68" s="7" t="s">
        <v>8</v>
      </c>
      <c r="J68" s="7" t="s">
        <v>8</v>
      </c>
      <c r="K68" s="7"/>
      <c r="L68" s="7"/>
      <c r="M68" s="11" t="str">
        <f t="shared" si="3"/>
        <v>INSERT INTO Core_Features(ID,ALIAS,DESCRIPTION,DEFAULTURL,ICON,ORDERNUMBER,SELECTVALIDATE,LEVELVALIDATE,CREATEDATE,UPDATEDATE,ALIASCODE,SHOWFLOATMENU) VALUES (67,'M_ABSENCE_RULES','Menu of Absence Rules','BusinessParameters/AbsenceRules','icon-contingencias-ausencias',2,1,3,SYSDATE,SYSDATE,NULL,NULL);</v>
      </c>
      <c r="N68" s="13" t="s">
        <v>406</v>
      </c>
      <c r="O68" s="13" t="s">
        <v>406</v>
      </c>
      <c r="P68" s="13">
        <v>42439</v>
      </c>
      <c r="Q68" s="13">
        <v>42452</v>
      </c>
      <c r="R68" s="13" t="s">
        <v>406</v>
      </c>
    </row>
    <row r="69" spans="1:18" x14ac:dyDescent="0.2">
      <c r="A69" s="6">
        <f t="shared" si="2"/>
        <v>68</v>
      </c>
      <c r="B69" s="4" t="s">
        <v>408</v>
      </c>
      <c r="C69" s="4" t="s">
        <v>409</v>
      </c>
      <c r="D69" s="4" t="s">
        <v>410</v>
      </c>
      <c r="E69" s="4" t="s">
        <v>411</v>
      </c>
      <c r="F69" s="4">
        <v>10</v>
      </c>
      <c r="G69" s="4">
        <v>0</v>
      </c>
      <c r="H69" s="4"/>
      <c r="I69" s="7" t="s">
        <v>8</v>
      </c>
      <c r="J69" s="7" t="s">
        <v>8</v>
      </c>
      <c r="K69" s="7"/>
      <c r="L69" s="7"/>
      <c r="M69" s="11" t="str">
        <f t="shared" ref="M69:M76" si="4">"INSERT INTO "&amp;$M$1&amp;"("&amp;$A$1&amp;","&amp;$B$1&amp;","&amp;$C$1&amp;","&amp;$D$1&amp;","&amp;$E$1&amp;","&amp;$F$1&amp;","&amp;$G$1&amp;","&amp;$H$1&amp;","&amp;$I$1&amp;","&amp;$J$1&amp;","&amp;$K$1&amp;","&amp;$L$1&amp;") VALUES ("&amp;A69&amp;",'"&amp;B69&amp;"','"&amp;C69&amp;"','"&amp;D69&amp;"','"&amp;E69&amp;"',"&amp;F69&amp;","&amp;G69&amp;","&amp;IF(ISBLANK(H69), "NULL", H69)&amp;","&amp;I69&amp;","&amp;J69&amp;","&amp;IF(ISBLANK(K69), "NULL", "'"&amp;K69&amp;"'")&amp;","&amp;IF(ISBLANK(L69), "NULL", L69)&amp;");"</f>
        <v>INSERT INTO Core_Features(ID,ALIAS,DESCRIPTION,DEFAULTURL,ICON,ORDERNUMBER,SELECTVALIDATE,LEVELVALIDATE,CREATEDATE,UPDATEDATE,ALIASCODE,SHOWFLOATMENU) VALUES (68,'M_CLOSED_MONTH','Menu of Closed Month','BusinessParameters/ClosedMonth','icon-closed-month',10,0,NULL,SYSDATE,SYSDATE,NULL,NULL);</v>
      </c>
      <c r="N69" s="13" t="s">
        <v>406</v>
      </c>
      <c r="O69" s="13" t="s">
        <v>406</v>
      </c>
      <c r="P69" s="13">
        <v>42465</v>
      </c>
      <c r="Q69" s="13">
        <v>42475</v>
      </c>
      <c r="R69" s="13" t="s">
        <v>406</v>
      </c>
    </row>
    <row r="70" spans="1:18" x14ac:dyDescent="0.2">
      <c r="A70" s="6">
        <f t="shared" si="2"/>
        <v>69</v>
      </c>
      <c r="B70" s="4" t="s">
        <v>420</v>
      </c>
      <c r="C70" s="4" t="s">
        <v>421</v>
      </c>
      <c r="D70" s="4" t="s">
        <v>422</v>
      </c>
      <c r="E70" s="4" t="s">
        <v>423</v>
      </c>
      <c r="F70" s="4">
        <v>8</v>
      </c>
      <c r="G70" s="4">
        <v>0</v>
      </c>
      <c r="H70" s="4"/>
      <c r="I70" s="4" t="s">
        <v>8</v>
      </c>
      <c r="J70" s="4" t="s">
        <v>8</v>
      </c>
      <c r="K70" s="4" t="s">
        <v>424</v>
      </c>
      <c r="M70" s="11" t="str">
        <f t="shared" si="4"/>
        <v>INSERT INTO Core_Features(ID,ALIAS,DESCRIPTION,DEFAULTURL,ICON,ORDERNUMBER,SELECTVALIDATE,LEVELVALIDATE,CREATEDATE,UPDATEDATE,ALIASCODE,SHOWFLOATMENU) VALUES (69,'M_TIME_MANAGEMENT','Menu of Time Management','BusinessParameters/TimeManagement','icon-time-management',8,0,NULL,SYSDATE,SYSDATE,'MTM',NULL);</v>
      </c>
      <c r="Q70" s="37">
        <v>42660</v>
      </c>
    </row>
    <row r="71" spans="1:18" x14ac:dyDescent="0.2">
      <c r="A71" s="6">
        <f t="shared" si="2"/>
        <v>70</v>
      </c>
      <c r="B71" s="4" t="s">
        <v>425</v>
      </c>
      <c r="C71" s="4" t="s">
        <v>426</v>
      </c>
      <c r="D71" s="4" t="s">
        <v>427</v>
      </c>
      <c r="E71" s="4" t="s">
        <v>428</v>
      </c>
      <c r="F71" s="4">
        <v>1</v>
      </c>
      <c r="G71" s="4">
        <v>0</v>
      </c>
      <c r="H71" s="4"/>
      <c r="I71" s="4" t="s">
        <v>8</v>
      </c>
      <c r="J71" s="4" t="s">
        <v>8</v>
      </c>
      <c r="K71" s="4" t="s">
        <v>429</v>
      </c>
      <c r="M71" s="11" t="str">
        <f t="shared" si="4"/>
        <v>INSERT INTO Core_Features(ID,ALIAS,DESCRIPTION,DEFAULTURL,ICON,ORDERNUMBER,SELECTVALIDATE,LEVELVALIDATE,CREATEDATE,UPDATEDATE,ALIASCODE,SHOWFLOATMENU) VALUES (70,'M_CARD','Menu of Card','BusinessParameters/Cards','icon-card',1,0,NULL,SYSDATE,SYSDATE,'MCC',NULL);</v>
      </c>
      <c r="Q71" s="37">
        <v>42660</v>
      </c>
    </row>
    <row r="72" spans="1:18" x14ac:dyDescent="0.2">
      <c r="A72" s="6">
        <f t="shared" si="2"/>
        <v>71</v>
      </c>
      <c r="B72" s="4" t="s">
        <v>454</v>
      </c>
      <c r="C72" s="4" t="s">
        <v>431</v>
      </c>
      <c r="D72" s="4" t="s">
        <v>432</v>
      </c>
      <c r="E72" s="36" t="s">
        <v>433</v>
      </c>
      <c r="F72" s="4">
        <v>2</v>
      </c>
      <c r="G72" s="4">
        <v>0</v>
      </c>
      <c r="H72" s="4"/>
      <c r="I72" s="4" t="s">
        <v>8</v>
      </c>
      <c r="J72" s="4" t="s">
        <v>8</v>
      </c>
      <c r="K72" s="4" t="s">
        <v>434</v>
      </c>
      <c r="M72" s="11" t="str">
        <f t="shared" si="4"/>
        <v>INSERT INTO Core_Features(ID,ALIAS,DESCRIPTION,DEFAULTURL,ICON,ORDERNUMBER,SELECTVALIDATE,LEVELVALIDATE,CREATEDATE,UPDATEDATE,ALIASCODE,SHOWFLOATMENU) VALUES (71,'M_TIME_BANK','Menu of Time Bank','BusinessParameters/TimeBank','icon-timebank',2,0,NULL,SYSDATE,SYSDATE,'MTB',NULL);</v>
      </c>
      <c r="Q72" s="37">
        <v>42660</v>
      </c>
    </row>
    <row r="73" spans="1:18" x14ac:dyDescent="0.2">
      <c r="A73" s="6">
        <f t="shared" si="2"/>
        <v>72</v>
      </c>
      <c r="B73" s="4" t="s">
        <v>435</v>
      </c>
      <c r="C73" s="4" t="s">
        <v>436</v>
      </c>
      <c r="D73" s="4"/>
      <c r="E73" s="36" t="s">
        <v>437</v>
      </c>
      <c r="F73" s="4">
        <v>9</v>
      </c>
      <c r="G73" s="4">
        <v>0</v>
      </c>
      <c r="H73" s="4"/>
      <c r="I73" s="4" t="s">
        <v>8</v>
      </c>
      <c r="J73" s="4" t="s">
        <v>8</v>
      </c>
      <c r="K73" s="4"/>
      <c r="M73" s="11" t="str">
        <f t="shared" si="4"/>
        <v>INSERT INTO Core_Features(ID,ALIAS,DESCRIPTION,DEFAULTURL,ICON,ORDERNUMBER,SELECTVALIDATE,LEVELVALIDATE,CREATEDATE,UPDATEDATE,ALIASCODE,SHOWFLOATMENU) VALUES (72,'M_TA','Menu of Time Attendance','','icon-timeattendance',9,0,NULL,SYSDATE,SYSDATE,NULL,NULL);</v>
      </c>
      <c r="Q73" s="37">
        <v>42660</v>
      </c>
    </row>
    <row r="74" spans="1:18" x14ac:dyDescent="0.2">
      <c r="A74" s="6">
        <f t="shared" si="2"/>
        <v>73</v>
      </c>
      <c r="B74" s="4" t="s">
        <v>438</v>
      </c>
      <c r="C74" s="4" t="s">
        <v>439</v>
      </c>
      <c r="D74" s="4" t="s">
        <v>440</v>
      </c>
      <c r="E74" s="36" t="s">
        <v>441</v>
      </c>
      <c r="F74" s="4">
        <v>3</v>
      </c>
      <c r="G74" s="4">
        <v>1</v>
      </c>
      <c r="H74" s="4">
        <v>3</v>
      </c>
      <c r="I74" s="4" t="s">
        <v>8</v>
      </c>
      <c r="J74" s="4" t="s">
        <v>8</v>
      </c>
      <c r="K74" s="4" t="s">
        <v>442</v>
      </c>
      <c r="M74" s="11" t="str">
        <f t="shared" si="4"/>
        <v>INSERT INTO Core_Features(ID,ALIAS,DESCRIPTION,DEFAULTURL,ICON,ORDERNUMBER,SELECTVALIDATE,LEVELVALIDATE,CREATEDATE,UPDATEDATE,ALIASCODE,SHOWFLOATMENU) VALUES (73,'M_DEDUCTION_RULES','Menu of Deduction Rules','BusinessParameters/DeductionRules','icon-deduction-rules',3,1,3,SYSDATE,SYSDATE,'MDR',NULL);</v>
      </c>
      <c r="Q74" s="37">
        <v>42660</v>
      </c>
    </row>
    <row r="75" spans="1:18" x14ac:dyDescent="0.2">
      <c r="A75" s="6">
        <f t="shared" si="2"/>
        <v>74</v>
      </c>
      <c r="B75" s="4" t="s">
        <v>443</v>
      </c>
      <c r="C75" s="4" t="s">
        <v>444</v>
      </c>
      <c r="D75" s="4" t="s">
        <v>445</v>
      </c>
      <c r="E75" s="36" t="s">
        <v>446</v>
      </c>
      <c r="F75" s="4">
        <v>3</v>
      </c>
      <c r="G75" s="4">
        <v>0</v>
      </c>
      <c r="H75" s="4"/>
      <c r="I75" s="4" t="s">
        <v>8</v>
      </c>
      <c r="J75" s="4" t="s">
        <v>8</v>
      </c>
      <c r="K75" s="4" t="s">
        <v>447</v>
      </c>
      <c r="M75" s="11" t="str">
        <f t="shared" si="4"/>
        <v>INSERT INTO Core_Features(ID,ALIAS,DESCRIPTION,DEFAULTURL,ICON,ORDERNUMBER,SELECTVALIDATE,LEVELVALIDATE,CREATEDATE,UPDATEDATE,ALIASCODE,SHOWFLOATMENU) VALUES (74,'M_NIGHT_WORK','Menu of Night Work','BusinessParameters/NightWork','icon-nightwork',3,0,NULL,SYSDATE,SYSDATE,'MNW',NULL);</v>
      </c>
      <c r="Q75" s="37">
        <v>42660</v>
      </c>
    </row>
    <row r="76" spans="1:18" x14ac:dyDescent="0.2">
      <c r="A76" s="6">
        <f t="shared" si="2"/>
        <v>75</v>
      </c>
      <c r="B76" s="4" t="s">
        <v>448</v>
      </c>
      <c r="C76" s="4" t="s">
        <v>449</v>
      </c>
      <c r="D76" s="4" t="s">
        <v>450</v>
      </c>
      <c r="E76" s="36" t="s">
        <v>451</v>
      </c>
      <c r="F76" s="4">
        <v>4</v>
      </c>
      <c r="G76" s="4">
        <v>0</v>
      </c>
      <c r="H76" s="4"/>
      <c r="I76" s="4" t="s">
        <v>8</v>
      </c>
      <c r="J76" s="4" t="s">
        <v>8</v>
      </c>
      <c r="K76" s="4" t="s">
        <v>452</v>
      </c>
      <c r="M76" s="11" t="str">
        <f t="shared" si="4"/>
        <v>INSERT INTO Core_Features(ID,ALIAS,DESCRIPTION,DEFAULTURL,ICON,ORDERNUMBER,SELECTVALIDATE,LEVELVALIDATE,CREATEDATE,UPDATEDATE,ALIASCODE,SHOWFLOATMENU) VALUES (75,'M_NW_PAY','Menu of Shift System','BusinessParameters/ShiftSystem','icon-shift-system',4,0,NULL,SYSDATE,SYSDATE,'MSS',NULL);</v>
      </c>
      <c r="Q76" s="37">
        <v>42660</v>
      </c>
    </row>
  </sheetData>
  <autoFilter ref="A1:R69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8"/>
  <sheetViews>
    <sheetView zoomScale="80" zoomScaleNormal="80" workbookViewId="0">
      <pane ySplit="1" topLeftCell="A2" activePane="bottomLeft" state="frozen"/>
      <selection pane="bottomLeft" activeCell="A98" sqref="A98"/>
    </sheetView>
  </sheetViews>
  <sheetFormatPr defaultColWidth="31.28515625" defaultRowHeight="12.75" x14ac:dyDescent="0.2"/>
  <cols>
    <col min="1" max="1" width="31.28515625" style="5"/>
    <col min="2" max="2" width="15.42578125" style="5" customWidth="1"/>
    <col min="3" max="3" width="22.85546875" style="5" bestFit="1" customWidth="1"/>
    <col min="4" max="4" width="23.85546875" style="5" customWidth="1"/>
    <col min="5" max="5" width="60.5703125" style="5" bestFit="1" customWidth="1"/>
    <col min="6" max="8" width="31.28515625" style="5"/>
    <col min="9" max="9" width="14.140625" style="5" bestFit="1" customWidth="1"/>
    <col min="10" max="10" width="14.5703125" style="5" bestFit="1" customWidth="1"/>
    <col min="11" max="11" width="255.5703125" style="5" customWidth="1"/>
    <col min="12" max="12" width="13.5703125" style="5" bestFit="1" customWidth="1"/>
    <col min="13" max="13" width="12.42578125" style="5" bestFit="1" customWidth="1"/>
    <col min="14" max="14" width="13.42578125" style="5" bestFit="1" customWidth="1"/>
    <col min="15" max="15" width="12.7109375" style="5" bestFit="1" customWidth="1"/>
    <col min="16" max="16" width="12.140625" style="5" bestFit="1" customWidth="1"/>
    <col min="17" max="16384" width="31.28515625" style="5"/>
  </cols>
  <sheetData>
    <row r="1" spans="1:16" x14ac:dyDescent="0.2">
      <c r="A1" s="4" t="s">
        <v>412</v>
      </c>
      <c r="B1" s="25" t="s">
        <v>40</v>
      </c>
      <c r="C1" s="4" t="s">
        <v>413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7</v>
      </c>
      <c r="J1" s="4" t="s">
        <v>9</v>
      </c>
      <c r="K1" s="4" t="s">
        <v>71</v>
      </c>
      <c r="L1" s="1" t="s">
        <v>390</v>
      </c>
      <c r="M1" s="1" t="s">
        <v>391</v>
      </c>
      <c r="N1" s="2" t="s">
        <v>392</v>
      </c>
      <c r="O1" s="2" t="s">
        <v>393</v>
      </c>
      <c r="P1" s="2" t="s">
        <v>394</v>
      </c>
    </row>
    <row r="2" spans="1:16" x14ac:dyDescent="0.2">
      <c r="A2" s="4" t="str">
        <f>VLOOKUP(B2,Core_Features!$A$2:$B$69,2,FALSE)</f>
        <v>M_PARAMETRIZACAO</v>
      </c>
      <c r="B2" s="26">
        <v>1</v>
      </c>
      <c r="C2" s="7"/>
      <c r="D2" s="4"/>
      <c r="E2" s="4"/>
      <c r="F2" s="4"/>
      <c r="G2" s="4"/>
      <c r="H2" s="4"/>
      <c r="I2" s="4" t="s">
        <v>8</v>
      </c>
      <c r="J2" s="4" t="s">
        <v>8</v>
      </c>
      <c r="K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&amp;A2&amp;"'),"&amp;IF(ISBLANK(C2), "NULL","(SELECT "&amp;Core_Features!$A$1&amp; " FROM " &amp;Core_Features!$M$1&amp; " WHERE " &amp;Core_Features!$B$1&amp; " = '" &amp;C2&amp;"')")&amp;","&amp;IF(ISBLANK(E2), "NULL","'"&amp;E2&amp;"'")&amp;","&amp;IF(ISBLANK(F2), "NULL","'"&amp;F2&amp;"'")&amp;","&amp;IF(ISBLANK(G2), "NULL",G2)&amp;","&amp;IF(ISBLANK(H2), "NULL",H2)&amp;","&amp;I2&amp;","&amp;J2&amp;");"</f>
        <v>INSERT INTO Core_MenuStructure(FEATUREID,FEATUREPARENTID,CUSTOMURL,CUSTOMORDERNUMBER,CUSTOMSELECTVALIDATE,CUSTOMLEVELVALIDATE,CREATEDATE,UPDATEDATE) VALUES ((SELECT ID FROM Core_Features WHERE ALIAS = 'M_PARAMETRIZACAO'),NULL,NULL,NULL,NULL,NULL,SYSDATE,SYSDATE);</v>
      </c>
      <c r="L2" s="3" t="s">
        <v>395</v>
      </c>
      <c r="M2" s="3"/>
      <c r="N2" s="3"/>
      <c r="O2" s="3">
        <v>42439</v>
      </c>
      <c r="P2" s="3"/>
    </row>
    <row r="3" spans="1:16" x14ac:dyDescent="0.2">
      <c r="A3" s="4" t="str">
        <f>VLOOKUP(B3,Core_Features!$A$2:$B$69,2,FALSE)</f>
        <v>M_ESTIMATIVA</v>
      </c>
      <c r="B3" s="26">
        <f>B2+1</f>
        <v>2</v>
      </c>
      <c r="C3" s="7"/>
      <c r="D3" s="4"/>
      <c r="E3" s="4"/>
      <c r="F3" s="4"/>
      <c r="G3" s="4"/>
      <c r="H3" s="4"/>
      <c r="I3" s="4" t="s">
        <v>8</v>
      </c>
      <c r="J3" s="4" t="s">
        <v>8</v>
      </c>
      <c r="K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&amp;A3&amp;"'),"&amp;IF(ISBLANK(C3), "NULL","(SELECT "&amp;Core_Features!$A$1&amp; " FROM " &amp;Core_Features!$M$1&amp; " WHERE " &amp;Core_Features!$B$1&amp; " = '" &amp;C3&amp;"')")&amp;","&amp;IF(ISBLANK(E3), "NULL","'"&amp;E3&amp;"'")&amp;","&amp;IF(ISBLANK(F3), "NULL","'"&amp;F3&amp;"'")&amp;","&amp;IF(ISBLANK(G3), "NULL",G3)&amp;","&amp;IF(ISBLANK(H3), "NULL",H3)&amp;","&amp;I3&amp;","&amp;J3&amp;");"</f>
        <v>INSERT INTO Core_MenuStructure(FEATUREID,FEATUREPARENTID,CUSTOMURL,CUSTOMORDERNUMBER,CUSTOMSELECTVALIDATE,CUSTOMLEVELVALIDATE,CREATEDATE,UPDATEDATE) VALUES ((SELECT ID FROM Core_Features WHERE ALIAS = 'M_ESTIMATIVA'),NULL,NULL,NULL,NULL,NULL,SYSDATE,SYSDATE);</v>
      </c>
      <c r="L3" s="3" t="s">
        <v>395</v>
      </c>
      <c r="M3" s="3"/>
      <c r="N3" s="3"/>
      <c r="O3" s="3">
        <v>42439</v>
      </c>
      <c r="P3" s="3"/>
    </row>
    <row r="4" spans="1:16" x14ac:dyDescent="0.2">
      <c r="A4" s="4" t="str">
        <f>VLOOKUP(B4,Core_Features!$A$2:$B$69,2,FALSE)</f>
        <v>M_ESCALA</v>
      </c>
      <c r="B4" s="26">
        <f t="shared" ref="B4:B18" si="0">B3+1</f>
        <v>3</v>
      </c>
      <c r="C4" s="7"/>
      <c r="D4" s="4"/>
      <c r="E4" s="4"/>
      <c r="F4" s="4"/>
      <c r="G4" s="4"/>
      <c r="H4" s="4"/>
      <c r="I4" s="4" t="s">
        <v>8</v>
      </c>
      <c r="J4" s="4" t="s">
        <v>8</v>
      </c>
      <c r="K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&amp;A4&amp;"'),"&amp;IF(ISBLANK(C4), "NULL","(SELECT "&amp;Core_Features!$A$1&amp; " FROM " &amp;Core_Features!$M$1&amp; " WHERE " &amp;Core_Features!$B$1&amp; " = '" &amp;C4&amp;"')")&amp;","&amp;IF(ISBLANK(E4), "NULL","'"&amp;E4&amp;"'")&amp;","&amp;IF(ISBLANK(F4), "NULL","'"&amp;F4&amp;"'")&amp;","&amp;IF(ISBLANK(G4), "NULL",G4)&amp;","&amp;IF(ISBLANK(H4), "NULL",H4)&amp;","&amp;I4&amp;","&amp;J4&amp;");"</f>
        <v>INSERT INTO Core_MenuStructure(FEATUREID,FEATUREPARENTID,CUSTOMURL,CUSTOMORDERNUMBER,CUSTOMSELECTVALIDATE,CUSTOMLEVELVALIDATE,CREATEDATE,UPDATEDATE) VALUES ((SELECT ID FROM Core_Features WHERE ALIAS = 'M_ESCALA'),NULL,NULL,NULL,NULL,NULL,SYSDATE,SYSDATE);</v>
      </c>
      <c r="L4" s="3" t="s">
        <v>395</v>
      </c>
      <c r="M4" s="3"/>
      <c r="N4" s="3"/>
      <c r="O4" s="3">
        <v>42439</v>
      </c>
      <c r="P4" s="3"/>
    </row>
    <row r="5" spans="1:16" x14ac:dyDescent="0.2">
      <c r="A5" s="4" t="str">
        <f>VLOOKUP(B5,Core_Features!$A$2:$B$69,2,FALSE)</f>
        <v>M_TROCA</v>
      </c>
      <c r="B5" s="26">
        <f t="shared" si="0"/>
        <v>4</v>
      </c>
      <c r="C5" s="7"/>
      <c r="D5" s="4"/>
      <c r="E5" s="4"/>
      <c r="F5" s="4"/>
      <c r="G5" s="4"/>
      <c r="H5" s="4"/>
      <c r="I5" s="4" t="s">
        <v>8</v>
      </c>
      <c r="J5" s="4" t="s">
        <v>8</v>
      </c>
      <c r="K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&amp;A5&amp;"'),"&amp;IF(ISBLANK(C5), "NULL","(SELECT "&amp;Core_Features!$A$1&amp; " FROM " &amp;Core_Features!$M$1&amp; " WHERE " &amp;Core_Features!$B$1&amp; " = '" &amp;C5&amp;"')")&amp;","&amp;IF(ISBLANK(E5), "NULL","'"&amp;E5&amp;"'")&amp;","&amp;IF(ISBLANK(F5), "NULL","'"&amp;F5&amp;"'")&amp;","&amp;IF(ISBLANK(G5), "NULL",G5)&amp;","&amp;IF(ISBLANK(H5), "NULL",H5)&amp;","&amp;I5&amp;","&amp;J5&amp;");"</f>
        <v>INSERT INTO Core_MenuStructure(FEATUREID,FEATUREPARENTID,CUSTOMURL,CUSTOMORDERNUMBER,CUSTOMSELECTVALIDATE,CUSTOMLEVELVALIDATE,CREATEDATE,UPDATEDATE) VALUES ((SELECT ID FROM Core_Features WHERE ALIAS = 'M_TROCA'),NULL,NULL,NULL,NULL,NULL,SYSDATE,SYSDATE);</v>
      </c>
      <c r="L5" s="3" t="s">
        <v>395</v>
      </c>
      <c r="M5" s="3"/>
      <c r="N5" s="3"/>
      <c r="O5" s="3">
        <v>42439</v>
      </c>
      <c r="P5" s="3"/>
    </row>
    <row r="6" spans="1:16" x14ac:dyDescent="0.2">
      <c r="A6" s="4" t="str">
        <f>VLOOKUP(B6,Core_Features!$A$2:$B$69,2,FALSE)</f>
        <v>M_RELATORIOS</v>
      </c>
      <c r="B6" s="26">
        <f t="shared" si="0"/>
        <v>5</v>
      </c>
      <c r="C6" s="7"/>
      <c r="D6" s="4"/>
      <c r="E6" s="4"/>
      <c r="F6" s="4"/>
      <c r="G6" s="4"/>
      <c r="H6" s="4"/>
      <c r="I6" s="4" t="s">
        <v>8</v>
      </c>
      <c r="J6" s="4" t="s">
        <v>8</v>
      </c>
      <c r="K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&amp;A6&amp;"'),"&amp;IF(ISBLANK(C6), "NULL","(SELECT "&amp;Core_Features!$A$1&amp; " FROM " &amp;Core_Features!$M$1&amp; " WHERE " &amp;Core_Features!$B$1&amp; " = '" &amp;C6&amp;"')")&amp;","&amp;IF(ISBLANK(E6), "NULL","'"&amp;E6&amp;"'")&amp;","&amp;IF(ISBLANK(F6), "NULL","'"&amp;F6&amp;"'")&amp;","&amp;IF(ISBLANK(G6), "NULL",G6)&amp;","&amp;IF(ISBLANK(H6), "NULL",H6)&amp;","&amp;I6&amp;","&amp;J6&amp;");"</f>
        <v>INSERT INTO Core_MenuStructure(FEATUREID,FEATUREPARENTID,CUSTOMURL,CUSTOMORDERNUMBER,CUSTOMSELECTVALIDATE,CUSTOMLEVELVALIDATE,CREATEDATE,UPDATEDATE) VALUES ((SELECT ID FROM Core_Features WHERE ALIAS = 'M_RELATORIOS'),NULL,NULL,NULL,NULL,NULL,SYSDATE,SYSDATE);</v>
      </c>
      <c r="L6" s="3" t="s">
        <v>395</v>
      </c>
      <c r="M6" s="3"/>
      <c r="N6" s="3"/>
      <c r="O6" s="3">
        <v>42439</v>
      </c>
      <c r="P6" s="3"/>
    </row>
    <row r="7" spans="1:16" x14ac:dyDescent="0.2">
      <c r="A7" s="4" t="str">
        <f>VLOOKUP(B7,Core_Features!$A$2:$B$69,2,FALSE)</f>
        <v>M_NOTIFICACAO</v>
      </c>
      <c r="B7" s="26">
        <f t="shared" si="0"/>
        <v>6</v>
      </c>
      <c r="C7" s="7"/>
      <c r="D7" s="4"/>
      <c r="E7" s="4"/>
      <c r="F7" s="4"/>
      <c r="G7" s="4"/>
      <c r="H7" s="4"/>
      <c r="I7" s="4" t="s">
        <v>8</v>
      </c>
      <c r="J7" s="4" t="s">
        <v>8</v>
      </c>
      <c r="K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&amp;A7&amp;"'),"&amp;IF(ISBLANK(C7), "NULL","(SELECT "&amp;Core_Features!$A$1&amp; " FROM " &amp;Core_Features!$M$1&amp; " WHERE " &amp;Core_Features!$B$1&amp; " = '" &amp;C7&amp;"')")&amp;","&amp;IF(ISBLANK(E7), "NULL","'"&amp;E7&amp;"'")&amp;","&amp;IF(ISBLANK(F7), "NULL","'"&amp;F7&amp;"'")&amp;","&amp;IF(ISBLANK(G7), "NULL",G7)&amp;","&amp;IF(ISBLANK(H7), "NULL",H7)&amp;","&amp;I7&amp;","&amp;J7&amp;");"</f>
        <v>INSERT INTO Core_MenuStructure(FEATUREID,FEATUREPARENTID,CUSTOMURL,CUSTOMORDERNUMBER,CUSTOMSELECTVALIDATE,CUSTOMLEVELVALIDATE,CREATEDATE,UPDATEDATE) VALUES ((SELECT ID FROM Core_Features WHERE ALIAS = 'M_NOTIFICACAO'),NULL,NULL,NULL,NULL,NULL,SYSDATE,SYSDATE);</v>
      </c>
      <c r="L7" s="3" t="s">
        <v>395</v>
      </c>
      <c r="M7" s="3"/>
      <c r="N7" s="3"/>
      <c r="O7" s="3">
        <v>42439</v>
      </c>
      <c r="P7" s="3"/>
    </row>
    <row r="8" spans="1:16" x14ac:dyDescent="0.2">
      <c r="A8" s="4" t="str">
        <f>VLOOKUP(B8,Core_Features!$A$2:$B$69,2,FALSE)</f>
        <v>M_CONFIGURACAO</v>
      </c>
      <c r="B8" s="26">
        <f t="shared" si="0"/>
        <v>7</v>
      </c>
      <c r="C8" s="7"/>
      <c r="D8" s="4"/>
      <c r="E8" s="4"/>
      <c r="F8" s="4"/>
      <c r="G8" s="4"/>
      <c r="H8" s="4"/>
      <c r="I8" s="4" t="s">
        <v>8</v>
      </c>
      <c r="J8" s="4" t="s">
        <v>8</v>
      </c>
      <c r="K8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&amp;A8&amp;"'),"&amp;IF(ISBLANK(C8), "NULL","(SELECT "&amp;Core_Features!$A$1&amp; " FROM " &amp;Core_Features!$M$1&amp; " WHERE " &amp;Core_Features!$B$1&amp; " = '" &amp;C8&amp;"')")&amp;","&amp;IF(ISBLANK(E8), "NULL","'"&amp;E8&amp;"'")&amp;","&amp;IF(ISBLANK(F8), "NULL","'"&amp;F8&amp;"'")&amp;","&amp;IF(ISBLANK(G8), "NULL",G8)&amp;","&amp;IF(ISBLANK(H8), "NULL",H8)&amp;","&amp;I8&amp;","&amp;J8&amp;");"</f>
        <v>INSERT INTO Core_MenuStructure(FEATUREID,FEATUREPARENTID,CUSTOMURL,CUSTOMORDERNUMBER,CUSTOMSELECTVALIDATE,CUSTOMLEVELVALIDATE,CREATEDATE,UPDATEDATE) VALUES ((SELECT ID FROM Core_Features WHERE ALIAS = 'M_CONFIGURACAO'),NULL,NULL,NULL,NULL,NULL,SYSDATE,SYSDATE);</v>
      </c>
      <c r="L8" s="3" t="s">
        <v>395</v>
      </c>
      <c r="M8" s="3"/>
      <c r="N8" s="3"/>
      <c r="O8" s="3">
        <v>42439</v>
      </c>
      <c r="P8" s="3"/>
    </row>
    <row r="9" spans="1:16" x14ac:dyDescent="0.2">
      <c r="A9" s="4" t="str">
        <f>VLOOKUP(B9,Core_Features!$A$2:$B$69,2,FALSE)</f>
        <v>M_UNIDADE</v>
      </c>
      <c r="B9" s="26">
        <f t="shared" si="0"/>
        <v>8</v>
      </c>
      <c r="C9" s="7" t="str">
        <f>VLOOKUP(D9,Core_Features!$A$2:$B$69,2,FALSE)</f>
        <v>M_PARAMETRIZACAO</v>
      </c>
      <c r="D9" s="4">
        <v>1</v>
      </c>
      <c r="E9" s="4"/>
      <c r="F9" s="4"/>
      <c r="G9" s="4"/>
      <c r="H9" s="4"/>
      <c r="I9" s="4" t="s">
        <v>8</v>
      </c>
      <c r="J9" s="4" t="s">
        <v>8</v>
      </c>
      <c r="K9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&amp;A9&amp;"'),"&amp;IF(ISBLANK(C9), "NULL","(SELECT "&amp;Core_Features!$A$1&amp; " FROM " &amp;Core_Features!$M$1&amp; " WHERE " &amp;Core_Features!$B$1&amp; " = '" &amp;C9&amp;"')")&amp;","&amp;IF(ISBLANK(E9), "NULL","'"&amp;E9&amp;"'")&amp;","&amp;IF(ISBLANK(F9), "NULL","'"&amp;F9&amp;"'")&amp;","&amp;IF(ISBLANK(G9), "NULL",G9)&amp;","&amp;IF(ISBLANK(H9), "NULL",H9)&amp;","&amp;I9&amp;","&amp;J9&amp;");"</f>
        <v>INSERT INTO Core_MenuStructure(FEATUREID,FEATUREPARENTID,CUSTOMURL,CUSTOMORDERNUMBER,CUSTOMSELECTVALIDATE,CUSTOMLEVELVALIDATE,CREATEDATE,UPDATEDATE) VALUES ((SELECT ID FROM Core_Features WHERE ALIAS = 'M_UNIDADE'),(SELECT ID FROM Core_Features WHERE ALIAS = 'M_PARAMETRIZACAO'),NULL,NULL,NULL,NULL,SYSDATE,SYSDATE);</v>
      </c>
      <c r="L9" s="3" t="s">
        <v>395</v>
      </c>
      <c r="M9" s="3"/>
      <c r="N9" s="3"/>
      <c r="O9" s="3">
        <v>42439</v>
      </c>
      <c r="P9" s="3"/>
    </row>
    <row r="10" spans="1:16" x14ac:dyDescent="0.2">
      <c r="A10" s="4" t="str">
        <f>VLOOKUP(B10,Core_Features!$A$2:$B$69,2,FALSE)</f>
        <v>M_CONTRACT_LABOR</v>
      </c>
      <c r="B10" s="26">
        <f t="shared" si="0"/>
        <v>9</v>
      </c>
      <c r="C10" s="7" t="str">
        <f>VLOOKUP(D10,Core_Features!$A$2:$B$69,2,FALSE)</f>
        <v>M_PARAMETRIZACAO</v>
      </c>
      <c r="D10" s="4">
        <v>1</v>
      </c>
      <c r="E10" s="4"/>
      <c r="F10" s="4"/>
      <c r="G10" s="4"/>
      <c r="H10" s="4"/>
      <c r="I10" s="4" t="s">
        <v>8</v>
      </c>
      <c r="J10" s="4" t="s">
        <v>8</v>
      </c>
      <c r="K1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&amp;A10&amp;"'),"&amp;IF(ISBLANK(C10), "NULL","(SELECT "&amp;Core_Features!$A$1&amp; " FROM " &amp;Core_Features!$M$1&amp; " WHERE " &amp;Core_Features!$B$1&amp; " = '" &amp;C10&amp;"')")&amp;","&amp;IF(ISBLANK(E10), "NULL","'"&amp;E10&amp;"'")&amp;","&amp;IF(ISBLANK(F10), "NULL","'"&amp;F10&amp;"'")&amp;","&amp;IF(ISBLANK(G10), "NULL",G10)&amp;","&amp;IF(ISBLANK(H10), "NULL",H10)&amp;","&amp;I10&amp;","&amp;J10&amp;");"</f>
        <v>INSERT INTO Core_MenuStructure(FEATUREID,FEATUREPARENTID,CUSTOMURL,CUSTOMORDERNUMBER,CUSTOMSELECTVALIDATE,CUSTOMLEVELVALIDATE,CREATEDATE,UPDATEDATE) VALUES ((SELECT ID FROM Core_Features WHERE ALIAS = 'M_CONTRACT_LABOR'),(SELECT ID FROM Core_Features WHERE ALIAS = 'M_PARAMETRIZACAO'),NULL,NULL,NULL,NULL,SYSDATE,SYSDATE);</v>
      </c>
      <c r="L10" s="3" t="s">
        <v>395</v>
      </c>
      <c r="M10" s="3"/>
      <c r="N10" s="3"/>
      <c r="O10" s="3">
        <v>42439</v>
      </c>
      <c r="P10" s="3"/>
    </row>
    <row r="11" spans="1:16" x14ac:dyDescent="0.2">
      <c r="A11" s="4" t="str">
        <f>VLOOKUP(B11,Core_Features!$A$2:$B$69,2,FALSE)</f>
        <v>M_CARGO</v>
      </c>
      <c r="B11" s="26">
        <f t="shared" si="0"/>
        <v>10</v>
      </c>
      <c r="C11" s="7" t="str">
        <f>VLOOKUP(D11,Core_Features!$A$2:$B$69,2,FALSE)</f>
        <v>M_PARAMETRIZACAO</v>
      </c>
      <c r="D11" s="4">
        <v>1</v>
      </c>
      <c r="E11" s="4"/>
      <c r="F11" s="4"/>
      <c r="G11" s="4"/>
      <c r="H11" s="4"/>
      <c r="I11" s="4" t="s">
        <v>8</v>
      </c>
      <c r="J11" s="4" t="s">
        <v>8</v>
      </c>
      <c r="K1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&amp;A11&amp;"'),"&amp;IF(ISBLANK(C11), "NULL","(SELECT "&amp;Core_Features!$A$1&amp; " FROM " &amp;Core_Features!$M$1&amp; " WHERE " &amp;Core_Features!$B$1&amp; " = '" &amp;C11&amp;"')")&amp;","&amp;IF(ISBLANK(E11), "NULL","'"&amp;E11&amp;"'")&amp;","&amp;IF(ISBLANK(F11), "NULL","'"&amp;F11&amp;"'")&amp;","&amp;IF(ISBLANK(G11), "NULL",G11)&amp;","&amp;IF(ISBLANK(H11), "NULL",H11)&amp;","&amp;I11&amp;","&amp;J11&amp;");"</f>
        <v>INSERT INTO Core_MenuStructure(FEATUREID,FEATUREPARENTID,CUSTOMURL,CUSTOMORDERNUMBER,CUSTOMSELECTVALIDATE,CUSTOMLEVELVALIDATE,CREATEDATE,UPDATEDATE) VALUES ((SELECT ID FROM Core_Features WHERE ALIAS = 'M_CARGO'),(SELECT ID FROM Core_Features WHERE ALIAS = 'M_PARAMETRIZACAO'),NULL,NULL,NULL,NULL,SYSDATE,SYSDATE);</v>
      </c>
      <c r="L11" s="3" t="s">
        <v>395</v>
      </c>
      <c r="M11" s="3"/>
      <c r="N11" s="3"/>
      <c r="O11" s="3">
        <v>42439</v>
      </c>
      <c r="P11" s="3"/>
    </row>
    <row r="12" spans="1:16" x14ac:dyDescent="0.2">
      <c r="A12" s="4" t="str">
        <f>VLOOKUP(B12,Core_Features!$A$2:$B$69,2,FALSE)</f>
        <v>M_MODELO_CICLO</v>
      </c>
      <c r="B12" s="26">
        <f t="shared" si="0"/>
        <v>11</v>
      </c>
      <c r="C12" s="7" t="str">
        <f>VLOOKUP(D12,Core_Features!$A$2:$B$69,2,FALSE)</f>
        <v>M_PARAMETRIZACAO</v>
      </c>
      <c r="D12" s="4">
        <v>1</v>
      </c>
      <c r="E12" s="4"/>
      <c r="F12" s="4"/>
      <c r="G12" s="4"/>
      <c r="H12" s="4"/>
      <c r="I12" s="4" t="s">
        <v>8</v>
      </c>
      <c r="J12" s="4" t="s">
        <v>8</v>
      </c>
      <c r="K1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&amp;A12&amp;"'),"&amp;IF(ISBLANK(C12), "NULL","(SELECT "&amp;Core_Features!$A$1&amp; " FROM " &amp;Core_Features!$M$1&amp; " WHERE " &amp;Core_Features!$B$1&amp; " = '" &amp;C12&amp;"')")&amp;","&amp;IF(ISBLANK(E12), "NULL","'"&amp;E12&amp;"'")&amp;","&amp;IF(ISBLANK(F12), "NULL","'"&amp;F12&amp;"'")&amp;","&amp;IF(ISBLANK(G12), "NULL",G12)&amp;","&amp;IF(ISBLANK(H12), "NULL",H12)&amp;","&amp;I12&amp;","&amp;J12&amp;");"</f>
        <v>INSERT INTO Core_MenuStructure(FEATUREID,FEATUREPARENTID,CUSTOMURL,CUSTOMORDERNUMBER,CUSTOMSELECTVALIDATE,CUSTOMLEVELVALIDATE,CREATEDATE,UPDATEDATE) VALUES ((SELECT ID FROM Core_Features WHERE ALIAS = 'M_MODELO_CICLO'),(SELECT ID FROM Core_Features WHERE ALIAS = 'M_PARAMETRIZACAO'),NULL,NULL,NULL,NULL,SYSDATE,SYSDATE);</v>
      </c>
      <c r="L12" s="3" t="s">
        <v>395</v>
      </c>
      <c r="M12" s="3"/>
      <c r="N12" s="3"/>
      <c r="O12" s="3">
        <v>42439</v>
      </c>
      <c r="P12" s="3"/>
    </row>
    <row r="13" spans="1:16" x14ac:dyDescent="0.2">
      <c r="A13" s="4" t="str">
        <f>VLOOKUP(B13,Core_Features!$A$2:$B$69,2,FALSE)</f>
        <v>M_MOTIVO_ALTERACAO</v>
      </c>
      <c r="B13" s="26">
        <f t="shared" si="0"/>
        <v>12</v>
      </c>
      <c r="C13" s="7" t="str">
        <f>VLOOKUP(D13,Core_Features!$A$2:$B$69,2,FALSE)</f>
        <v>M_PARAMETRIZACAO</v>
      </c>
      <c r="D13" s="4">
        <v>1</v>
      </c>
      <c r="E13" s="4"/>
      <c r="F13" s="4"/>
      <c r="G13" s="4"/>
      <c r="H13" s="4"/>
      <c r="I13" s="4" t="s">
        <v>8</v>
      </c>
      <c r="J13" s="4" t="s">
        <v>8</v>
      </c>
      <c r="K1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&amp;A13&amp;"'),"&amp;IF(ISBLANK(C13), "NULL","(SELECT "&amp;Core_Features!$A$1&amp; " FROM " &amp;Core_Features!$M$1&amp; " WHERE " &amp;Core_Features!$B$1&amp; " = '" &amp;C13&amp;"')")&amp;","&amp;IF(ISBLANK(E13), "NULL","'"&amp;E13&amp;"'")&amp;","&amp;IF(ISBLANK(F13), "NULL","'"&amp;F13&amp;"'")&amp;","&amp;IF(ISBLANK(G13), "NULL",G13)&amp;","&amp;IF(ISBLANK(H13), "NULL",H13)&amp;","&amp;I13&amp;","&amp;J13&amp;");"</f>
        <v>INSERT INTO Core_MenuStructure(FEATUREID,FEATUREPARENTID,CUSTOMURL,CUSTOMORDERNUMBER,CUSTOMSELECTVALIDATE,CUSTOMLEVELVALIDATE,CREATEDATE,UPDATEDATE) VALUES ((SELECT ID FROM Core_Features WHERE ALIAS = 'M_MOTIVO_ALTERACAO'),(SELECT ID FROM Core_Features WHERE ALIAS = 'M_PARAMETRIZACAO'),NULL,NULL,NULL,NULL,SYSDATE,SYSDATE);</v>
      </c>
      <c r="L13" s="3" t="s">
        <v>395</v>
      </c>
      <c r="M13" s="3"/>
      <c r="N13" s="3"/>
      <c r="O13" s="3">
        <v>42439</v>
      </c>
      <c r="P13" s="3"/>
    </row>
    <row r="14" spans="1:16" x14ac:dyDescent="0.2">
      <c r="A14" s="4" t="str">
        <f>VLOOKUP(B14,Core_Features!$A$2:$B$69,2,FALSE)</f>
        <v>M_EVENTO_SISTEMA</v>
      </c>
      <c r="B14" s="26">
        <f t="shared" si="0"/>
        <v>13</v>
      </c>
      <c r="C14" s="7" t="str">
        <f>VLOOKUP(D14,Core_Features!$A$2:$B$69,2,FALSE)</f>
        <v>M_PARAMETRIZACAO</v>
      </c>
      <c r="D14" s="4">
        <v>1</v>
      </c>
      <c r="E14" s="4"/>
      <c r="F14" s="4"/>
      <c r="G14" s="4"/>
      <c r="H14" s="4"/>
      <c r="I14" s="4" t="s">
        <v>8</v>
      </c>
      <c r="J14" s="4" t="s">
        <v>8</v>
      </c>
      <c r="K1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&amp;A14&amp;"'),"&amp;IF(ISBLANK(C14), "NULL","(SELECT "&amp;Core_Features!$A$1&amp; " FROM " &amp;Core_Features!$M$1&amp; " WHERE " &amp;Core_Features!$B$1&amp; " = '" &amp;C14&amp;"')")&amp;","&amp;IF(ISBLANK(E14), "NULL","'"&amp;E14&amp;"'")&amp;","&amp;IF(ISBLANK(F14), "NULL","'"&amp;F14&amp;"'")&amp;","&amp;IF(ISBLANK(G14), "NULL",G14)&amp;","&amp;IF(ISBLANK(H14), "NULL",H14)&amp;","&amp;I14&amp;","&amp;J14&amp;");"</f>
        <v>INSERT INTO Core_MenuStructure(FEATUREID,FEATUREPARENTID,CUSTOMURL,CUSTOMORDERNUMBER,CUSTOMSELECTVALIDATE,CUSTOMLEVELVALIDATE,CREATEDATE,UPDATEDATE) VALUES ((SELECT ID FROM Core_Features WHERE ALIAS = 'M_EVENTO_SISTEMA'),(SELECT ID FROM Core_Features WHERE ALIAS = 'M_PARAMETRIZACAO'),NULL,NULL,NULL,NULL,SYSDATE,SYSDATE);</v>
      </c>
      <c r="L14" s="3" t="s">
        <v>395</v>
      </c>
      <c r="M14" s="3"/>
      <c r="N14" s="3"/>
      <c r="O14" s="3">
        <v>42439</v>
      </c>
      <c r="P14" s="3"/>
    </row>
    <row r="15" spans="1:16" x14ac:dyDescent="0.2">
      <c r="A15" s="4" t="str">
        <f>VLOOKUP(B15,Core_Features!$A$2:$B$69,2,FALSE)</f>
        <v>M_SECAO</v>
      </c>
      <c r="B15" s="26">
        <f t="shared" si="0"/>
        <v>14</v>
      </c>
      <c r="C15" s="7" t="str">
        <f>VLOOKUP(D15,Core_Features!$A$2:$B$69,2,FALSE)</f>
        <v>M_UNIDADE</v>
      </c>
      <c r="D15" s="4">
        <v>8</v>
      </c>
      <c r="E15" s="4"/>
      <c r="F15" s="4"/>
      <c r="G15" s="4"/>
      <c r="H15" s="4"/>
      <c r="I15" s="4" t="s">
        <v>8</v>
      </c>
      <c r="J15" s="4" t="s">
        <v>8</v>
      </c>
      <c r="K1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&amp;A15&amp;"'),"&amp;IF(ISBLANK(C15), "NULL","(SELECT "&amp;Core_Features!$A$1&amp; " FROM " &amp;Core_Features!$M$1&amp; " WHERE " &amp;Core_Features!$B$1&amp; " = '" &amp;C15&amp;"')")&amp;","&amp;IF(ISBLANK(E15), "NULL","'"&amp;E15&amp;"'")&amp;","&amp;IF(ISBLANK(F15), "NULL","'"&amp;F15&amp;"'")&amp;","&amp;IF(ISBLANK(G15), "NULL",G15)&amp;","&amp;IF(ISBLANK(H15), "NULL",H15)&amp;","&amp;I15&amp;","&amp;J15&amp;");"</f>
        <v>INSERT INTO Core_MenuStructure(FEATUREID,FEATUREPARENTID,CUSTOMURL,CUSTOMORDERNUMBER,CUSTOMSELECTVALIDATE,CUSTOMLEVELVALIDATE,CREATEDATE,UPDATEDATE) VALUES ((SELECT ID FROM Core_Features WHERE ALIAS = 'M_SECAO'),(SELECT ID FROM Core_Features WHERE ALIAS = 'M_UNIDADE'),NULL,NULL,NULL,NULL,SYSDATE,SYSDATE);</v>
      </c>
      <c r="L15" s="3" t="s">
        <v>395</v>
      </c>
      <c r="M15" s="3"/>
      <c r="N15" s="3"/>
      <c r="O15" s="3">
        <v>42439</v>
      </c>
      <c r="P15" s="3"/>
    </row>
    <row r="16" spans="1:16" x14ac:dyDescent="0.2">
      <c r="A16" s="4" t="str">
        <f>VLOOKUP(B16,Core_Features!$A$2:$B$69,2,FALSE)</f>
        <v>M_FERIADO</v>
      </c>
      <c r="B16" s="26">
        <f t="shared" si="0"/>
        <v>15</v>
      </c>
      <c r="C16" s="7" t="str">
        <f>VLOOKUP(D16,Core_Features!$A$2:$B$69,2,FALSE)</f>
        <v>M_UNIDADE</v>
      </c>
      <c r="D16" s="4">
        <v>8</v>
      </c>
      <c r="E16" s="4" t="s">
        <v>337</v>
      </c>
      <c r="F16" s="4"/>
      <c r="G16" s="4"/>
      <c r="H16" s="4"/>
      <c r="I16" s="4" t="s">
        <v>8</v>
      </c>
      <c r="J16" s="4" t="s">
        <v>8</v>
      </c>
      <c r="K1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&amp;A16&amp;"'),"&amp;IF(ISBLANK(C16), "NULL","(SELECT "&amp;Core_Features!$A$1&amp; " FROM " &amp;Core_Features!$M$1&amp; " WHERE " &amp;Core_Features!$B$1&amp; " = '" &amp;C16&amp;"')")&amp;","&amp;IF(ISBLANK(E16), "NULL","'"&amp;E16&amp;"'")&amp;","&amp;IF(ISBLANK(F16), "NULL","'"&amp;F16&amp;"'")&amp;","&amp;IF(ISBLANK(G16), "NULL",G16)&amp;","&amp;IF(ISBLANK(H16), "NULL",H16)&amp;","&amp;I16&amp;","&amp;J16&amp;");"</f>
        <v>INSERT INTO Core_MenuStructure(FEATUREID,FEATUREPARENTID,CUSTOMURL,CUSTOMORDERNUMBER,CUSTOMSELECTVALIDATE,CUSTOMLEVELVALIDATE,CREATEDATE,UPDATEDATE) VALUES ((SELECT ID FROM Core_Features WHERE ALIAS = 'M_FERIADO'),(SELECT ID FROM Core_Features WHERE ALIAS = 'M_UNIDADE'),'BusinessParameters/Holidays/Units',NULL,NULL,NULL,SYSDATE,SYSDATE);</v>
      </c>
      <c r="L16" s="3" t="s">
        <v>395</v>
      </c>
      <c r="M16" s="3"/>
      <c r="N16" s="3"/>
      <c r="O16" s="3">
        <v>42439</v>
      </c>
      <c r="P16" s="3"/>
    </row>
    <row r="17" spans="1:16" x14ac:dyDescent="0.2">
      <c r="A17" s="4" t="str">
        <f>VLOOKUP(B17,Core_Features!$A$2:$B$69,2,FALSE)</f>
        <v>M_COLABORADOR</v>
      </c>
      <c r="B17" s="26">
        <f t="shared" si="0"/>
        <v>16</v>
      </c>
      <c r="C17" s="7" t="str">
        <f>VLOOKUP(D17,Core_Features!$A$2:$B$69,2,FALSE)</f>
        <v>M_UNIDADE</v>
      </c>
      <c r="D17" s="4">
        <v>8</v>
      </c>
      <c r="E17" s="4"/>
      <c r="F17" s="4"/>
      <c r="G17" s="4"/>
      <c r="H17" s="4"/>
      <c r="I17" s="4" t="s">
        <v>8</v>
      </c>
      <c r="J17" s="4" t="s">
        <v>8</v>
      </c>
      <c r="K1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&amp;A17&amp;"'),"&amp;IF(ISBLANK(C17), "NULL","(SELECT "&amp;Core_Features!$A$1&amp; " FROM " &amp;Core_Features!$M$1&amp; " WHERE " &amp;Core_Features!$B$1&amp; " = '" &amp;C17&amp;"')")&amp;","&amp;IF(ISBLANK(E17), "NULL","'"&amp;E17&amp;"'")&amp;","&amp;IF(ISBLANK(F17), "NULL","'"&amp;F17&amp;"'")&amp;","&amp;IF(ISBLANK(G17), "NULL",G17)&amp;","&amp;IF(ISBLANK(H17), "NULL",H17)&amp;","&amp;I17&amp;","&amp;J17&amp;");"</f>
        <v>INSERT INTO Core_MenuStructure(FEATUREID,FEATUREPARENTID,CUSTOMURL,CUSTOMORDERNUMBER,CUSTOMSELECTVALIDATE,CUSTOMLEVELVALIDATE,CREATEDATE,UPDATEDATE) VALUES ((SELECT ID FROM Core_Features WHERE ALIAS = 'M_COLABORADOR'),(SELECT ID FROM Core_Features WHERE ALIAS = 'M_UNIDADE'),NULL,NULL,NULL,NULL,SYSDATE,SYSDATE);</v>
      </c>
      <c r="L17" s="3" t="s">
        <v>395</v>
      </c>
      <c r="M17" s="3"/>
      <c r="N17" s="3"/>
      <c r="O17" s="3">
        <v>42439</v>
      </c>
      <c r="P17" s="3"/>
    </row>
    <row r="18" spans="1:16" x14ac:dyDescent="0.2">
      <c r="A18" s="4" t="str">
        <f>VLOOKUP(B18,Core_Features!$A$2:$B$69,2,FALSE)</f>
        <v>M_EVENTO</v>
      </c>
      <c r="B18" s="26">
        <f t="shared" si="0"/>
        <v>17</v>
      </c>
      <c r="C18" s="7" t="str">
        <f>VLOOKUP(D18,Core_Features!$A$2:$B$69,2,FALSE)</f>
        <v>M_UNIDADE</v>
      </c>
      <c r="D18" s="4">
        <v>8</v>
      </c>
      <c r="E18" s="4"/>
      <c r="F18" s="4"/>
      <c r="G18" s="4"/>
      <c r="H18" s="4"/>
      <c r="I18" s="4" t="s">
        <v>8</v>
      </c>
      <c r="J18" s="4" t="s">
        <v>8</v>
      </c>
      <c r="K18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&amp;A18&amp;"'),"&amp;IF(ISBLANK(C18), "NULL","(SELECT "&amp;Core_Features!$A$1&amp; " FROM " &amp;Core_Features!$M$1&amp; " WHERE " &amp;Core_Features!$B$1&amp; " = '" &amp;C18&amp;"')")&amp;","&amp;IF(ISBLANK(E18), "NULL","'"&amp;E18&amp;"'")&amp;","&amp;IF(ISBLANK(F18), "NULL","'"&amp;F18&amp;"'")&amp;","&amp;IF(ISBLANK(G18), "NULL",G18)&amp;","&amp;IF(ISBLANK(H18), "NULL",H18)&amp;","&amp;I18&amp;","&amp;J18&amp;");"</f>
        <v>INSERT INTO Core_MenuStructure(FEATUREID,FEATUREPARENTID,CUSTOMURL,CUSTOMORDERNUMBER,CUSTOMSELECTVALIDATE,CUSTOMLEVELVALIDATE,CREATEDATE,UPDATEDATE) VALUES ((SELECT ID FROM Core_Features WHERE ALIAS = 'M_EVENTO'),(SELECT ID FROM Core_Features WHERE ALIAS = 'M_UNIDADE'),NULL,NULL,NULL,NULL,SYSDATE,SYSDATE);</v>
      </c>
      <c r="L18" s="3" t="s">
        <v>395</v>
      </c>
      <c r="M18" s="3"/>
      <c r="N18" s="3"/>
      <c r="O18" s="3">
        <v>42439</v>
      </c>
      <c r="P18" s="3"/>
    </row>
    <row r="19" spans="1:16" x14ac:dyDescent="0.2">
      <c r="A19" s="4" t="str">
        <f>VLOOKUP(B19,Core_Features!$A$2:$B$69,2,FALSE)</f>
        <v>M_GRUPO</v>
      </c>
      <c r="B19" s="26">
        <v>18</v>
      </c>
      <c r="C19" s="7" t="str">
        <f>VLOOKUP(D19,Core_Features!$A$2:$B$69,2,FALSE)</f>
        <v>M_SECAO</v>
      </c>
      <c r="D19" s="4">
        <v>14</v>
      </c>
      <c r="E19" s="4"/>
      <c r="F19" s="4"/>
      <c r="G19" s="4"/>
      <c r="H19" s="4"/>
      <c r="I19" s="4" t="s">
        <v>8</v>
      </c>
      <c r="J19" s="4" t="s">
        <v>8</v>
      </c>
      <c r="K19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&amp;A19&amp;"'),"&amp;IF(ISBLANK(C19), "NULL","(SELECT "&amp;Core_Features!$A$1&amp; " FROM " &amp;Core_Features!$M$1&amp; " WHERE " &amp;Core_Features!$B$1&amp; " = '" &amp;C19&amp;"')")&amp;","&amp;IF(ISBLANK(E19), "NULL","'"&amp;E19&amp;"'")&amp;","&amp;IF(ISBLANK(F19), "NULL","'"&amp;F19&amp;"'")&amp;","&amp;IF(ISBLANK(G19), "NULL",G19)&amp;","&amp;IF(ISBLANK(H19), "NULL",H19)&amp;","&amp;I19&amp;","&amp;J19&amp;");"</f>
        <v>INSERT INTO Core_MenuStructure(FEATUREID,FEATUREPARENTID,CUSTOMURL,CUSTOMORDERNUMBER,CUSTOMSELECTVALIDATE,CUSTOMLEVELVALIDATE,CREATEDATE,UPDATEDATE) VALUES ((SELECT ID FROM Core_Features WHERE ALIAS = 'M_GRUPO'),(SELECT ID FROM Core_Features WHERE ALIAS = 'M_SECAO'),NULL,NULL,NULL,NULL,SYSDATE,SYSDATE);</v>
      </c>
      <c r="L19" s="3" t="s">
        <v>395</v>
      </c>
      <c r="M19" s="3"/>
      <c r="N19" s="3"/>
      <c r="O19" s="3">
        <v>42439</v>
      </c>
      <c r="P19" s="3"/>
    </row>
    <row r="20" spans="1:16" x14ac:dyDescent="0.2">
      <c r="A20" s="4" t="str">
        <f>VLOOKUP(B20,Core_Features!$A$2:$B$69,2,FALSE)</f>
        <v>M_COLABORADOR</v>
      </c>
      <c r="B20" s="26">
        <v>16</v>
      </c>
      <c r="C20" s="7" t="str">
        <f>VLOOKUP(D20,Core_Features!$A$2:$B$69,2,FALSE)</f>
        <v>M_SECAO</v>
      </c>
      <c r="D20" s="4">
        <v>14</v>
      </c>
      <c r="E20" s="4"/>
      <c r="F20" s="4">
        <v>2</v>
      </c>
      <c r="G20" s="4"/>
      <c r="H20" s="4"/>
      <c r="I20" s="4" t="s">
        <v>8</v>
      </c>
      <c r="J20" s="4" t="s">
        <v>8</v>
      </c>
      <c r="K2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&amp;A20&amp;"'),"&amp;IF(ISBLANK(C20), "NULL","(SELECT "&amp;Core_Features!$A$1&amp; " FROM " &amp;Core_Features!$M$1&amp; " WHERE " &amp;Core_Features!$B$1&amp; " = '" &amp;C20&amp;"')")&amp;","&amp;IF(ISBLANK(E20), "NULL","'"&amp;E20&amp;"'")&amp;","&amp;IF(ISBLANK(F20), "NULL","'"&amp;F20&amp;"'")&amp;","&amp;IF(ISBLANK(G20), "NULL",G20)&amp;","&amp;IF(ISBLANK(H20), "NULL",H20)&amp;","&amp;I20&amp;","&amp;J20&amp;");"</f>
        <v>INSERT INTO Core_MenuStructure(FEATUREID,FEATUREPARENTID,CUSTOMURL,CUSTOMORDERNUMBER,CUSTOMSELECTVALIDATE,CUSTOMLEVELVALIDATE,CREATEDATE,UPDATEDATE) VALUES ((SELECT ID FROM Core_Features WHERE ALIAS = 'M_COLABORADOR'),(SELECT ID FROM Core_Features WHERE ALIAS = 'M_SECAO'),NULL,'2',NULL,NULL,SYSDATE,SYSDATE);</v>
      </c>
      <c r="L20" s="3" t="s">
        <v>395</v>
      </c>
      <c r="M20" s="3"/>
      <c r="N20" s="3"/>
      <c r="O20" s="3">
        <v>42439</v>
      </c>
      <c r="P20" s="3"/>
    </row>
    <row r="21" spans="1:16" x14ac:dyDescent="0.2">
      <c r="A21" s="4" t="str">
        <f>VLOOKUP(B21,Core_Features!$A$2:$B$69,2,FALSE)</f>
        <v>M_FAIXA_HORARIO</v>
      </c>
      <c r="B21" s="26">
        <v>19</v>
      </c>
      <c r="C21" s="7" t="str">
        <f>VLOOKUP(D21,Core_Features!$A$2:$B$69,2,FALSE)</f>
        <v>M_SECAO</v>
      </c>
      <c r="D21" s="4">
        <v>14</v>
      </c>
      <c r="E21" s="4"/>
      <c r="F21" s="4"/>
      <c r="G21" s="4"/>
      <c r="H21" s="4"/>
      <c r="I21" s="4" t="s">
        <v>8</v>
      </c>
      <c r="J21" s="4" t="s">
        <v>8</v>
      </c>
      <c r="K2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&amp;A21&amp;"'),"&amp;IF(ISBLANK(C21), "NULL","(SELECT "&amp;Core_Features!$A$1&amp; " FROM " &amp;Core_Features!$M$1&amp; " WHERE " &amp;Core_Features!$B$1&amp; " = '" &amp;C21&amp;"')")&amp;","&amp;IF(ISBLANK(E21), "NULL","'"&amp;E21&amp;"'")&amp;","&amp;IF(ISBLANK(F21), "NULL","'"&amp;F21&amp;"'")&amp;","&amp;IF(ISBLANK(G21), "NULL",G21)&amp;","&amp;IF(ISBLANK(H21), "NULL",H21)&amp;","&amp;I21&amp;","&amp;J21&amp;");"</f>
        <v>INSERT INTO Core_MenuStructure(FEATUREID,FEATUREPARENTID,CUSTOMURL,CUSTOMORDERNUMBER,CUSTOMSELECTVALIDATE,CUSTOMLEVELVALIDATE,CREATEDATE,UPDATEDATE) VALUES ((SELECT ID FROM Core_Features WHERE ALIAS = 'M_FAIXA_HORARIO'),(SELECT ID FROM Core_Features WHERE ALIAS = 'M_SECAO'),NULL,NULL,NULL,NULL,SYSDATE,SYSDATE);</v>
      </c>
      <c r="L21" s="3" t="s">
        <v>395</v>
      </c>
      <c r="M21" s="3"/>
      <c r="N21" s="3"/>
      <c r="O21" s="3">
        <v>42439</v>
      </c>
      <c r="P21" s="3"/>
    </row>
    <row r="22" spans="1:16" x14ac:dyDescent="0.2">
      <c r="A22" s="4" t="str">
        <f>VLOOKUP(B22,Core_Features!$A$2:$B$69,2,FALSE)</f>
        <v>M_TIPO_POSTO</v>
      </c>
      <c r="B22" s="26">
        <v>20</v>
      </c>
      <c r="C22" s="7" t="str">
        <f>VLOOKUP(D22,Core_Features!$A$2:$B$69,2,FALSE)</f>
        <v>M_SECAO</v>
      </c>
      <c r="D22" s="4">
        <v>14</v>
      </c>
      <c r="E22" s="4"/>
      <c r="F22" s="4"/>
      <c r="G22" s="4"/>
      <c r="H22" s="4"/>
      <c r="I22" s="4" t="s">
        <v>8</v>
      </c>
      <c r="J22" s="4" t="s">
        <v>8</v>
      </c>
      <c r="K2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&amp;A22&amp;"'),"&amp;IF(ISBLANK(C22), "NULL","(SELECT "&amp;Core_Features!$A$1&amp; " FROM " &amp;Core_Features!$M$1&amp; " WHERE " &amp;Core_Features!$B$1&amp; " = '" &amp;C22&amp;"')")&amp;","&amp;IF(ISBLANK(E22), "NULL","'"&amp;E22&amp;"'")&amp;","&amp;IF(ISBLANK(F22), "NULL","'"&amp;F22&amp;"'")&amp;","&amp;IF(ISBLANK(G22), "NULL",G22)&amp;","&amp;IF(ISBLANK(H22), "NULL",H22)&amp;","&amp;I22&amp;","&amp;J22&amp;");"</f>
        <v>INSERT INTO Core_MenuStructure(FEATUREID,FEATUREPARENTID,CUSTOMURL,CUSTOMORDERNUMBER,CUSTOMSELECTVALIDATE,CUSTOMLEVELVALIDATE,CREATEDATE,UPDATEDATE) VALUES ((SELECT ID FROM Core_Features WHERE ALIAS = 'M_TIPO_POSTO'),(SELECT ID FROM Core_Features WHERE ALIAS = 'M_SECAO'),NULL,NULL,NULL,NULL,SYSDATE,SYSDATE);</v>
      </c>
      <c r="L22" s="3" t="s">
        <v>395</v>
      </c>
      <c r="M22" s="3"/>
      <c r="N22" s="3"/>
      <c r="O22" s="3">
        <v>42439</v>
      </c>
      <c r="P22" s="3"/>
    </row>
    <row r="23" spans="1:16" x14ac:dyDescent="0.2">
      <c r="A23" s="4" t="str">
        <f>VLOOKUP(B23,Core_Features!$A$2:$B$69,2,FALSE)</f>
        <v>M_EXCECAO_DESEMPENHO_SECAO</v>
      </c>
      <c r="B23" s="26">
        <v>21</v>
      </c>
      <c r="C23" s="7" t="str">
        <f>VLOOKUP(D23,Core_Features!$A$2:$B$69,2,FALSE)</f>
        <v>M_SECAO</v>
      </c>
      <c r="D23" s="4">
        <v>14</v>
      </c>
      <c r="E23" s="4"/>
      <c r="F23" s="4"/>
      <c r="G23" s="4"/>
      <c r="H23" s="4"/>
      <c r="I23" s="4" t="s">
        <v>8</v>
      </c>
      <c r="J23" s="4" t="s">
        <v>8</v>
      </c>
      <c r="K2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&amp;A23&amp;"'),"&amp;IF(ISBLANK(C23), "NULL","(SELECT "&amp;Core_Features!$A$1&amp; " FROM " &amp;Core_Features!$M$1&amp; " WHERE " &amp;Core_Features!$B$1&amp; " = '" &amp;C23&amp;"')")&amp;","&amp;IF(ISBLANK(E23), "NULL","'"&amp;E23&amp;"'")&amp;","&amp;IF(ISBLANK(F23), "NULL","'"&amp;F23&amp;"'")&amp;","&amp;IF(ISBLANK(G23), "NULL",G23)&amp;","&amp;IF(ISBLANK(H23), "NULL",H23)&amp;","&amp;I23&amp;","&amp;J23&amp;");"</f>
        <v>INSERT INTO Core_MenuStructure(FEATUREID,FEATUREPARENTID,CUSTOMURL,CUSTOMORDERNUMBER,CUSTOMSELECTVALIDATE,CUSTOMLEVELVALIDATE,CREATEDATE,UPDATEDATE) VALUES ((SELECT ID FROM Core_Features WHERE ALIAS = 'M_EXCECAO_DESEMPENHO_SECAO'),(SELECT ID FROM Core_Features WHERE ALIAS = 'M_SECAO'),NULL,NULL,NULL,NULL,SYSDATE,SYSDATE);</v>
      </c>
      <c r="L23" s="3" t="s">
        <v>395</v>
      </c>
      <c r="M23" s="3"/>
      <c r="N23" s="3"/>
      <c r="O23" s="3">
        <v>42439</v>
      </c>
      <c r="P23" s="3"/>
    </row>
    <row r="24" spans="1:16" x14ac:dyDescent="0.2">
      <c r="A24" s="4" t="str">
        <f>VLOOKUP(B24,Core_Features!$A$2:$B$69,2,FALSE)</f>
        <v>M_EVENTO</v>
      </c>
      <c r="B24" s="26">
        <v>17</v>
      </c>
      <c r="C24" s="7" t="str">
        <f>VLOOKUP(D24,Core_Features!$A$2:$B$69,2,FALSE)</f>
        <v>M_SECAO</v>
      </c>
      <c r="D24" s="4">
        <v>14</v>
      </c>
      <c r="E24" s="4"/>
      <c r="F24" s="4">
        <v>6</v>
      </c>
      <c r="G24" s="4"/>
      <c r="H24" s="4"/>
      <c r="I24" s="4" t="s">
        <v>8</v>
      </c>
      <c r="J24" s="4" t="s">
        <v>8</v>
      </c>
      <c r="K2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&amp;A24&amp;"'),"&amp;IF(ISBLANK(C24), "NULL","(SELECT "&amp;Core_Features!$A$1&amp; " FROM " &amp;Core_Features!$M$1&amp; " WHERE " &amp;Core_Features!$B$1&amp; " = '" &amp;C24&amp;"')")&amp;","&amp;IF(ISBLANK(E24), "NULL","'"&amp;E24&amp;"'")&amp;","&amp;IF(ISBLANK(F24), "NULL","'"&amp;F24&amp;"'")&amp;","&amp;IF(ISBLANK(G24), "NULL",G24)&amp;","&amp;IF(ISBLANK(H24), "NULL",H24)&amp;","&amp;I24&amp;","&amp;J24&amp;");"</f>
        <v>INSERT INTO Core_MenuStructure(FEATUREID,FEATUREPARENTID,CUSTOMURL,CUSTOMORDERNUMBER,CUSTOMSELECTVALIDATE,CUSTOMLEVELVALIDATE,CREATEDATE,UPDATEDATE) VALUES ((SELECT ID FROM Core_Features WHERE ALIAS = 'M_EVENTO'),(SELECT ID FROM Core_Features WHERE ALIAS = 'M_SECAO'),NULL,'6',NULL,NULL,SYSDATE,SYSDATE);</v>
      </c>
      <c r="L24" s="3" t="s">
        <v>395</v>
      </c>
      <c r="M24" s="3"/>
      <c r="N24" s="3"/>
      <c r="O24" s="3">
        <v>42439</v>
      </c>
      <c r="P24" s="3"/>
    </row>
    <row r="25" spans="1:16" x14ac:dyDescent="0.2">
      <c r="A25" s="4" t="str">
        <f>VLOOKUP(B25,Core_Features!$A$2:$B$69,2,FALSE)</f>
        <v>M_FAIXA_HORARIO</v>
      </c>
      <c r="B25" s="26">
        <v>19</v>
      </c>
      <c r="C25" s="7" t="str">
        <f>VLOOKUP(D25,Core_Features!$A$2:$B$69,2,FALSE)</f>
        <v>M_GRUPO</v>
      </c>
      <c r="D25" s="4">
        <v>18</v>
      </c>
      <c r="E25" s="4"/>
      <c r="F25" s="4">
        <v>1</v>
      </c>
      <c r="G25" s="4"/>
      <c r="H25" s="4"/>
      <c r="I25" s="4" t="s">
        <v>8</v>
      </c>
      <c r="J25" s="4" t="s">
        <v>8</v>
      </c>
      <c r="K2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&amp;A25&amp;"'),"&amp;IF(ISBLANK(C25), "NULL","(SELECT "&amp;Core_Features!$A$1&amp; " FROM " &amp;Core_Features!$M$1&amp; " WHERE " &amp;Core_Features!$B$1&amp; " = '" &amp;C25&amp;"')")&amp;","&amp;IF(ISBLANK(E25), "NULL","'"&amp;E25&amp;"'")&amp;","&amp;IF(ISBLANK(F25), "NULL","'"&amp;F25&amp;"'")&amp;","&amp;IF(ISBLANK(G25), "NULL",G25)&amp;","&amp;IF(ISBLANK(H25), "NULL",H25)&amp;","&amp;I25&amp;","&amp;J25&amp;");"</f>
        <v>INSERT INTO Core_MenuStructure(FEATUREID,FEATUREPARENTID,CUSTOMURL,CUSTOMORDERNUMBER,CUSTOMSELECTVALIDATE,CUSTOMLEVELVALIDATE,CREATEDATE,UPDATEDATE) VALUES ((SELECT ID FROM Core_Features WHERE ALIAS = 'M_FAIXA_HORARIO'),(SELECT ID FROM Core_Features WHERE ALIAS = 'M_GRUPO'),NULL,'1',NULL,NULL,SYSDATE,SYSDATE);</v>
      </c>
      <c r="L25" s="3" t="s">
        <v>395</v>
      </c>
      <c r="M25" s="3"/>
      <c r="N25" s="3"/>
      <c r="O25" s="3">
        <v>42439</v>
      </c>
      <c r="P25" s="3"/>
    </row>
    <row r="26" spans="1:16" x14ac:dyDescent="0.2">
      <c r="A26" s="4" t="str">
        <f>VLOOKUP(B26,Core_Features!$A$2:$B$69,2,FALSE)</f>
        <v>M_CICLO_HORARIO</v>
      </c>
      <c r="B26" s="26">
        <v>22</v>
      </c>
      <c r="C26" s="7" t="str">
        <f>VLOOKUP(D26,Core_Features!$A$2:$B$69,2,FALSE)</f>
        <v>M_GRUPO</v>
      </c>
      <c r="D26" s="4">
        <v>18</v>
      </c>
      <c r="E26" s="4"/>
      <c r="F26" s="4"/>
      <c r="G26" s="4"/>
      <c r="H26" s="4"/>
      <c r="I26" s="4" t="s">
        <v>8</v>
      </c>
      <c r="J26" s="4" t="s">
        <v>8</v>
      </c>
      <c r="K2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&amp;A26&amp;"'),"&amp;IF(ISBLANK(C26), "NULL","(SELECT "&amp;Core_Features!$A$1&amp; " FROM " &amp;Core_Features!$M$1&amp; " WHERE " &amp;Core_Features!$B$1&amp; " = '" &amp;C26&amp;"')")&amp;","&amp;IF(ISBLANK(E26), "NULL","'"&amp;E26&amp;"'")&amp;","&amp;IF(ISBLANK(F26), "NULL","'"&amp;F26&amp;"'")&amp;","&amp;IF(ISBLANK(G26), "NULL",G26)&amp;","&amp;IF(ISBLANK(H26), "NULL",H26)&amp;","&amp;I26&amp;","&amp;J26&amp;");"</f>
        <v>INSERT INTO Core_MenuStructure(FEATUREID,FEATUREPARENTID,CUSTOMURL,CUSTOMORDERNUMBER,CUSTOMSELECTVALIDATE,CUSTOMLEVELVALIDATE,CREATEDATE,UPDATEDATE) VALUES ((SELECT ID FROM Core_Features WHERE ALIAS = 'M_CICLO_HORARIO'),(SELECT ID FROM Core_Features WHERE ALIAS = 'M_GRUPO'),NULL,NULL,NULL,NULL,SYSDATE,SYSDATE);</v>
      </c>
      <c r="L26" s="3" t="s">
        <v>395</v>
      </c>
      <c r="M26" s="3"/>
      <c r="N26" s="3"/>
      <c r="O26" s="3">
        <v>42439</v>
      </c>
      <c r="P26" s="3"/>
    </row>
    <row r="27" spans="1:16" x14ac:dyDescent="0.2">
      <c r="A27" s="4" t="str">
        <f>VLOOKUP(B27,Core_Features!$A$2:$B$69,2,FALSE)</f>
        <v>M_COLABORADOR</v>
      </c>
      <c r="B27" s="26">
        <v>16</v>
      </c>
      <c r="C27" s="7" t="str">
        <f>VLOOKUP(D27,Core_Features!$A$2:$B$69,2,FALSE)</f>
        <v>M_GRUPO</v>
      </c>
      <c r="D27" s="4">
        <v>18</v>
      </c>
      <c r="E27" s="4"/>
      <c r="F27" s="4"/>
      <c r="G27" s="4"/>
      <c r="H27" s="4"/>
      <c r="I27" s="4" t="s">
        <v>8</v>
      </c>
      <c r="J27" s="4" t="s">
        <v>8</v>
      </c>
      <c r="K2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&amp;A27&amp;"'),"&amp;IF(ISBLANK(C27), "NULL","(SELECT "&amp;Core_Features!$A$1&amp; " FROM " &amp;Core_Features!$M$1&amp; " WHERE " &amp;Core_Features!$B$1&amp; " = '" &amp;C27&amp;"')")&amp;","&amp;IF(ISBLANK(E27), "NULL","'"&amp;E27&amp;"'")&amp;","&amp;IF(ISBLANK(F27), "NULL","'"&amp;F27&amp;"'")&amp;","&amp;IF(ISBLANK(G27), "NULL",G27)&amp;","&amp;IF(ISBLANK(H27), "NULL",H27)&amp;","&amp;I27&amp;","&amp;J27&amp;");"</f>
        <v>INSERT INTO Core_MenuStructure(FEATUREID,FEATUREPARENTID,CUSTOMURL,CUSTOMORDERNUMBER,CUSTOMSELECTVALIDATE,CUSTOMLEVELVALIDATE,CREATEDATE,UPDATEDATE) VALUES ((SELECT ID FROM Core_Features WHERE ALIAS = 'M_COLABORADOR'),(SELECT ID FROM Core_Features WHERE ALIAS = 'M_GRUPO'),NULL,NULL,NULL,NULL,SYSDATE,SYSDATE);</v>
      </c>
      <c r="L27" s="3" t="s">
        <v>395</v>
      </c>
      <c r="M27" s="3"/>
      <c r="N27" s="3"/>
      <c r="O27" s="3">
        <v>42439</v>
      </c>
      <c r="P27" s="3"/>
    </row>
    <row r="28" spans="1:16" s="23" customFormat="1" x14ac:dyDescent="0.2">
      <c r="A28" s="27" t="str">
        <f>VLOOKUP(B28,Core_Features!$A$2:$B$69,2,FALSE)</f>
        <v>M_FAIXA_HORARIO</v>
      </c>
      <c r="B28" s="28">
        <v>19</v>
      </c>
      <c r="C28" s="29" t="str">
        <f>VLOOKUP(D28,Core_Features!$A$2:$B$69,2,FALSE)</f>
        <v>M_COLABORADOR</v>
      </c>
      <c r="D28" s="27">
        <v>16</v>
      </c>
      <c r="E28" s="27"/>
      <c r="F28" s="27">
        <v>1</v>
      </c>
      <c r="G28" s="27"/>
      <c r="H28" s="27"/>
      <c r="I28" s="27" t="s">
        <v>8</v>
      </c>
      <c r="J28" s="27" t="s">
        <v>8</v>
      </c>
      <c r="K28" s="29"/>
      <c r="L28" s="30" t="s">
        <v>395</v>
      </c>
      <c r="M28" s="30"/>
      <c r="N28" s="30"/>
      <c r="O28" s="30">
        <v>42439</v>
      </c>
      <c r="P28" s="30"/>
    </row>
    <row r="29" spans="1:16" x14ac:dyDescent="0.2">
      <c r="A29" s="4" t="str">
        <f>VLOOKUP(B29,Core_Features!$A$2:$B$69,2,FALSE)</f>
        <v>M_CICLO_HORARIO</v>
      </c>
      <c r="B29" s="26">
        <v>22</v>
      </c>
      <c r="C29" s="7" t="str">
        <f>VLOOKUP(D29,Core_Features!$A$2:$B$69,2,FALSE)</f>
        <v>M_COLABORADOR</v>
      </c>
      <c r="D29" s="4">
        <v>16</v>
      </c>
      <c r="E29" s="4"/>
      <c r="F29" s="4"/>
      <c r="G29" s="4"/>
      <c r="H29" s="4"/>
      <c r="I29" s="4" t="s">
        <v>8</v>
      </c>
      <c r="J29" s="4" t="s">
        <v>8</v>
      </c>
      <c r="K29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&amp;A29&amp;"'),"&amp;IF(ISBLANK(C29), "NULL","(SELECT "&amp;Core_Features!$A$1&amp; " FROM " &amp;Core_Features!$M$1&amp; " WHERE " &amp;Core_Features!$B$1&amp; " = '" &amp;C29&amp;"')")&amp;","&amp;IF(ISBLANK(E29), "NULL","'"&amp;E29&amp;"'")&amp;","&amp;IF(ISBLANK(F29), "NULL","'"&amp;F29&amp;"'")&amp;","&amp;IF(ISBLANK(G29), "NULL",G29)&amp;","&amp;IF(ISBLANK(H29), "NULL",H29)&amp;","&amp;I29&amp;","&amp;J29&amp;");"</f>
        <v>INSERT INTO Core_MenuStructure(FEATUREID,FEATUREPARENTID,CUSTOMURL,CUSTOMORDERNUMBER,CUSTOMSELECTVALIDATE,CUSTOMLEVELVALIDATE,CREATEDATE,UPDATEDATE) VALUES ((SELECT ID FROM Core_Features WHERE ALIAS = 'M_CICLO_HORARIO'),(SELECT ID FROM Core_Features WHERE ALIAS = 'M_COLABORADOR'),NULL,NULL,NULL,NULL,SYSDATE,SYSDATE);</v>
      </c>
      <c r="L29" s="3" t="s">
        <v>395</v>
      </c>
      <c r="M29" s="3"/>
      <c r="N29" s="3"/>
      <c r="O29" s="3">
        <v>42439</v>
      </c>
      <c r="P29" s="3"/>
    </row>
    <row r="30" spans="1:16" x14ac:dyDescent="0.2">
      <c r="A30" s="4" t="str">
        <f>VLOOKUP(B30,Core_Features!$A$2:$B$69,2,FALSE)</f>
        <v>M_EMPLOYEE_CONTRACT_LABOR</v>
      </c>
      <c r="B30" s="26">
        <v>23</v>
      </c>
      <c r="C30" s="7" t="str">
        <f>VLOOKUP(D30,Core_Features!$A$2:$B$69,2,FALSE)</f>
        <v>M_COLABORADOR</v>
      </c>
      <c r="D30" s="4">
        <v>16</v>
      </c>
      <c r="E30" s="4"/>
      <c r="F30" s="4"/>
      <c r="G30" s="4"/>
      <c r="H30" s="4"/>
      <c r="I30" s="4" t="s">
        <v>8</v>
      </c>
      <c r="J30" s="4" t="s">
        <v>8</v>
      </c>
      <c r="K3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&amp;A30&amp;"'),"&amp;IF(ISBLANK(C30), "NULL","(SELECT "&amp;Core_Features!$A$1&amp; " FROM " &amp;Core_Features!$M$1&amp; " WHERE " &amp;Core_Features!$B$1&amp; " = '" &amp;C30&amp;"')")&amp;","&amp;IF(ISBLANK(E30), "NULL","'"&amp;E30&amp;"'")&amp;","&amp;IF(ISBLANK(F30), "NULL","'"&amp;F30&amp;"'")&amp;","&amp;IF(ISBLANK(G30), "NULL",G30)&amp;","&amp;IF(ISBLANK(H30), "NULL",H30)&amp;","&amp;I30&amp;","&amp;J30&amp;");"</f>
        <v>INSERT INTO Core_MenuStructure(FEATUREID,FEATUREPARENTID,CUSTOMURL,CUSTOMORDERNUMBER,CUSTOMSELECTVALIDATE,CUSTOMLEVELVALIDATE,CREATEDATE,UPDATEDATE) VALUES ((SELECT ID FROM Core_Features WHERE ALIAS = 'M_EMPLOYEE_CONTRACT_LABOR'),(SELECT ID FROM Core_Features WHERE ALIAS = 'M_COLABORADOR'),NULL,NULL,NULL,NULL,SYSDATE,SYSDATE);</v>
      </c>
      <c r="L30" s="3" t="s">
        <v>395</v>
      </c>
      <c r="M30" s="3"/>
      <c r="N30" s="3"/>
      <c r="O30" s="3">
        <v>42439</v>
      </c>
      <c r="P30" s="3"/>
    </row>
    <row r="31" spans="1:16" x14ac:dyDescent="0.2">
      <c r="A31" s="4" t="str">
        <f>VLOOKUP(B31,Core_Features!$A$2:$B$69,2,FALSE)</f>
        <v>M_POLIVALENCIA</v>
      </c>
      <c r="B31" s="26">
        <v>24</v>
      </c>
      <c r="C31" s="7" t="str">
        <f>VLOOKUP(D31,Core_Features!$A$2:$B$69,2,FALSE)</f>
        <v>M_COLABORADOR</v>
      </c>
      <c r="D31" s="4">
        <v>16</v>
      </c>
      <c r="E31" s="4"/>
      <c r="F31" s="4">
        <v>4</v>
      </c>
      <c r="G31" s="4"/>
      <c r="H31" s="4"/>
      <c r="I31" s="4" t="s">
        <v>8</v>
      </c>
      <c r="J31" s="4" t="s">
        <v>8</v>
      </c>
      <c r="K3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&amp;A31&amp;"'),"&amp;IF(ISBLANK(C31), "NULL","(SELECT "&amp;Core_Features!$A$1&amp; " FROM " &amp;Core_Features!$M$1&amp; " WHERE " &amp;Core_Features!$B$1&amp; " = '" &amp;C31&amp;"')")&amp;","&amp;IF(ISBLANK(E31), "NULL","'"&amp;E31&amp;"'")&amp;","&amp;IF(ISBLANK(F31), "NULL","'"&amp;F31&amp;"'")&amp;","&amp;IF(ISBLANK(G31), "NULL",G31)&amp;","&amp;IF(ISBLANK(H31), "NULL",H31)&amp;","&amp;I31&amp;","&amp;J31&amp;");"</f>
        <v>INSERT INTO Core_MenuStructure(FEATUREID,FEATUREPARENTID,CUSTOMURL,CUSTOMORDERNUMBER,CUSTOMSELECTVALIDATE,CUSTOMLEVELVALIDATE,CREATEDATE,UPDATEDATE) VALUES ((SELECT ID FROM Core_Features WHERE ALIAS = 'M_POLIVALENCIA'),(SELECT ID FROM Core_Features WHERE ALIAS = 'M_COLABORADOR'),NULL,'4',NULL,NULL,SYSDATE,SYSDATE);</v>
      </c>
      <c r="L31" s="3" t="s">
        <v>395</v>
      </c>
      <c r="M31" s="3"/>
      <c r="N31" s="3"/>
      <c r="O31" s="3">
        <v>42439</v>
      </c>
      <c r="P31" s="3"/>
    </row>
    <row r="32" spans="1:16" x14ac:dyDescent="0.2">
      <c r="A32" s="4" t="str">
        <f>VLOOKUP(B32,Core_Features!$A$2:$B$69,2,FALSE)</f>
        <v>M_AUSENCIA</v>
      </c>
      <c r="B32" s="25">
        <v>25</v>
      </c>
      <c r="C32" s="7" t="str">
        <f>VLOOKUP(D32,Core_Features!$A$2:$B$69,2,FALSE)</f>
        <v>M_COLABORADOR</v>
      </c>
      <c r="D32" s="4">
        <v>16</v>
      </c>
      <c r="E32" s="4"/>
      <c r="F32" s="4"/>
      <c r="G32" s="4"/>
      <c r="H32" s="4"/>
      <c r="I32" s="4" t="s">
        <v>8</v>
      </c>
      <c r="J32" s="4" t="s">
        <v>8</v>
      </c>
      <c r="K3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&amp;A32&amp;"'),"&amp;IF(ISBLANK(C32), "NULL","(SELECT "&amp;Core_Features!$A$1&amp; " FROM " &amp;Core_Features!$M$1&amp; " WHERE " &amp;Core_Features!$B$1&amp; " = '" &amp;C32&amp;"')")&amp;","&amp;IF(ISBLANK(E32), "NULL","'"&amp;E32&amp;"'")&amp;","&amp;IF(ISBLANK(F32), "NULL","'"&amp;F32&amp;"'")&amp;","&amp;IF(ISBLANK(G32), "NULL",G32)&amp;","&amp;IF(ISBLANK(H32), "NULL",H32)&amp;","&amp;I32&amp;","&amp;J32&amp;");"</f>
        <v>INSERT INTO Core_MenuStructure(FEATUREID,FEATUREPARENTID,CUSTOMURL,CUSTOMORDERNUMBER,CUSTOMSELECTVALIDATE,CUSTOMLEVELVALIDATE,CREATEDATE,UPDATEDATE) VALUES ((SELECT ID FROM Core_Features WHERE ALIAS = 'M_AUSENCIA'),(SELECT ID FROM Core_Features WHERE ALIAS = 'M_COLABORADOR'),NULL,NULL,NULL,NULL,SYSDATE,SYSDATE);</v>
      </c>
      <c r="L32" s="3" t="s">
        <v>395</v>
      </c>
      <c r="M32" s="3"/>
      <c r="N32" s="3"/>
      <c r="O32" s="3">
        <v>42439</v>
      </c>
      <c r="P32" s="3"/>
    </row>
    <row r="33" spans="1:16" x14ac:dyDescent="0.2">
      <c r="A33" s="4" t="str">
        <f>VLOOKUP(B33,Core_Features!$A$2:$B$69,2,FALSE)</f>
        <v>M_EXCECAO_QUANTIDADE_TIPO_POSTO</v>
      </c>
      <c r="B33" s="25">
        <v>27</v>
      </c>
      <c r="C33" s="7" t="str">
        <f>VLOOKUP(D33,Core_Features!$A$2:$B$69,2,FALSE)</f>
        <v>M_TIPO_POSTO</v>
      </c>
      <c r="D33" s="4">
        <v>20</v>
      </c>
      <c r="E33" s="4"/>
      <c r="F33" s="4"/>
      <c r="G33" s="4"/>
      <c r="H33" s="4"/>
      <c r="I33" s="4" t="s">
        <v>8</v>
      </c>
      <c r="J33" s="4" t="s">
        <v>8</v>
      </c>
      <c r="K3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&amp;A33&amp;"'),"&amp;IF(ISBLANK(C33), "NULL","(SELECT "&amp;Core_Features!$A$1&amp; " FROM " &amp;Core_Features!$M$1&amp; " WHERE " &amp;Core_Features!$B$1&amp; " = '" &amp;C33&amp;"')")&amp;","&amp;IF(ISBLANK(E33), "NULL","'"&amp;E33&amp;"'")&amp;","&amp;IF(ISBLANK(F33), "NULL","'"&amp;F33&amp;"'")&amp;","&amp;IF(ISBLANK(G33), "NULL",G33)&amp;","&amp;IF(ISBLANK(H33), "NULL",H33)&amp;","&amp;I33&amp;","&amp;J33&amp;");"</f>
        <v>INSERT INTO Core_MenuStructure(FEATUREID,FEATUREPARENTID,CUSTOMURL,CUSTOMORDERNUMBER,CUSTOMSELECTVALIDATE,CUSTOMLEVELVALIDATE,CREATEDATE,UPDATEDATE) VALUES ((SELECT ID FROM Core_Features WHERE ALIAS = 'M_EXCECAO_QUANTIDADE_TIPO_POSTO'),(SELECT ID FROM Core_Features WHERE ALIAS = 'M_TIPO_POSTO'),NULL,NULL,NULL,NULL,SYSDATE,SYSDATE);</v>
      </c>
      <c r="L33" s="3" t="s">
        <v>395</v>
      </c>
      <c r="M33" s="3"/>
      <c r="N33" s="3"/>
      <c r="O33" s="3">
        <v>42439</v>
      </c>
      <c r="P33" s="3"/>
    </row>
    <row r="34" spans="1:16" x14ac:dyDescent="0.2">
      <c r="A34" s="4" t="str">
        <f>VLOOKUP(B34,Core_Features!$A$2:$B$69,2,FALSE)</f>
        <v>M_POSTO</v>
      </c>
      <c r="B34" s="25">
        <v>28</v>
      </c>
      <c r="C34" s="7" t="str">
        <f>VLOOKUP(D34,Core_Features!$A$2:$B$69,2,FALSE)</f>
        <v>M_TIPO_POSTO</v>
      </c>
      <c r="D34" s="4">
        <v>20</v>
      </c>
      <c r="E34" s="4"/>
      <c r="F34" s="4"/>
      <c r="G34" s="4"/>
      <c r="H34" s="4"/>
      <c r="I34" s="4" t="s">
        <v>8</v>
      </c>
      <c r="J34" s="4" t="s">
        <v>8</v>
      </c>
      <c r="K3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&amp;A34&amp;"'),"&amp;IF(ISBLANK(C34), "NULL","(SELECT "&amp;Core_Features!$A$1&amp; " FROM " &amp;Core_Features!$M$1&amp; " WHERE " &amp;Core_Features!$B$1&amp; " = '" &amp;C34&amp;"')")&amp;","&amp;IF(ISBLANK(E34), "NULL","'"&amp;E34&amp;"'")&amp;","&amp;IF(ISBLANK(F34), "NULL","'"&amp;F34&amp;"'")&amp;","&amp;IF(ISBLANK(G34), "NULL",G34)&amp;","&amp;IF(ISBLANK(H34), "NULL",H34)&amp;","&amp;I34&amp;","&amp;J34&amp;");"</f>
        <v>INSERT INTO Core_MenuStructure(FEATUREID,FEATUREPARENTID,CUSTOMURL,CUSTOMORDERNUMBER,CUSTOMSELECTVALIDATE,CUSTOMLEVELVALIDATE,CREATEDATE,UPDATEDATE) VALUES ((SELECT ID FROM Core_Features WHERE ALIAS = 'M_POSTO'),(SELECT ID FROM Core_Features WHERE ALIAS = 'M_TIPO_POSTO'),NULL,NULL,NULL,NULL,SYSDATE,SYSDATE);</v>
      </c>
      <c r="L34" s="3" t="s">
        <v>395</v>
      </c>
      <c r="M34" s="3"/>
      <c r="N34" s="3"/>
      <c r="O34" s="3">
        <v>42439</v>
      </c>
      <c r="P34" s="3"/>
    </row>
    <row r="35" spans="1:16" x14ac:dyDescent="0.2">
      <c r="A35" s="4" t="str">
        <f>VLOOKUP(B35,Core_Features!$A$2:$B$69,2,FALSE)</f>
        <v>M_CARGO_PERFIL</v>
      </c>
      <c r="B35" s="25">
        <v>29</v>
      </c>
      <c r="C35" s="7" t="str">
        <f>VLOOKUP(D35,Core_Features!$A$2:$B$69,2,FALSE)</f>
        <v>M_CARGO</v>
      </c>
      <c r="D35" s="4">
        <v>10</v>
      </c>
      <c r="E35" s="4"/>
      <c r="F35" s="4"/>
      <c r="G35" s="4"/>
      <c r="H35" s="4"/>
      <c r="I35" s="4" t="s">
        <v>8</v>
      </c>
      <c r="J35" s="4" t="s">
        <v>8</v>
      </c>
      <c r="K3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&amp;A35&amp;"'),"&amp;IF(ISBLANK(C35), "NULL","(SELECT "&amp;Core_Features!$A$1&amp; " FROM " &amp;Core_Features!$M$1&amp; " WHERE " &amp;Core_Features!$B$1&amp; " = '" &amp;C35&amp;"')")&amp;","&amp;IF(ISBLANK(E35), "NULL","'"&amp;E35&amp;"'")&amp;","&amp;IF(ISBLANK(F35), "NULL","'"&amp;F35&amp;"'")&amp;","&amp;IF(ISBLANK(G35), "NULL",G35)&amp;","&amp;IF(ISBLANK(H35), "NULL",H35)&amp;","&amp;I35&amp;","&amp;J35&amp;");"</f>
        <v>INSERT INTO Core_MenuStructure(FEATUREID,FEATUREPARENTID,CUSTOMURL,CUSTOMORDERNUMBER,CUSTOMSELECTVALIDATE,CUSTOMLEVELVALIDATE,CREATEDATE,UPDATEDATE) VALUES ((SELECT ID FROM Core_Features WHERE ALIAS = 'M_CARGO_PERFIL'),(SELECT ID FROM Core_Features WHERE ALIAS = 'M_CARGO'),NULL,NULL,NULL,NULL,SYSDATE,SYSDATE);</v>
      </c>
      <c r="L35" s="3" t="s">
        <v>395</v>
      </c>
      <c r="M35" s="3"/>
      <c r="N35" s="3"/>
      <c r="O35" s="3">
        <v>42439</v>
      </c>
      <c r="P35" s="3"/>
    </row>
    <row r="36" spans="1:16" x14ac:dyDescent="0.2">
      <c r="A36" s="4" t="str">
        <f>VLOOKUP(B36,Core_Features!$A$2:$B$69,2,FALSE)</f>
        <v>M_SECAO</v>
      </c>
      <c r="B36" s="25">
        <v>14</v>
      </c>
      <c r="C36" s="7" t="str">
        <f>VLOOKUP(D36,Core_Features!$A$2:$B$69,2,FALSE)</f>
        <v>M_ESTIMATIVA</v>
      </c>
      <c r="D36" s="4">
        <v>2</v>
      </c>
      <c r="E36" s="7" t="s">
        <v>123</v>
      </c>
      <c r="F36" s="4">
        <v>1</v>
      </c>
      <c r="G36" s="4">
        <v>0</v>
      </c>
      <c r="H36" s="4"/>
      <c r="I36" s="4" t="s">
        <v>8</v>
      </c>
      <c r="J36" s="4" t="s">
        <v>8</v>
      </c>
      <c r="K3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&amp;A36&amp;"'),"&amp;IF(ISBLANK(C36), "NULL","(SELECT "&amp;Core_Features!$A$1&amp; " FROM " &amp;Core_Features!$M$1&amp; " WHERE " &amp;Core_Features!$B$1&amp; " = '" &amp;C36&amp;"')")&amp;","&amp;IF(ISBLANK(E36), "NULL","'"&amp;E36&amp;"'")&amp;","&amp;IF(ISBLANK(F36), "NULL","'"&amp;F36&amp;"'")&amp;","&amp;IF(ISBLANK(G36), "NULL",G36)&amp;","&amp;IF(ISBLANK(H36), "NULL",H36)&amp;","&amp;I36&amp;","&amp;J36&amp;");"</f>
        <v>INSERT INTO Core_MenuStructure(FEATUREID,FEATUREPARENTID,CUSTOMURL,CUSTOMORDERNUMBER,CUSTOMSELECTVALIDATE,CUSTOMLEVELVALIDATE,CREATEDATE,UPDATEDATE) VALUES ((SELECT ID FROM Core_Features WHERE ALIAS = 'M_SECAO'),(SELECT ID FROM Core_Features WHERE ALIAS = 'M_ESTIMATIVA'),'BusinessParameters/Sections/EstimatesSections','1',0,NULL,SYSDATE,SYSDATE);</v>
      </c>
      <c r="L36" s="3" t="s">
        <v>395</v>
      </c>
      <c r="M36" s="3"/>
      <c r="N36" s="3"/>
      <c r="O36" s="3">
        <v>42439</v>
      </c>
      <c r="P36" s="3"/>
    </row>
    <row r="37" spans="1:16" x14ac:dyDescent="0.2">
      <c r="A37" s="4" t="str">
        <f>VLOOKUP(B37,Core_Features!$A$2:$B$69,2,FALSE)</f>
        <v>M_ESTIMATIVA_AJUSTE</v>
      </c>
      <c r="B37" s="25">
        <v>30</v>
      </c>
      <c r="C37" s="7" t="str">
        <f>VLOOKUP(D37,Core_Features!$A$2:$B$69,2,FALSE)</f>
        <v>M_ESTIMATIVA</v>
      </c>
      <c r="D37" s="4">
        <v>2</v>
      </c>
      <c r="E37" s="4"/>
      <c r="F37" s="4"/>
      <c r="G37" s="4"/>
      <c r="H37" s="4"/>
      <c r="I37" s="4" t="s">
        <v>8</v>
      </c>
      <c r="J37" s="4" t="s">
        <v>8</v>
      </c>
      <c r="K3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&amp;A37&amp;"'),"&amp;IF(ISBLANK(C37), "NULL","(SELECT "&amp;Core_Features!$A$1&amp; " FROM " &amp;Core_Features!$M$1&amp; " WHERE " &amp;Core_Features!$B$1&amp; " = '" &amp;C37&amp;"')")&amp;","&amp;IF(ISBLANK(E37), "NULL","'"&amp;E37&amp;"'")&amp;","&amp;IF(ISBLANK(F37), "NULL","'"&amp;F37&amp;"'")&amp;","&amp;IF(ISBLANK(G37), "NULL",G37)&amp;","&amp;IF(ISBLANK(H37), "NULL",H37)&amp;","&amp;I37&amp;","&amp;J37&amp;");"</f>
        <v>INSERT INTO Core_MenuStructure(FEATUREID,FEATUREPARENTID,CUSTOMURL,CUSTOMORDERNUMBER,CUSTOMSELECTVALIDATE,CUSTOMLEVELVALIDATE,CREATEDATE,UPDATEDATE) VALUES ((SELECT ID FROM Core_Features WHERE ALIAS = 'M_ESTIMATIVA_AJUSTE'),(SELECT ID FROM Core_Features WHERE ALIAS = 'M_ESTIMATIVA'),NULL,NULL,NULL,NULL,SYSDATE,SYSDATE);</v>
      </c>
      <c r="L37" s="3" t="s">
        <v>395</v>
      </c>
      <c r="M37" s="3"/>
      <c r="N37" s="3"/>
      <c r="O37" s="3">
        <v>42439</v>
      </c>
      <c r="P37" s="3"/>
    </row>
    <row r="38" spans="1:16" x14ac:dyDescent="0.2">
      <c r="A38" s="4" t="str">
        <f>VLOOKUP(B38,Core_Features!$A$2:$B$69,2,FALSE)</f>
        <v>M_ESTIMATIVA_COPIA</v>
      </c>
      <c r="B38" s="25">
        <v>31</v>
      </c>
      <c r="C38" s="7" t="str">
        <f>VLOOKUP(D38,Core_Features!$A$2:$B$69,2,FALSE)</f>
        <v>M_ESTIMATIVA</v>
      </c>
      <c r="D38" s="4">
        <v>2</v>
      </c>
      <c r="E38" s="4"/>
      <c r="F38" s="4"/>
      <c r="G38" s="4"/>
      <c r="H38" s="4"/>
      <c r="I38" s="4" t="s">
        <v>8</v>
      </c>
      <c r="J38" s="4" t="s">
        <v>8</v>
      </c>
      <c r="K38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&amp;A38&amp;"'),"&amp;IF(ISBLANK(C38), "NULL","(SELECT "&amp;Core_Features!$A$1&amp; " FROM " &amp;Core_Features!$M$1&amp; " WHERE " &amp;Core_Features!$B$1&amp; " = '" &amp;C38&amp;"')")&amp;","&amp;IF(ISBLANK(E38), "NULL","'"&amp;E38&amp;"'")&amp;","&amp;IF(ISBLANK(F38), "NULL","'"&amp;F38&amp;"'")&amp;","&amp;IF(ISBLANK(G38), "NULL",G38)&amp;","&amp;IF(ISBLANK(H38), "NULL",H38)&amp;","&amp;I38&amp;","&amp;J38&amp;");"</f>
        <v>INSERT INTO Core_MenuStructure(FEATUREID,FEATUREPARENTID,CUSTOMURL,CUSTOMORDERNUMBER,CUSTOMSELECTVALIDATE,CUSTOMLEVELVALIDATE,CREATEDATE,UPDATEDATE) VALUES ((SELECT ID FROM Core_Features WHERE ALIAS = 'M_ESTIMATIVA_COPIA'),(SELECT ID FROM Core_Features WHERE ALIAS = 'M_ESTIMATIVA'),NULL,NULL,NULL,NULL,SYSDATE,SYSDATE);</v>
      </c>
      <c r="L38" s="3" t="s">
        <v>395</v>
      </c>
      <c r="M38" s="3"/>
      <c r="N38" s="3"/>
      <c r="O38" s="3">
        <v>42439</v>
      </c>
      <c r="P38" s="3"/>
    </row>
    <row r="39" spans="1:16" x14ac:dyDescent="0.2">
      <c r="A39" s="4" t="str">
        <f>VLOOKUP(B39,Core_Features!$A$2:$B$69,2,FALSE)</f>
        <v>M_ESTIMATIVA_COPIA_PERIODO</v>
      </c>
      <c r="B39" s="25">
        <v>32</v>
      </c>
      <c r="C39" s="7" t="str">
        <f>VLOOKUP(D39,Core_Features!$A$2:$B$69,2,FALSE)</f>
        <v>M_ESTIMATIVA</v>
      </c>
      <c r="D39" s="4">
        <v>2</v>
      </c>
      <c r="E39" s="7"/>
      <c r="F39" s="4"/>
      <c r="G39" s="4"/>
      <c r="H39" s="4"/>
      <c r="I39" s="4" t="s">
        <v>8</v>
      </c>
      <c r="J39" s="4" t="s">
        <v>8</v>
      </c>
      <c r="K39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&amp;A39&amp;"'),"&amp;IF(ISBLANK(C39), "NULL","(SELECT "&amp;Core_Features!$A$1&amp; " FROM " &amp;Core_Features!$M$1&amp; " WHERE " &amp;Core_Features!$B$1&amp; " = '" &amp;C39&amp;"')")&amp;","&amp;IF(ISBLANK(E39), "NULL","'"&amp;E39&amp;"'")&amp;","&amp;IF(ISBLANK(F39), "NULL","'"&amp;F39&amp;"'")&amp;","&amp;IF(ISBLANK(G39), "NULL",G39)&amp;","&amp;IF(ISBLANK(H39), "NULL",H39)&amp;","&amp;I39&amp;","&amp;J39&amp;");"</f>
        <v>INSERT INTO Core_MenuStructure(FEATUREID,FEATUREPARENTID,CUSTOMURL,CUSTOMORDERNUMBER,CUSTOMSELECTVALIDATE,CUSTOMLEVELVALIDATE,CREATEDATE,UPDATEDATE) VALUES ((SELECT ID FROM Core_Features WHERE ALIAS = 'M_ESTIMATIVA_COPIA_PERIODO'),(SELECT ID FROM Core_Features WHERE ALIAS = 'M_ESTIMATIVA'),NULL,NULL,NULL,NULL,SYSDATE,SYSDATE);</v>
      </c>
      <c r="L39" s="3" t="s">
        <v>395</v>
      </c>
      <c r="M39" s="3"/>
      <c r="N39" s="3"/>
      <c r="O39" s="3">
        <v>42439</v>
      </c>
      <c r="P39" s="3"/>
    </row>
    <row r="40" spans="1:16" x14ac:dyDescent="0.2">
      <c r="A40" s="4" t="str">
        <f>VLOOKUP(B40,Core_Features!$A$2:$B$69,2,FALSE)</f>
        <v>M_EVENTO</v>
      </c>
      <c r="B40" s="25">
        <v>17</v>
      </c>
      <c r="C40" s="7" t="str">
        <f>VLOOKUP(D40,Core_Features!$A$2:$B$69,2,FALSE)</f>
        <v>M_ESTIMATIVA</v>
      </c>
      <c r="D40" s="4">
        <v>2</v>
      </c>
      <c r="E40" s="7"/>
      <c r="F40" s="4">
        <v>5</v>
      </c>
      <c r="G40" s="4"/>
      <c r="H40" s="4"/>
      <c r="I40" s="4" t="s">
        <v>8</v>
      </c>
      <c r="J40" s="4" t="s">
        <v>8</v>
      </c>
      <c r="K4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&amp;A40&amp;"'),"&amp;IF(ISBLANK(C40), "NULL","(SELECT "&amp;Core_Features!$A$1&amp; " FROM " &amp;Core_Features!$M$1&amp; " WHERE " &amp;Core_Features!$B$1&amp; " = '" &amp;C40&amp;"')")&amp;","&amp;IF(ISBLANK(E40), "NULL","'"&amp;E40&amp;"'")&amp;","&amp;IF(ISBLANK(F40), "NULL","'"&amp;F40&amp;"'")&amp;","&amp;IF(ISBLANK(G40), "NULL",G40)&amp;","&amp;IF(ISBLANK(H40), "NULL",H40)&amp;","&amp;I40&amp;","&amp;J40&amp;");"</f>
        <v>INSERT INTO Core_MenuStructure(FEATUREID,FEATUREPARENTID,CUSTOMURL,CUSTOMORDERNUMBER,CUSTOMSELECTVALIDATE,CUSTOMLEVELVALIDATE,CREATEDATE,UPDATEDATE) VALUES ((SELECT ID FROM Core_Features WHERE ALIAS = 'M_EVENTO'),(SELECT ID FROM Core_Features WHERE ALIAS = 'M_ESTIMATIVA'),NULL,'5',NULL,NULL,SYSDATE,SYSDATE);</v>
      </c>
      <c r="L40" s="3" t="s">
        <v>395</v>
      </c>
      <c r="M40" s="3"/>
      <c r="N40" s="3"/>
      <c r="O40" s="3">
        <v>42439</v>
      </c>
      <c r="P40" s="3"/>
    </row>
    <row r="41" spans="1:16" x14ac:dyDescent="0.2">
      <c r="A41" s="4" t="str">
        <f>VLOOKUP(B41,Core_Features!$A$2:$B$69,2,FALSE)</f>
        <v>M_FILA_PROCESSAMENTO</v>
      </c>
      <c r="B41" s="25">
        <v>33</v>
      </c>
      <c r="C41" s="7" t="str">
        <f>VLOOKUP(D41,Core_Features!$A$2:$B$69,2,FALSE)</f>
        <v>M_ESTIMATIVA</v>
      </c>
      <c r="D41" s="4">
        <v>2</v>
      </c>
      <c r="E41" s="7"/>
      <c r="F41" s="4"/>
      <c r="G41" s="4"/>
      <c r="H41" s="4"/>
      <c r="I41" s="4" t="s">
        <v>8</v>
      </c>
      <c r="J41" s="4" t="s">
        <v>8</v>
      </c>
      <c r="K4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&amp;A41&amp;"'),"&amp;IF(ISBLANK(C41), "NULL","(SELECT "&amp;Core_Features!$A$1&amp; " FROM " &amp;Core_Features!$M$1&amp; " WHERE " &amp;Core_Features!$B$1&amp; " = '" &amp;C41&amp;"')")&amp;","&amp;IF(ISBLANK(E41), "NULL","'"&amp;E41&amp;"'")&amp;","&amp;IF(ISBLANK(F41), "NULL","'"&amp;F41&amp;"'")&amp;","&amp;IF(ISBLANK(G41), "NULL",G41)&amp;","&amp;IF(ISBLANK(H41), "NULL",H41)&amp;","&amp;I41&amp;","&amp;J41&amp;");"</f>
        <v>INSERT INTO Core_MenuStructure(FEATUREID,FEATUREPARENTID,CUSTOMURL,CUSTOMORDERNUMBER,CUSTOMSELECTVALIDATE,CUSTOMLEVELVALIDATE,CREATEDATE,UPDATEDATE) VALUES ((SELECT ID FROM Core_Features WHERE ALIAS = 'M_FILA_PROCESSAMENTO'),(SELECT ID FROM Core_Features WHERE ALIAS = 'M_ESTIMATIVA'),NULL,NULL,NULL,NULL,SYSDATE,SYSDATE);</v>
      </c>
      <c r="L41" s="3" t="s">
        <v>395</v>
      </c>
      <c r="M41" s="3"/>
      <c r="N41" s="3"/>
      <c r="O41" s="3">
        <v>42439</v>
      </c>
      <c r="P41" s="3"/>
    </row>
    <row r="42" spans="1:16" x14ac:dyDescent="0.2">
      <c r="A42" s="4" t="str">
        <f>VLOOKUP(B42,Core_Features!$A$2:$B$69,2,FALSE)</f>
        <v>M_SECAO</v>
      </c>
      <c r="B42" s="25">
        <v>14</v>
      </c>
      <c r="C42" s="7" t="str">
        <f>VLOOKUP(D42,Core_Features!$A$2:$B$69,2,FALSE)</f>
        <v>M_ESCALA</v>
      </c>
      <c r="D42" s="4">
        <v>3</v>
      </c>
      <c r="E42" s="7" t="s">
        <v>136</v>
      </c>
      <c r="F42" s="4"/>
      <c r="G42" s="4"/>
      <c r="H42" s="4"/>
      <c r="I42" s="4" t="s">
        <v>8</v>
      </c>
      <c r="J42" s="4" t="s">
        <v>8</v>
      </c>
      <c r="K4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&amp;A42&amp;"'),"&amp;IF(ISBLANK(C42), "NULL","(SELECT "&amp;Core_Features!$A$1&amp; " FROM " &amp;Core_Features!$M$1&amp; " WHERE " &amp;Core_Features!$B$1&amp; " = '" &amp;C42&amp;"')")&amp;","&amp;IF(ISBLANK(E42), "NULL","'"&amp;E42&amp;"'")&amp;","&amp;IF(ISBLANK(F42), "NULL","'"&amp;F42&amp;"'")&amp;","&amp;IF(ISBLANK(G42), "NULL",G42)&amp;","&amp;IF(ISBLANK(H42), "NULL",H42)&amp;","&amp;I42&amp;","&amp;J42&amp;");"</f>
        <v>INSERT INTO Core_MenuStructure(FEATUREID,FEATUREPARENTID,CUSTOMURL,CUSTOMORDERNUMBER,CUSTOMSELECTVALIDATE,CUSTOMLEVELVALIDATE,CREATEDATE,UPDATEDATE) VALUES ((SELECT ID FROM Core_Features WHERE ALIAS = 'M_SECAO'),(SELECT ID FROM Core_Features WHERE ALIAS = 'M_ESCALA'),'BusinessParameters/Sections/ScheduleSections',NULL,NULL,NULL,SYSDATE,SYSDATE);</v>
      </c>
      <c r="L42" s="3" t="s">
        <v>395</v>
      </c>
      <c r="M42" s="3"/>
      <c r="N42" s="3"/>
      <c r="O42" s="3">
        <v>42439</v>
      </c>
      <c r="P42" s="3"/>
    </row>
    <row r="43" spans="1:16" x14ac:dyDescent="0.2">
      <c r="A43" s="4" t="str">
        <f>VLOOKUP(B43,Core_Features!$A$2:$B$69,2,FALSE)</f>
        <v>M_TIPO_POSTO</v>
      </c>
      <c r="B43" s="25">
        <v>20</v>
      </c>
      <c r="C43" s="7" t="str">
        <f>VLOOKUP(D43,Core_Features!$A$2:$B$69,2,FALSE)</f>
        <v>M_ESCALA</v>
      </c>
      <c r="D43" s="4">
        <v>3</v>
      </c>
      <c r="E43" s="7" t="s">
        <v>135</v>
      </c>
      <c r="F43" s="4">
        <v>2</v>
      </c>
      <c r="G43" s="4"/>
      <c r="H43" s="4"/>
      <c r="I43" s="4" t="s">
        <v>8</v>
      </c>
      <c r="J43" s="4" t="s">
        <v>8</v>
      </c>
      <c r="K4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&amp;A43&amp;"'),"&amp;IF(ISBLANK(C43), "NULL","(SELECT "&amp;Core_Features!$A$1&amp; " FROM " &amp;Core_Features!$M$1&amp; " WHERE " &amp;Core_Features!$B$1&amp; " = '" &amp;C43&amp;"')")&amp;","&amp;IF(ISBLANK(E43), "NULL","'"&amp;E43&amp;"'")&amp;","&amp;IF(ISBLANK(F43), "NULL","'"&amp;F43&amp;"'")&amp;","&amp;IF(ISBLANK(G43), "NULL",G43)&amp;","&amp;IF(ISBLANK(H43), "NULL",H43)&amp;","&amp;I43&amp;","&amp;J43&amp;");"</f>
        <v>INSERT INTO Core_MenuStructure(FEATUREID,FEATUREPARENTID,CUSTOMURL,CUSTOMORDERNUMBER,CUSTOMSELECTVALIDATE,CUSTOMLEVELVALIDATE,CREATEDATE,UPDATEDATE) VALUES ((SELECT ID FROM Core_Features WHERE ALIAS = 'M_TIPO_POSTO'),(SELECT ID FROM Core_Features WHERE ALIAS = 'M_ESCALA'),'BusinessParameters/WorkstationTypes/ScheduleWorkstationTypes','2',NULL,NULL,SYSDATE,SYSDATE);</v>
      </c>
      <c r="L43" s="3" t="s">
        <v>395</v>
      </c>
      <c r="M43" s="3"/>
      <c r="N43" s="3"/>
      <c r="O43" s="3">
        <v>42439</v>
      </c>
      <c r="P43" s="3"/>
    </row>
    <row r="44" spans="1:16" x14ac:dyDescent="0.2">
      <c r="A44" s="4" t="str">
        <f>VLOOKUP(B44,Core_Features!$A$2:$B$69,2,FALSE)</f>
        <v>M_GRUPO</v>
      </c>
      <c r="B44" s="25">
        <v>18</v>
      </c>
      <c r="C44" s="7" t="str">
        <f>VLOOKUP(D44,Core_Features!$A$2:$B$69,2,FALSE)</f>
        <v>M_ESCALA</v>
      </c>
      <c r="D44" s="4">
        <v>3</v>
      </c>
      <c r="E44" s="7" t="s">
        <v>133</v>
      </c>
      <c r="F44" s="4">
        <v>3</v>
      </c>
      <c r="G44" s="4"/>
      <c r="H44" s="4"/>
      <c r="I44" s="4" t="s">
        <v>8</v>
      </c>
      <c r="J44" s="4" t="s">
        <v>8</v>
      </c>
      <c r="K4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&amp;A44&amp;"'),"&amp;IF(ISBLANK(C44), "NULL","(SELECT "&amp;Core_Features!$A$1&amp; " FROM " &amp;Core_Features!$M$1&amp; " WHERE " &amp;Core_Features!$B$1&amp; " = '" &amp;C44&amp;"')")&amp;","&amp;IF(ISBLANK(E44), "NULL","'"&amp;E44&amp;"'")&amp;","&amp;IF(ISBLANK(F44), "NULL","'"&amp;F44&amp;"'")&amp;","&amp;IF(ISBLANK(G44), "NULL",G44)&amp;","&amp;IF(ISBLANK(H44), "NULL",H44)&amp;","&amp;I44&amp;","&amp;J44&amp;");"</f>
        <v>INSERT INTO Core_MenuStructure(FEATUREID,FEATUREPARENTID,CUSTOMURL,CUSTOMORDERNUMBER,CUSTOMSELECTVALIDATE,CUSTOMLEVELVALIDATE,CREATEDATE,UPDATEDATE) VALUES ((SELECT ID FROM Core_Features WHERE ALIAS = 'M_GRUPO'),(SELECT ID FROM Core_Features WHERE ALIAS = 'M_ESCALA'),'BusinessParameters/Groups/ScheduleGroups','3',NULL,NULL,SYSDATE,SYSDATE);</v>
      </c>
      <c r="L44" s="3" t="s">
        <v>395</v>
      </c>
      <c r="M44" s="3"/>
      <c r="N44" s="3"/>
      <c r="O44" s="3">
        <v>42439</v>
      </c>
      <c r="P44" s="3"/>
    </row>
    <row r="45" spans="1:16" x14ac:dyDescent="0.2">
      <c r="A45" s="4" t="str">
        <f>VLOOKUP(B45,Core_Features!$A$2:$B$69,2,FALSE)</f>
        <v>M_COLABORADOR</v>
      </c>
      <c r="B45" s="25">
        <v>16</v>
      </c>
      <c r="C45" s="7" t="str">
        <f>VLOOKUP(D45,Core_Features!$A$2:$B$69,2,FALSE)</f>
        <v>M_ESCALA</v>
      </c>
      <c r="D45" s="4">
        <v>3</v>
      </c>
      <c r="E45" s="7" t="s">
        <v>134</v>
      </c>
      <c r="F45" s="4">
        <v>4</v>
      </c>
      <c r="G45" s="4"/>
      <c r="H45" s="4"/>
      <c r="I45" s="4" t="s">
        <v>8</v>
      </c>
      <c r="J45" s="4" t="s">
        <v>8</v>
      </c>
      <c r="K4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&amp;A45&amp;"'),"&amp;IF(ISBLANK(C45), "NULL","(SELECT "&amp;Core_Features!$A$1&amp; " FROM " &amp;Core_Features!$M$1&amp; " WHERE " &amp;Core_Features!$B$1&amp; " = '" &amp;C45&amp;"')")&amp;","&amp;IF(ISBLANK(E45), "NULL","'"&amp;E45&amp;"'")&amp;","&amp;IF(ISBLANK(F45), "NULL","'"&amp;F45&amp;"'")&amp;","&amp;IF(ISBLANK(G45), "NULL",G45)&amp;","&amp;IF(ISBLANK(H45), "NULL",H45)&amp;","&amp;I45&amp;","&amp;J45&amp;");"</f>
        <v>INSERT INTO Core_MenuStructure(FEATUREID,FEATUREPARENTID,CUSTOMURL,CUSTOMORDERNUMBER,CUSTOMSELECTVALIDATE,CUSTOMLEVELVALIDATE,CREATEDATE,UPDATEDATE) VALUES ((SELECT ID FROM Core_Features WHERE ALIAS = 'M_COLABORADOR'),(SELECT ID FROM Core_Features WHERE ALIAS = 'M_ESCALA'),'BusinessParameters/Collaborators/ScheduleCollaborators','4',NULL,NULL,SYSDATE,SYSDATE);</v>
      </c>
      <c r="L45" s="3" t="s">
        <v>395</v>
      </c>
      <c r="M45" s="3"/>
      <c r="N45" s="3"/>
      <c r="O45" s="3">
        <v>42439</v>
      </c>
      <c r="P45" s="3"/>
    </row>
    <row r="46" spans="1:16" x14ac:dyDescent="0.2">
      <c r="A46" s="4" t="str">
        <f>VLOOKUP(B46,Core_Features!$A$2:$B$69,2,FALSE)</f>
        <v>M_TROCA_AUTORIZACAO</v>
      </c>
      <c r="B46" s="25">
        <v>38</v>
      </c>
      <c r="C46" s="7" t="str">
        <f>VLOOKUP(D46,Core_Features!$A$2:$B$69,2,FALSE)</f>
        <v>M_ESCALA</v>
      </c>
      <c r="D46" s="4">
        <v>3</v>
      </c>
      <c r="E46" s="7" t="s">
        <v>299</v>
      </c>
      <c r="F46" s="4">
        <v>5</v>
      </c>
      <c r="G46" s="4"/>
      <c r="H46" s="4"/>
      <c r="I46" s="4" t="s">
        <v>8</v>
      </c>
      <c r="J46" s="4" t="s">
        <v>8</v>
      </c>
      <c r="K4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&amp;A46&amp;"'),"&amp;IF(ISBLANK(C46), "NULL","(SELECT "&amp;Core_Features!$A$1&amp; " FROM " &amp;Core_Features!$M$1&amp; " WHERE " &amp;Core_Features!$B$1&amp; " = '" &amp;C46&amp;"')")&amp;","&amp;IF(ISBLANK(E46), "NULL","'"&amp;E46&amp;"'")&amp;","&amp;IF(ISBLANK(F46), "NULL","'"&amp;F46&amp;"'")&amp;","&amp;IF(ISBLANK(G46), "NULL",G46)&amp;","&amp;IF(ISBLANK(H46), "NULL",H46)&amp;","&amp;I46&amp;","&amp;J46&amp;");"</f>
        <v>INSERT INTO Core_MenuStructure(FEATUREID,FEATUREPARENTID,CUSTOMURL,CUSTOMORDERNUMBER,CUSTOMSELECTVALIDATE,CUSTOMLEVELVALIDATE,CREATEDATE,UPDATEDATE) VALUES ((SELECT ID FROM Core_Features WHERE ALIAS = 'M_TROCA_AUTORIZACAO'),(SELECT ID FROM Core_Features WHERE ALIAS = 'M_ESCALA'),'Exchanges/AuthorizationChange/ScheduleAuthorization','5',NULL,NULL,SYSDATE,SYSDATE);</v>
      </c>
      <c r="L46" s="3" t="s">
        <v>395</v>
      </c>
      <c r="M46" s="3"/>
      <c r="N46" s="3"/>
      <c r="O46" s="3">
        <v>42439</v>
      </c>
      <c r="P46" s="3"/>
    </row>
    <row r="47" spans="1:16" x14ac:dyDescent="0.2">
      <c r="A47" s="4" t="str">
        <f>VLOOKUP(B47,Core_Features!$A$2:$B$69,2,FALSE)</f>
        <v>M_ESCALA_POLIVALENTES</v>
      </c>
      <c r="B47" s="25">
        <v>34</v>
      </c>
      <c r="C47" s="7" t="str">
        <f>VLOOKUP(D47,Core_Features!$A$2:$B$69,2,FALSE)</f>
        <v>M_ESCALA</v>
      </c>
      <c r="D47" s="4">
        <v>3</v>
      </c>
      <c r="E47" s="4"/>
      <c r="F47" s="4"/>
      <c r="G47" s="4"/>
      <c r="H47" s="4"/>
      <c r="I47" s="4" t="s">
        <v>8</v>
      </c>
      <c r="J47" s="4" t="s">
        <v>8</v>
      </c>
      <c r="K4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&amp;A47&amp;"'),"&amp;IF(ISBLANK(C47), "NULL","(SELECT "&amp;Core_Features!$A$1&amp; " FROM " &amp;Core_Features!$M$1&amp; " WHERE " &amp;Core_Features!$B$1&amp; " = '" &amp;C47&amp;"')")&amp;","&amp;IF(ISBLANK(E47), "NULL","'"&amp;E47&amp;"'")&amp;","&amp;IF(ISBLANK(F47), "NULL","'"&amp;F47&amp;"'")&amp;","&amp;IF(ISBLANK(G47), "NULL",G47)&amp;","&amp;IF(ISBLANK(H47), "NULL",H47)&amp;","&amp;I47&amp;","&amp;J47&amp;");"</f>
        <v>INSERT INTO Core_MenuStructure(FEATUREID,FEATUREPARENTID,CUSTOMURL,CUSTOMORDERNUMBER,CUSTOMSELECTVALIDATE,CUSTOMLEVELVALIDATE,CREATEDATE,UPDATEDATE) VALUES ((SELECT ID FROM Core_Features WHERE ALIAS = 'M_ESCALA_POLIVALENTES'),(SELECT ID FROM Core_Features WHERE ALIAS = 'M_ESCALA'),NULL,NULL,NULL,NULL,SYSDATE,SYSDATE);</v>
      </c>
      <c r="L47" s="3" t="s">
        <v>395</v>
      </c>
      <c r="M47" s="3"/>
      <c r="N47" s="3"/>
      <c r="O47" s="3">
        <v>42439</v>
      </c>
      <c r="P47" s="3"/>
    </row>
    <row r="48" spans="1:16" x14ac:dyDescent="0.2">
      <c r="A48" s="4" t="str">
        <f>VLOOKUP(B48,Core_Features!$A$2:$B$69,2,FALSE)</f>
        <v>M_FILA_PROCESSAMENTO</v>
      </c>
      <c r="B48" s="25">
        <v>33</v>
      </c>
      <c r="C48" s="7" t="str">
        <f>VLOOKUP(D48,Core_Features!$A$2:$B$69,2,FALSE)</f>
        <v>M_ESCALA</v>
      </c>
      <c r="D48" s="4">
        <v>3</v>
      </c>
      <c r="E48" s="4"/>
      <c r="F48" s="4">
        <v>8</v>
      </c>
      <c r="G48" s="4"/>
      <c r="H48" s="4"/>
      <c r="I48" s="4" t="s">
        <v>8</v>
      </c>
      <c r="J48" s="4" t="s">
        <v>8</v>
      </c>
      <c r="K48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&amp;A48&amp;"'),"&amp;IF(ISBLANK(C48), "NULL","(SELECT "&amp;Core_Features!$A$1&amp; " FROM " &amp;Core_Features!$M$1&amp; " WHERE " &amp;Core_Features!$B$1&amp; " = '" &amp;C48&amp;"')")&amp;","&amp;IF(ISBLANK(E48), "NULL","'"&amp;E48&amp;"'")&amp;","&amp;IF(ISBLANK(F48), "NULL","'"&amp;F48&amp;"'")&amp;","&amp;IF(ISBLANK(G48), "NULL",G48)&amp;","&amp;IF(ISBLANK(H48), "NULL",H48)&amp;","&amp;I48&amp;","&amp;J48&amp;");"</f>
        <v>INSERT INTO Core_MenuStructure(FEATUREID,FEATUREPARENTID,CUSTOMURL,CUSTOMORDERNUMBER,CUSTOMSELECTVALIDATE,CUSTOMLEVELVALIDATE,CREATEDATE,UPDATEDATE) VALUES ((SELECT ID FROM Core_Features WHERE ALIAS = 'M_FILA_PROCESSAMENTO'),(SELECT ID FROM Core_Features WHERE ALIAS = 'M_ESCALA'),NULL,'8',NULL,NULL,SYSDATE,SYSDATE);</v>
      </c>
      <c r="L48" s="3" t="s">
        <v>395</v>
      </c>
      <c r="M48" s="3"/>
      <c r="N48" s="3"/>
      <c r="O48" s="3">
        <v>42439</v>
      </c>
      <c r="P48" s="3"/>
    </row>
    <row r="49" spans="1:16" x14ac:dyDescent="0.2">
      <c r="A49" s="4" t="str">
        <f>VLOOKUP(B49,Core_Features!$A$2:$B$69,2,FALSE)</f>
        <v>M_TROCA_ALTERACAO_HORARIO</v>
      </c>
      <c r="B49" s="25">
        <v>35</v>
      </c>
      <c r="C49" s="7" t="str">
        <f>VLOOKUP(D49,Core_Features!$A$2:$B$69,2,FALSE)</f>
        <v>M_TROCA</v>
      </c>
      <c r="D49" s="4">
        <v>4</v>
      </c>
      <c r="E49" s="4"/>
      <c r="F49" s="4"/>
      <c r="G49" s="4"/>
      <c r="H49" s="4"/>
      <c r="I49" s="4" t="s">
        <v>8</v>
      </c>
      <c r="J49" s="4" t="s">
        <v>8</v>
      </c>
      <c r="K49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&amp;A49&amp;"'),"&amp;IF(ISBLANK(C49), "NULL","(SELECT "&amp;Core_Features!$A$1&amp; " FROM " &amp;Core_Features!$M$1&amp; " WHERE " &amp;Core_Features!$B$1&amp; " = '" &amp;C49&amp;"')")&amp;","&amp;IF(ISBLANK(E49), "NULL","'"&amp;E49&amp;"'")&amp;","&amp;IF(ISBLANK(F49), "NULL","'"&amp;F49&amp;"'")&amp;","&amp;IF(ISBLANK(G49), "NULL",G49)&amp;","&amp;IF(ISBLANK(H49), "NULL",H49)&amp;","&amp;I49&amp;","&amp;J49&amp;");"</f>
        <v>INSERT INTO Core_MenuStructure(FEATUREID,FEATUREPARENTID,CUSTOMURL,CUSTOMORDERNUMBER,CUSTOMSELECTVALIDATE,CUSTOMLEVELVALIDATE,CREATEDATE,UPDATEDATE) VALUES ((SELECT ID FROM Core_Features WHERE ALIAS = 'M_TROCA_ALTERACAO_HORARIO'),(SELECT ID FROM Core_Features WHERE ALIAS = 'M_TROCA'),NULL,NULL,NULL,NULL,SYSDATE,SYSDATE);</v>
      </c>
      <c r="L49" s="3" t="s">
        <v>395</v>
      </c>
      <c r="M49" s="3"/>
      <c r="N49" s="3"/>
      <c r="O49" s="3">
        <v>42439</v>
      </c>
      <c r="P49" s="3"/>
    </row>
    <row r="50" spans="1:16" x14ac:dyDescent="0.2">
      <c r="A50" s="4" t="str">
        <f>VLOOKUP(B50,Core_Features!$A$2:$B$69,2,FALSE)</f>
        <v>M_TROCA_TROCA_HORARIO</v>
      </c>
      <c r="B50" s="25">
        <v>36</v>
      </c>
      <c r="C50" s="7" t="str">
        <f>VLOOKUP(D50,Core_Features!$A$2:$B$69,2,FALSE)</f>
        <v>M_TROCA</v>
      </c>
      <c r="D50" s="4">
        <v>4</v>
      </c>
      <c r="E50" s="4"/>
      <c r="F50" s="4"/>
      <c r="G50" s="4"/>
      <c r="H50" s="4"/>
      <c r="I50" s="4" t="s">
        <v>8</v>
      </c>
      <c r="J50" s="4" t="s">
        <v>8</v>
      </c>
      <c r="K5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&amp;A50&amp;"'),"&amp;IF(ISBLANK(C50), "NULL","(SELECT "&amp;Core_Features!$A$1&amp; " FROM " &amp;Core_Features!$M$1&amp; " WHERE " &amp;Core_Features!$B$1&amp; " = '" &amp;C50&amp;"')")&amp;","&amp;IF(ISBLANK(E50), "NULL","'"&amp;E50&amp;"'")&amp;","&amp;IF(ISBLANK(F50), "NULL","'"&amp;F50&amp;"'")&amp;","&amp;IF(ISBLANK(G50), "NULL",G50)&amp;","&amp;IF(ISBLANK(H50), "NULL",H50)&amp;","&amp;I50&amp;","&amp;J50&amp;");"</f>
        <v>INSERT INTO Core_MenuStructure(FEATUREID,FEATUREPARENTID,CUSTOMURL,CUSTOMORDERNUMBER,CUSTOMSELECTVALIDATE,CUSTOMLEVELVALIDATE,CREATEDATE,UPDATEDATE) VALUES ((SELECT ID FROM Core_Features WHERE ALIAS = 'M_TROCA_TROCA_HORARIO'),(SELECT ID FROM Core_Features WHERE ALIAS = 'M_TROCA'),NULL,NULL,NULL,NULL,SYSDATE,SYSDATE);</v>
      </c>
      <c r="L50" s="3" t="s">
        <v>395</v>
      </c>
      <c r="M50" s="3"/>
      <c r="N50" s="3"/>
      <c r="O50" s="3">
        <v>42439</v>
      </c>
      <c r="P50" s="3"/>
    </row>
    <row r="51" spans="1:16" x14ac:dyDescent="0.2">
      <c r="A51" s="4" t="str">
        <f>VLOOKUP(B51,Core_Features!$A$2:$B$69,2,FALSE)</f>
        <v>M_TROCA_TROCA_COLABORADOR</v>
      </c>
      <c r="B51" s="25">
        <v>37</v>
      </c>
      <c r="C51" s="7" t="str">
        <f>VLOOKUP(D51,Core_Features!$A$2:$B$69,2,FALSE)</f>
        <v>M_TROCA</v>
      </c>
      <c r="D51" s="4">
        <v>4</v>
      </c>
      <c r="E51" s="4"/>
      <c r="F51" s="4"/>
      <c r="G51" s="4"/>
      <c r="H51" s="4"/>
      <c r="I51" s="4" t="s">
        <v>8</v>
      </c>
      <c r="J51" s="4" t="s">
        <v>8</v>
      </c>
      <c r="K5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&amp;A51&amp;"'),"&amp;IF(ISBLANK(C51), "NULL","(SELECT "&amp;Core_Features!$A$1&amp; " FROM " &amp;Core_Features!$M$1&amp; " WHERE " &amp;Core_Features!$B$1&amp; " = '" &amp;C51&amp;"')")&amp;","&amp;IF(ISBLANK(E51), "NULL","'"&amp;E51&amp;"'")&amp;","&amp;IF(ISBLANK(F51), "NULL","'"&amp;F51&amp;"'")&amp;","&amp;IF(ISBLANK(G51), "NULL",G51)&amp;","&amp;IF(ISBLANK(H51), "NULL",H51)&amp;","&amp;I51&amp;","&amp;J51&amp;");"</f>
        <v>INSERT INTO Core_MenuStructure(FEATUREID,FEATUREPARENTID,CUSTOMURL,CUSTOMORDERNUMBER,CUSTOMSELECTVALIDATE,CUSTOMLEVELVALIDATE,CREATEDATE,UPDATEDATE) VALUES ((SELECT ID FROM Core_Features WHERE ALIAS = 'M_TROCA_TROCA_COLABORADOR'),(SELECT ID FROM Core_Features WHERE ALIAS = 'M_TROCA'),NULL,NULL,NULL,NULL,SYSDATE,SYSDATE);</v>
      </c>
      <c r="L51" s="3" t="s">
        <v>395</v>
      </c>
      <c r="M51" s="3"/>
      <c r="N51" s="3"/>
      <c r="O51" s="3">
        <v>42439</v>
      </c>
      <c r="P51" s="3"/>
    </row>
    <row r="52" spans="1:16" x14ac:dyDescent="0.2">
      <c r="A52" s="4" t="str">
        <f>VLOOKUP(B52,Core_Features!$A$2:$B$69,2,FALSE)</f>
        <v>M_TROCA_AUTORIZACAO</v>
      </c>
      <c r="B52" s="25">
        <v>38</v>
      </c>
      <c r="C52" s="7" t="str">
        <f>VLOOKUP(D52,Core_Features!$A$2:$B$69,2,FALSE)</f>
        <v>M_TROCA</v>
      </c>
      <c r="D52" s="4">
        <v>4</v>
      </c>
      <c r="E52" s="4"/>
      <c r="F52" s="4"/>
      <c r="G52" s="4"/>
      <c r="H52" s="4"/>
      <c r="I52" s="4" t="s">
        <v>8</v>
      </c>
      <c r="J52" s="4" t="s">
        <v>8</v>
      </c>
      <c r="K5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&amp;A52&amp;"'),"&amp;IF(ISBLANK(C52), "NULL","(SELECT "&amp;Core_Features!$A$1&amp; " FROM " &amp;Core_Features!$M$1&amp; " WHERE " &amp;Core_Features!$B$1&amp; " = '" &amp;C52&amp;"')")&amp;","&amp;IF(ISBLANK(E52), "NULL","'"&amp;E52&amp;"'")&amp;","&amp;IF(ISBLANK(F52), "NULL","'"&amp;F52&amp;"'")&amp;","&amp;IF(ISBLANK(G52), "NULL",G52)&amp;","&amp;IF(ISBLANK(H52), "NULL",H52)&amp;","&amp;I52&amp;","&amp;J52&amp;");"</f>
        <v>INSERT INTO Core_MenuStructure(FEATUREID,FEATUREPARENTID,CUSTOMURL,CUSTOMORDERNUMBER,CUSTOMSELECTVALIDATE,CUSTOMLEVELVALIDATE,CREATEDATE,UPDATEDATE) VALUES ((SELECT ID FROM Core_Features WHERE ALIAS = 'M_TROCA_AUTORIZACAO'),(SELECT ID FROM Core_Features WHERE ALIAS = 'M_TROCA'),NULL,NULL,NULL,NULL,SYSDATE,SYSDATE);</v>
      </c>
      <c r="L52" s="3" t="s">
        <v>395</v>
      </c>
      <c r="M52" s="3"/>
      <c r="N52" s="3"/>
      <c r="O52" s="3">
        <v>42439</v>
      </c>
      <c r="P52" s="3"/>
    </row>
    <row r="53" spans="1:16" x14ac:dyDescent="0.2">
      <c r="A53" s="4" t="str">
        <f>VLOOKUP(B53,Core_Features!$A$2:$B$69,2,FALSE)</f>
        <v>M_NOTIFICACAO_VISUALIZAR</v>
      </c>
      <c r="B53" s="25">
        <v>42</v>
      </c>
      <c r="C53" s="7" t="str">
        <f>VLOOKUP(D53,Core_Features!$A$2:$B$69,2,FALSE)</f>
        <v>M_NOTIFICACAO</v>
      </c>
      <c r="D53" s="4">
        <v>6</v>
      </c>
      <c r="E53" s="4"/>
      <c r="F53" s="4"/>
      <c r="G53" s="4"/>
      <c r="H53" s="4"/>
      <c r="I53" s="4" t="s">
        <v>8</v>
      </c>
      <c r="J53" s="4" t="s">
        <v>8</v>
      </c>
      <c r="K5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&amp;A53&amp;"'),"&amp;IF(ISBLANK(C53), "NULL","(SELECT "&amp;Core_Features!$A$1&amp; " FROM " &amp;Core_Features!$M$1&amp; " WHERE " &amp;Core_Features!$B$1&amp; " = '" &amp;C53&amp;"')")&amp;","&amp;IF(ISBLANK(E53), "NULL","'"&amp;E53&amp;"'")&amp;","&amp;IF(ISBLANK(F53), "NULL","'"&amp;F53&amp;"'")&amp;","&amp;IF(ISBLANK(G53), "NULL",G53)&amp;","&amp;IF(ISBLANK(H53), "NULL",H53)&amp;","&amp;I53&amp;","&amp;J53&amp;");"</f>
        <v>INSERT INTO Core_MenuStructure(FEATUREID,FEATUREPARENTID,CUSTOMURL,CUSTOMORDERNUMBER,CUSTOMSELECTVALIDATE,CUSTOMLEVELVALIDATE,CREATEDATE,UPDATEDATE) VALUES ((SELECT ID FROM Core_Features WHERE ALIAS = 'M_NOTIFICACAO_VISUALIZAR'),(SELECT ID FROM Core_Features WHERE ALIAS = 'M_NOTIFICACAO'),NULL,NULL,NULL,NULL,SYSDATE,SYSDATE);</v>
      </c>
      <c r="L53" s="3" t="s">
        <v>395</v>
      </c>
      <c r="M53" s="3"/>
      <c r="N53" s="3"/>
      <c r="O53" s="3">
        <v>42439</v>
      </c>
      <c r="P53" s="3"/>
    </row>
    <row r="54" spans="1:16" x14ac:dyDescent="0.2">
      <c r="A54" s="4" t="str">
        <f>VLOOKUP(B54,Core_Features!$A$2:$B$69,2,FALSE)</f>
        <v>M_SUBNOTIFICACAO</v>
      </c>
      <c r="B54" s="25">
        <v>43</v>
      </c>
      <c r="C54" s="7" t="str">
        <f>VLOOKUP(D54,Core_Features!$A$2:$B$69,2,FALSE)</f>
        <v>M_NOTIFICACAO_VISUALIZAR</v>
      </c>
      <c r="D54" s="4">
        <v>42</v>
      </c>
      <c r="E54" s="4"/>
      <c r="F54" s="4"/>
      <c r="G54" s="4"/>
      <c r="H54" s="4"/>
      <c r="I54" s="4" t="s">
        <v>8</v>
      </c>
      <c r="J54" s="4" t="s">
        <v>8</v>
      </c>
      <c r="K5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&amp;A54&amp;"'),"&amp;IF(ISBLANK(C54), "NULL","(SELECT "&amp;Core_Features!$A$1&amp; " FROM " &amp;Core_Features!$M$1&amp; " WHERE " &amp;Core_Features!$B$1&amp; " = '" &amp;C54&amp;"')")&amp;","&amp;IF(ISBLANK(E54), "NULL","'"&amp;E54&amp;"'")&amp;","&amp;IF(ISBLANK(F54), "NULL","'"&amp;F54&amp;"'")&amp;","&amp;IF(ISBLANK(G54), "NULL",G54)&amp;","&amp;IF(ISBLANK(H54), "NULL",H54)&amp;","&amp;I54&amp;","&amp;J54&amp;");"</f>
        <v>INSERT INTO Core_MenuStructure(FEATUREID,FEATUREPARENTID,CUSTOMURL,CUSTOMORDERNUMBER,CUSTOMSELECTVALIDATE,CUSTOMLEVELVALIDATE,CREATEDATE,UPDATEDATE) VALUES ((SELECT ID FROM Core_Features WHERE ALIAS = 'M_SUBNOTIFICACAO'),(SELECT ID FROM Core_Features WHERE ALIAS = 'M_NOTIFICACAO_VISUALIZAR'),NULL,NULL,NULL,NULL,SYSDATE,SYSDATE);</v>
      </c>
      <c r="L54" s="3" t="s">
        <v>395</v>
      </c>
      <c r="M54" s="3"/>
      <c r="N54" s="3"/>
      <c r="O54" s="3">
        <v>42439</v>
      </c>
      <c r="P54" s="3"/>
    </row>
    <row r="55" spans="1:16" x14ac:dyDescent="0.2">
      <c r="A55" s="4" t="str">
        <f>VLOOKUP(B55,Core_Features!$A$2:$B$69,2,FALSE)</f>
        <v>M_PERFIL_ACESSO</v>
      </c>
      <c r="B55" s="25">
        <v>39</v>
      </c>
      <c r="C55" s="7" t="str">
        <f>VLOOKUP(D55,Core_Features!$A$2:$B$69,2,FALSE)</f>
        <v>M_CONFIGURACAO</v>
      </c>
      <c r="D55" s="4">
        <v>7</v>
      </c>
      <c r="E55" s="4"/>
      <c r="F55" s="4"/>
      <c r="G55" s="4"/>
      <c r="H55" s="4"/>
      <c r="I55" s="4" t="s">
        <v>8</v>
      </c>
      <c r="J55" s="4" t="s">
        <v>8</v>
      </c>
      <c r="K5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&amp;A55&amp;"'),"&amp;IF(ISBLANK(C55), "NULL","(SELECT "&amp;Core_Features!$A$1&amp; " FROM " &amp;Core_Features!$M$1&amp; " WHERE " &amp;Core_Features!$B$1&amp; " = '" &amp;C55&amp;"')")&amp;","&amp;IF(ISBLANK(E55), "NULL","'"&amp;E55&amp;"'")&amp;","&amp;IF(ISBLANK(F55), "NULL","'"&amp;F55&amp;"'")&amp;","&amp;IF(ISBLANK(G55), "NULL",G55)&amp;","&amp;IF(ISBLANK(H55), "NULL",H55)&amp;","&amp;I55&amp;","&amp;J55&amp;");"</f>
        <v>INSERT INTO Core_MenuStructure(FEATUREID,FEATUREPARENTID,CUSTOMURL,CUSTOMORDERNUMBER,CUSTOMSELECTVALIDATE,CUSTOMLEVELVALIDATE,CREATEDATE,UPDATEDATE) VALUES ((SELECT ID FROM Core_Features WHERE ALIAS = 'M_PERFIL_ACESSO'),(SELECT ID FROM Core_Features WHERE ALIAS = 'M_CONFIGURACAO'),NULL,NULL,NULL,NULL,SYSDATE,SYSDATE);</v>
      </c>
      <c r="L55" s="3" t="s">
        <v>395</v>
      </c>
      <c r="M55" s="3"/>
      <c r="N55" s="3"/>
      <c r="O55" s="3">
        <v>42439</v>
      </c>
      <c r="P55" s="3"/>
    </row>
    <row r="56" spans="1:16" x14ac:dyDescent="0.2">
      <c r="A56" s="4" t="str">
        <f>VLOOKUP(B56,Core_Features!$A$2:$B$69,2,FALSE)</f>
        <v>M_PARAMETRO</v>
      </c>
      <c r="B56" s="25">
        <v>40</v>
      </c>
      <c r="C56" s="7" t="str">
        <f>VLOOKUP(D56,Core_Features!$A$2:$B$69,2,FALSE)</f>
        <v>M_CONFIGURACAO</v>
      </c>
      <c r="D56" s="4">
        <v>7</v>
      </c>
      <c r="E56" s="4"/>
      <c r="F56" s="4"/>
      <c r="G56" s="4"/>
      <c r="H56" s="4"/>
      <c r="I56" s="4" t="s">
        <v>8</v>
      </c>
      <c r="J56" s="4" t="s">
        <v>8</v>
      </c>
      <c r="K5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&amp;A56&amp;"'),"&amp;IF(ISBLANK(C56), "NULL","(SELECT "&amp;Core_Features!$A$1&amp; " FROM " &amp;Core_Features!$M$1&amp; " WHERE " &amp;Core_Features!$B$1&amp; " = '" &amp;C56&amp;"')")&amp;","&amp;IF(ISBLANK(E56), "NULL","'"&amp;E56&amp;"'")&amp;","&amp;IF(ISBLANK(F56), "NULL","'"&amp;F56&amp;"'")&amp;","&amp;IF(ISBLANK(G56), "NULL",G56)&amp;","&amp;IF(ISBLANK(H56), "NULL",H56)&amp;","&amp;I56&amp;","&amp;J56&amp;");"</f>
        <v>INSERT INTO Core_MenuStructure(FEATUREID,FEATUREPARENTID,CUSTOMURL,CUSTOMORDERNUMBER,CUSTOMSELECTVALIDATE,CUSTOMLEVELVALIDATE,CREATEDATE,UPDATEDATE) VALUES ((SELECT ID FROM Core_Features WHERE ALIAS = 'M_PARAMETRO'),(SELECT ID FROM Core_Features WHERE ALIAS = 'M_CONFIGURACAO'),NULL,NULL,NULL,NULL,SYSDATE,SYSDATE);</v>
      </c>
      <c r="L56" s="3" t="s">
        <v>395</v>
      </c>
      <c r="M56" s="3"/>
      <c r="N56" s="3"/>
      <c r="O56" s="3">
        <v>42439</v>
      </c>
      <c r="P56" s="3"/>
    </row>
    <row r="57" spans="1:16" x14ac:dyDescent="0.2">
      <c r="A57" s="4" t="str">
        <f>VLOOKUP(B57,Core_Features!$A$2:$B$69,2,FALSE)</f>
        <v>M_DOMINIO</v>
      </c>
      <c r="B57" s="25">
        <v>41</v>
      </c>
      <c r="C57" s="7" t="str">
        <f>VLOOKUP(D57,Core_Features!$A$2:$B$69,2,FALSE)</f>
        <v>M_CONFIGURACAO</v>
      </c>
      <c r="D57" s="4">
        <v>7</v>
      </c>
      <c r="E57" s="4"/>
      <c r="F57" s="4"/>
      <c r="G57" s="4"/>
      <c r="H57" s="4"/>
      <c r="I57" s="4" t="s">
        <v>8</v>
      </c>
      <c r="J57" s="4" t="s">
        <v>8</v>
      </c>
      <c r="K5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&amp;A57&amp;"'),"&amp;IF(ISBLANK(C57), "NULL","(SELECT "&amp;Core_Features!$A$1&amp; " FROM " &amp;Core_Features!$M$1&amp; " WHERE " &amp;Core_Features!$B$1&amp; " = '" &amp;C57&amp;"')")&amp;","&amp;IF(ISBLANK(E57), "NULL","'"&amp;E57&amp;"'")&amp;","&amp;IF(ISBLANK(F57), "NULL","'"&amp;F57&amp;"'")&amp;","&amp;IF(ISBLANK(G57), "NULL",G57)&amp;","&amp;IF(ISBLANK(H57), "NULL",H57)&amp;","&amp;I57&amp;","&amp;J57&amp;");"</f>
        <v>INSERT INTO Core_MenuStructure(FEATUREID,FEATUREPARENTID,CUSTOMURL,CUSTOMORDERNUMBER,CUSTOMSELECTVALIDATE,CUSTOMLEVELVALIDATE,CREATEDATE,UPDATEDATE) VALUES ((SELECT ID FROM Core_Features WHERE ALIAS = 'M_DOMINIO'),(SELECT ID FROM Core_Features WHERE ALIAS = 'M_CONFIGURACAO'),NULL,NULL,NULL,NULL,SYSDATE,SYSDATE);</v>
      </c>
      <c r="L57" s="3" t="s">
        <v>395</v>
      </c>
      <c r="M57" s="3"/>
      <c r="N57" s="3"/>
      <c r="O57" s="3">
        <v>42439</v>
      </c>
      <c r="P57" s="3"/>
    </row>
    <row r="58" spans="1:16" x14ac:dyDescent="0.2">
      <c r="A58" s="4" t="str">
        <f>VLOOKUP(B58,Core_Features!$A$2:$B$69,2,FALSE)</f>
        <v>M_RELATORIOS_PARAMETRO</v>
      </c>
      <c r="B58" s="26">
        <v>44</v>
      </c>
      <c r="C58" s="7" t="str">
        <f>VLOOKUP(D58,Core_Features!$A$2:$B$69,2,FALSE)</f>
        <v>M_RELATORIOS</v>
      </c>
      <c r="D58" s="7">
        <v>5</v>
      </c>
      <c r="E58" s="4"/>
      <c r="F58" s="4"/>
      <c r="G58" s="4"/>
      <c r="H58" s="4"/>
      <c r="I58" s="4" t="s">
        <v>8</v>
      </c>
      <c r="J58" s="4" t="s">
        <v>8</v>
      </c>
      <c r="K58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&amp;A58&amp;"'),"&amp;IF(ISBLANK(C58), "NULL","(SELECT "&amp;Core_Features!$A$1&amp; " FROM " &amp;Core_Features!$M$1&amp; " WHERE " &amp;Core_Features!$B$1&amp; " = '" &amp;C58&amp;"')")&amp;","&amp;IF(ISBLANK(E58), "NULL","'"&amp;E58&amp;"'")&amp;","&amp;IF(ISBLANK(F58), "NULL","'"&amp;F58&amp;"'")&amp;","&amp;IF(ISBLANK(G58), "NULL",G58)&amp;","&amp;IF(ISBLANK(H58), "NULL",H58)&amp;","&amp;I58&amp;","&amp;J58&amp;");"</f>
        <v>INSERT INTO Core_MenuStructure(FEATUREID,FEATUREPARENTID,CUSTOMURL,CUSTOMORDERNUMBER,CUSTOMSELECTVALIDATE,CUSTOMLEVELVALIDATE,CREATEDATE,UPDATEDATE) VALUES ((SELECT ID FROM Core_Features WHERE ALIAS = 'M_RELATORIOS_PARAMETRO'),(SELECT ID FROM Core_Features WHERE ALIAS = 'M_RELATORIOS'),NULL,NULL,NULL,NULL,SYSDATE,SYSDATE);</v>
      </c>
      <c r="L58" s="3" t="s">
        <v>395</v>
      </c>
      <c r="M58" s="3"/>
      <c r="N58" s="3"/>
      <c r="O58" s="3">
        <v>42439</v>
      </c>
      <c r="P58" s="3"/>
    </row>
    <row r="59" spans="1:16" x14ac:dyDescent="0.2">
      <c r="A59" s="4" t="str">
        <f>VLOOKUP(B59,Core_Features!$A$2:$B$69,2,FALSE)</f>
        <v>M_RELATORIOS_FILTRO_UNIDADE</v>
      </c>
      <c r="B59" s="26">
        <v>45</v>
      </c>
      <c r="C59" s="7" t="str">
        <f>VLOOKUP(D59,Core_Features!$A$2:$B$69,2,FALSE)</f>
        <v>M_RELATORIOS_PARAMETRO</v>
      </c>
      <c r="D59" s="7">
        <v>44</v>
      </c>
      <c r="E59" s="4"/>
      <c r="F59" s="4"/>
      <c r="G59" s="4"/>
      <c r="H59" s="4"/>
      <c r="I59" s="4" t="s">
        <v>8</v>
      </c>
      <c r="J59" s="4" t="s">
        <v>8</v>
      </c>
      <c r="K59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&amp;A59&amp;"'),"&amp;IF(ISBLANK(C59), "NULL","(SELECT "&amp;Core_Features!$A$1&amp; " FROM " &amp;Core_Features!$M$1&amp; " WHERE " &amp;Core_Features!$B$1&amp; " = '" &amp;C59&amp;"')")&amp;","&amp;IF(ISBLANK(E59), "NULL","'"&amp;E59&amp;"'")&amp;","&amp;IF(ISBLANK(F59), "NULL","'"&amp;F59&amp;"'")&amp;","&amp;IF(ISBLANK(G59), "NULL",G59)&amp;","&amp;IF(ISBLANK(H59), "NULL",H59)&amp;","&amp;I59&amp;","&amp;J59&amp;");"</f>
        <v>INSERT INTO Core_MenuStructure(FEATUREID,FEATUREPARENTID,CUSTOMURL,CUSTOMORDERNUMBER,CUSTOMSELECTVALIDATE,CUSTOMLEVELVALIDATE,CREATEDATE,UPDATEDATE) VALUES ((SELECT ID FROM Core_Features WHERE ALIAS = 'M_RELATORIOS_FILTRO_UNIDADE'),(SELECT ID FROM Core_Features WHERE ALIAS = 'M_RELATORIOS_PARAMETRO'),NULL,NULL,NULL,NULL,SYSDATE,SYSDATE);</v>
      </c>
      <c r="L59" s="3" t="s">
        <v>395</v>
      </c>
      <c r="M59" s="3"/>
      <c r="N59" s="3"/>
      <c r="O59" s="3">
        <v>42439</v>
      </c>
      <c r="P59" s="3"/>
    </row>
    <row r="60" spans="1:16" x14ac:dyDescent="0.2">
      <c r="A60" s="4" t="str">
        <f>VLOOKUP(B60,Core_Features!$A$2:$B$69,2,FALSE)</f>
        <v>M_RELATORIOS_FILTRO_SECAO</v>
      </c>
      <c r="B60" s="26">
        <v>46</v>
      </c>
      <c r="C60" s="7" t="str">
        <f>VLOOKUP(D60,Core_Features!$A$2:$B$69,2,FALSE)</f>
        <v>M_RELATORIOS_FILTRO_UNIDADE</v>
      </c>
      <c r="D60" s="7">
        <v>45</v>
      </c>
      <c r="E60" s="4"/>
      <c r="F60" s="4"/>
      <c r="G60" s="4"/>
      <c r="H60" s="4"/>
      <c r="I60" s="4" t="s">
        <v>8</v>
      </c>
      <c r="J60" s="4" t="s">
        <v>8</v>
      </c>
      <c r="K6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&amp;A60&amp;"'),"&amp;IF(ISBLANK(C60), "NULL","(SELECT "&amp;Core_Features!$A$1&amp; " FROM " &amp;Core_Features!$M$1&amp; " WHERE " &amp;Core_Features!$B$1&amp; " = '" &amp;C60&amp;"')")&amp;","&amp;IF(ISBLANK(E60), "NULL","'"&amp;E60&amp;"'")&amp;","&amp;IF(ISBLANK(F60), "NULL","'"&amp;F60&amp;"'")&amp;","&amp;IF(ISBLANK(G60), "NULL",G60)&amp;","&amp;IF(ISBLANK(H60), "NULL",H60)&amp;","&amp;I60&amp;","&amp;J60&amp;");"</f>
        <v>INSERT INTO Core_MenuStructure(FEATUREID,FEATUREPARENTID,CUSTOMURL,CUSTOMORDERNUMBER,CUSTOMSELECTVALIDATE,CUSTOMLEVELVALIDATE,CREATEDATE,UPDATEDATE) VALUES ((SELECT ID FROM Core_Features WHERE ALIAS = 'M_RELATORIOS_FILTRO_SECAO'),(SELECT ID FROM Core_Features WHERE ALIAS = 'M_RELATORIOS_FILTRO_UNIDADE'),NULL,NULL,NULL,NULL,SYSDATE,SYSDATE);</v>
      </c>
      <c r="L60" s="3" t="s">
        <v>395</v>
      </c>
      <c r="M60" s="3"/>
      <c r="N60" s="3"/>
      <c r="O60" s="3">
        <v>42439</v>
      </c>
      <c r="P60" s="3"/>
    </row>
    <row r="61" spans="1:16" x14ac:dyDescent="0.2">
      <c r="A61" s="4" t="str">
        <f>VLOOKUP(B61,Core_Features!$A$2:$B$69,2,FALSE)</f>
        <v>M_RELATORIOS_IMPRIMIR</v>
      </c>
      <c r="B61" s="26">
        <v>48</v>
      </c>
      <c r="C61" s="7" t="str">
        <f>VLOOKUP(D61,Core_Features!$A$2:$B$69,2,FALSE)</f>
        <v>M_RELATORIOS_FILTRO_UNIDADE</v>
      </c>
      <c r="D61" s="7">
        <v>45</v>
      </c>
      <c r="E61" s="4"/>
      <c r="F61" s="4"/>
      <c r="G61" s="4"/>
      <c r="H61" s="4"/>
      <c r="I61" s="4" t="s">
        <v>8</v>
      </c>
      <c r="J61" s="4" t="s">
        <v>8</v>
      </c>
      <c r="K6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&amp;A61&amp;"'),"&amp;IF(ISBLANK(C61), "NULL","(SELECT "&amp;Core_Features!$A$1&amp; " FROM " &amp;Core_Features!$M$1&amp; " WHERE " &amp;Core_Features!$B$1&amp; " = '" &amp;C61&amp;"')")&amp;","&amp;IF(ISBLANK(E61), "NULL","'"&amp;E61&amp;"'")&amp;","&amp;IF(ISBLANK(F61), "NULL","'"&amp;F61&amp;"'")&amp;","&amp;IF(ISBLANK(G61), "NULL",G61)&amp;","&amp;IF(ISBLANK(H61), "NULL",H61)&amp;","&amp;I61&amp;","&amp;J61&amp;");"</f>
        <v>INSERT INTO Core_MenuStructure(FEATUREID,FEATUREPARENTID,CUSTOMURL,CUSTOMORDERNUMBER,CUSTOMSELECTVALIDATE,CUSTOMLEVELVALIDATE,CREATEDATE,UPDATEDATE) VALUES ((SELECT ID FROM Core_Features WHERE ALIAS = 'M_RELATORIOS_IMPRIMIR'),(SELECT ID FROM Core_Features WHERE ALIAS = 'M_RELATORIOS_FILTRO_UNIDADE'),NULL,NULL,NULL,NULL,SYSDATE,SYSDATE);</v>
      </c>
      <c r="L61" s="3" t="s">
        <v>395</v>
      </c>
      <c r="M61" s="3"/>
      <c r="N61" s="3"/>
      <c r="O61" s="3">
        <v>42439</v>
      </c>
      <c r="P61" s="3"/>
    </row>
    <row r="62" spans="1:16" x14ac:dyDescent="0.2">
      <c r="A62" s="4" t="str">
        <f>VLOOKUP(B62,Core_Features!$A$2:$B$69,2,FALSE)</f>
        <v>M_RELATORIOS_VISUALIZAR</v>
      </c>
      <c r="B62" s="26">
        <v>49</v>
      </c>
      <c r="C62" s="7" t="str">
        <f>VLOOKUP(D62,Core_Features!$A$2:$B$69,2,FALSE)</f>
        <v>M_RELATORIOS_FILTRO_UNIDADE</v>
      </c>
      <c r="D62" s="7">
        <v>45</v>
      </c>
      <c r="E62" s="4"/>
      <c r="F62" s="4"/>
      <c r="G62" s="4"/>
      <c r="H62" s="4"/>
      <c r="I62" s="4" t="s">
        <v>8</v>
      </c>
      <c r="J62" s="4" t="s">
        <v>8</v>
      </c>
      <c r="K6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&amp;A62&amp;"'),"&amp;IF(ISBLANK(C62), "NULL","(SELECT "&amp;Core_Features!$A$1&amp; " FROM " &amp;Core_Features!$M$1&amp; " WHERE " &amp;Core_Features!$B$1&amp; " = '" &amp;C62&amp;"')")&amp;","&amp;IF(ISBLANK(E62), "NULL","'"&amp;E62&amp;"'")&amp;","&amp;IF(ISBLANK(F62), "NULL","'"&amp;F62&amp;"'")&amp;","&amp;IF(ISBLANK(G62), "NULL",G62)&amp;","&amp;IF(ISBLANK(H62), "NULL",H62)&amp;","&amp;I62&amp;","&amp;J62&amp;");"</f>
        <v>INSERT INTO Core_MenuStructure(FEATUREID,FEATUREPARENTID,CUSTOMURL,CUSTOMORDERNUMBER,CUSTOMSELECTVALIDATE,CUSTOMLEVELVALIDATE,CREATEDATE,UPDATEDATE) VALUES ((SELECT ID FROM Core_Features WHERE ALIAS = 'M_RELATORIOS_VISUALIZAR'),(SELECT ID FROM Core_Features WHERE ALIAS = 'M_RELATORIOS_FILTRO_UNIDADE'),NULL,NULL,NULL,NULL,SYSDATE,SYSDATE);</v>
      </c>
      <c r="L62" s="3" t="s">
        <v>395</v>
      </c>
      <c r="M62" s="3"/>
      <c r="N62" s="3"/>
      <c r="O62" s="3">
        <v>42439</v>
      </c>
      <c r="P62" s="3"/>
    </row>
    <row r="63" spans="1:16" x14ac:dyDescent="0.2">
      <c r="A63" s="4" t="str">
        <f>VLOOKUP(B63,Core_Features!$A$2:$B$69,2,FALSE)</f>
        <v>M_RELATORIOS_FILTRO_COLABORADOR</v>
      </c>
      <c r="B63" s="26">
        <v>47</v>
      </c>
      <c r="C63" s="7" t="str">
        <f>VLOOKUP(D63,Core_Features!$A$2:$B$69,2,FALSE)</f>
        <v>M_RELATORIOS_FILTRO_SECAO</v>
      </c>
      <c r="D63" s="7">
        <v>46</v>
      </c>
      <c r="E63" s="4"/>
      <c r="F63" s="4"/>
      <c r="G63" s="4"/>
      <c r="H63" s="4"/>
      <c r="I63" s="4" t="s">
        <v>8</v>
      </c>
      <c r="J63" s="4" t="s">
        <v>8</v>
      </c>
      <c r="K6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&amp;A63&amp;"'),"&amp;IF(ISBLANK(C63), "NULL","(SELECT "&amp;Core_Features!$A$1&amp; " FROM " &amp;Core_Features!$M$1&amp; " WHERE " &amp;Core_Features!$B$1&amp; " = '" &amp;C63&amp;"')")&amp;","&amp;IF(ISBLANK(E63), "NULL","'"&amp;E63&amp;"'")&amp;","&amp;IF(ISBLANK(F63), "NULL","'"&amp;F63&amp;"'")&amp;","&amp;IF(ISBLANK(G63), "NULL",G63)&amp;","&amp;IF(ISBLANK(H63), "NULL",H63)&amp;","&amp;I63&amp;","&amp;J63&amp;");"</f>
        <v>INSERT INTO Core_MenuStructure(FEATUREID,FEATUREPARENTID,CUSTOMURL,CUSTOMORDERNUMBER,CUSTOMSELECTVALIDATE,CUSTOMLEVELVALIDATE,CREATEDATE,UPDATEDATE) VALUES ((SELECT ID FROM Core_Features WHERE ALIAS = 'M_RELATORIOS_FILTRO_COLABORADOR'),(SELECT ID FROM Core_Features WHERE ALIAS = 'M_RELATORIOS_FILTRO_SECAO'),NULL,NULL,NULL,NULL,SYSDATE,SYSDATE);</v>
      </c>
      <c r="L63" s="3" t="s">
        <v>395</v>
      </c>
      <c r="M63" s="3"/>
      <c r="N63" s="3"/>
      <c r="O63" s="3">
        <v>42439</v>
      </c>
      <c r="P63" s="3"/>
    </row>
    <row r="64" spans="1:16" x14ac:dyDescent="0.2">
      <c r="A64" s="4" t="str">
        <f>VLOOKUP(B64,Core_Features!$A$2:$B$69,2,FALSE)</f>
        <v>M_RELATORIOS_IMPRIMIR</v>
      </c>
      <c r="B64" s="26">
        <v>48</v>
      </c>
      <c r="C64" s="7" t="str">
        <f>VLOOKUP(D64,Core_Features!$A$2:$B$69,2,FALSE)</f>
        <v>M_RELATORIOS_FILTRO_SECAO</v>
      </c>
      <c r="D64" s="7">
        <v>46</v>
      </c>
      <c r="E64" s="4"/>
      <c r="F64" s="4"/>
      <c r="G64" s="4"/>
      <c r="H64" s="4"/>
      <c r="I64" s="4" t="s">
        <v>8</v>
      </c>
      <c r="J64" s="4" t="s">
        <v>8</v>
      </c>
      <c r="K6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&amp;A64&amp;"'),"&amp;IF(ISBLANK(C64), "NULL","(SELECT "&amp;Core_Features!$A$1&amp; " FROM " &amp;Core_Features!$M$1&amp; " WHERE " &amp;Core_Features!$B$1&amp; " = '" &amp;C64&amp;"')")&amp;","&amp;IF(ISBLANK(E64), "NULL","'"&amp;E64&amp;"'")&amp;","&amp;IF(ISBLANK(F64), "NULL","'"&amp;F64&amp;"'")&amp;","&amp;IF(ISBLANK(G64), "NULL",G64)&amp;","&amp;IF(ISBLANK(H64), "NULL",H64)&amp;","&amp;I64&amp;","&amp;J64&amp;");"</f>
        <v>INSERT INTO Core_MenuStructure(FEATUREID,FEATUREPARENTID,CUSTOMURL,CUSTOMORDERNUMBER,CUSTOMSELECTVALIDATE,CUSTOMLEVELVALIDATE,CREATEDATE,UPDATEDATE) VALUES ((SELECT ID FROM Core_Features WHERE ALIAS = 'M_RELATORIOS_IMPRIMIR'),(SELECT ID FROM Core_Features WHERE ALIAS = 'M_RELATORIOS_FILTRO_SECAO'),NULL,NULL,NULL,NULL,SYSDATE,SYSDATE);</v>
      </c>
      <c r="L64" s="3" t="s">
        <v>395</v>
      </c>
      <c r="M64" s="3"/>
      <c r="N64" s="3"/>
      <c r="O64" s="3">
        <v>42439</v>
      </c>
      <c r="P64" s="3"/>
    </row>
    <row r="65" spans="1:16" x14ac:dyDescent="0.2">
      <c r="A65" s="4" t="str">
        <f>VLOOKUP(B65,Core_Features!$A$2:$B$69,2,FALSE)</f>
        <v>M_RELATORIOS_VISUALIZAR</v>
      </c>
      <c r="B65" s="26">
        <v>49</v>
      </c>
      <c r="C65" s="7" t="str">
        <f>VLOOKUP(D65,Core_Features!$A$2:$B$69,2,FALSE)</f>
        <v>M_RELATORIOS_FILTRO_SECAO</v>
      </c>
      <c r="D65" s="7">
        <v>46</v>
      </c>
      <c r="E65" s="4"/>
      <c r="F65" s="4"/>
      <c r="G65" s="4"/>
      <c r="H65" s="4"/>
      <c r="I65" s="4" t="s">
        <v>8</v>
      </c>
      <c r="J65" s="4" t="s">
        <v>8</v>
      </c>
      <c r="K6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&amp;A65&amp;"'),"&amp;IF(ISBLANK(C65), "NULL","(SELECT "&amp;Core_Features!$A$1&amp; " FROM " &amp;Core_Features!$M$1&amp; " WHERE " &amp;Core_Features!$B$1&amp; " = '" &amp;C65&amp;"')")&amp;","&amp;IF(ISBLANK(E65), "NULL","'"&amp;E65&amp;"'")&amp;","&amp;IF(ISBLANK(F65), "NULL","'"&amp;F65&amp;"'")&amp;","&amp;IF(ISBLANK(G65), "NULL",G65)&amp;","&amp;IF(ISBLANK(H65), "NULL",H65)&amp;","&amp;I65&amp;","&amp;J65&amp;");"</f>
        <v>INSERT INTO Core_MenuStructure(FEATUREID,FEATUREPARENTID,CUSTOMURL,CUSTOMORDERNUMBER,CUSTOMSELECTVALIDATE,CUSTOMLEVELVALIDATE,CREATEDATE,UPDATEDATE) VALUES ((SELECT ID FROM Core_Features WHERE ALIAS = 'M_RELATORIOS_VISUALIZAR'),(SELECT ID FROM Core_Features WHERE ALIAS = 'M_RELATORIOS_FILTRO_SECAO'),NULL,NULL,NULL,NULL,SYSDATE,SYSDATE);</v>
      </c>
      <c r="L65" s="3" t="s">
        <v>395</v>
      </c>
      <c r="M65" s="3"/>
      <c r="N65" s="3"/>
      <c r="O65" s="3">
        <v>42439</v>
      </c>
      <c r="P65" s="3"/>
    </row>
    <row r="66" spans="1:16" x14ac:dyDescent="0.2">
      <c r="A66" s="4" t="str">
        <f>VLOOKUP(B66,Core_Features!$A$2:$B$69,2,FALSE)</f>
        <v>M_RELATORIOS_IMPRIMIR</v>
      </c>
      <c r="B66" s="26">
        <v>48</v>
      </c>
      <c r="C66" s="7" t="str">
        <f>VLOOKUP(D66,Core_Features!$A$2:$B$69,2,FALSE)</f>
        <v>M_RELATORIOS_FILTRO_COLABORADOR</v>
      </c>
      <c r="D66" s="7">
        <v>47</v>
      </c>
      <c r="E66" s="4"/>
      <c r="F66" s="4"/>
      <c r="G66" s="4"/>
      <c r="H66" s="4"/>
      <c r="I66" s="4" t="s">
        <v>8</v>
      </c>
      <c r="J66" s="4" t="s">
        <v>8</v>
      </c>
      <c r="K6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&amp;A66&amp;"'),"&amp;IF(ISBLANK(C66), "NULL","(SELECT "&amp;Core_Features!$A$1&amp; " FROM " &amp;Core_Features!$M$1&amp; " WHERE " &amp;Core_Features!$B$1&amp; " = '" &amp;C66&amp;"')")&amp;","&amp;IF(ISBLANK(E66), "NULL","'"&amp;E66&amp;"'")&amp;","&amp;IF(ISBLANK(F66), "NULL","'"&amp;F66&amp;"'")&amp;","&amp;IF(ISBLANK(G66), "NULL",G66)&amp;","&amp;IF(ISBLANK(H66), "NULL",H66)&amp;","&amp;I66&amp;","&amp;J66&amp;");"</f>
        <v>INSERT INTO Core_MenuStructure(FEATUREID,FEATUREPARENTID,CUSTOMURL,CUSTOMORDERNUMBER,CUSTOMSELECTVALIDATE,CUSTOMLEVELVALIDATE,CREATEDATE,UPDATEDATE) VALUES ((SELECT ID FROM Core_Features WHERE ALIAS = 'M_RELATORIOS_IMPRIMIR'),(SELECT ID FROM Core_Features WHERE ALIAS = 'M_RELATORIOS_FILTRO_COLABORADOR'),NULL,NULL,NULL,NULL,SYSDATE,SYSDATE);</v>
      </c>
      <c r="L66" s="3" t="s">
        <v>395</v>
      </c>
      <c r="M66" s="3"/>
      <c r="N66" s="3"/>
      <c r="O66" s="3">
        <v>42439</v>
      </c>
      <c r="P66" s="3"/>
    </row>
    <row r="67" spans="1:16" x14ac:dyDescent="0.2">
      <c r="A67" s="4" t="str">
        <f>VLOOKUP(B67,Core_Features!$A$2:$B$69,2,FALSE)</f>
        <v>M_RELATORIOS_VISUALIZAR</v>
      </c>
      <c r="B67" s="26">
        <v>49</v>
      </c>
      <c r="C67" s="7" t="str">
        <f>VLOOKUP(D67,Core_Features!$A$2:$B$69,2,FALSE)</f>
        <v>M_RELATORIOS_FILTRO_COLABORADOR</v>
      </c>
      <c r="D67" s="7">
        <v>47</v>
      </c>
      <c r="E67" s="4"/>
      <c r="F67" s="4"/>
      <c r="G67" s="4"/>
      <c r="H67" s="4"/>
      <c r="I67" s="4" t="s">
        <v>8</v>
      </c>
      <c r="J67" s="4" t="s">
        <v>8</v>
      </c>
      <c r="K6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&amp;A67&amp;"'),"&amp;IF(ISBLANK(C67), "NULL","(SELECT "&amp;Core_Features!$A$1&amp; " FROM " &amp;Core_Features!$M$1&amp; " WHERE " &amp;Core_Features!$B$1&amp; " = '" &amp;C67&amp;"')")&amp;","&amp;IF(ISBLANK(E67), "NULL","'"&amp;E67&amp;"'")&amp;","&amp;IF(ISBLANK(F67), "NULL","'"&amp;F67&amp;"'")&amp;","&amp;IF(ISBLANK(G67), "NULL",G67)&amp;","&amp;IF(ISBLANK(H67), "NULL",H67)&amp;","&amp;I67&amp;","&amp;J67&amp;");"</f>
        <v>INSERT INTO Core_MenuStructure(FEATUREID,FEATUREPARENTID,CUSTOMURL,CUSTOMORDERNUMBER,CUSTOMSELECTVALIDATE,CUSTOMLEVELVALIDATE,CREATEDATE,UPDATEDATE) VALUES ((SELECT ID FROM Core_Features WHERE ALIAS = 'M_RELATORIOS_VISUALIZAR'),(SELECT ID FROM Core_Features WHERE ALIAS = 'M_RELATORIOS_FILTRO_COLABORADOR'),NULL,NULL,NULL,NULL,SYSDATE,SYSDATE);</v>
      </c>
      <c r="L67" s="3" t="s">
        <v>395</v>
      </c>
      <c r="M67" s="3"/>
      <c r="N67" s="3"/>
      <c r="O67" s="3">
        <v>42439</v>
      </c>
      <c r="P67" s="3"/>
    </row>
    <row r="68" spans="1:16" x14ac:dyDescent="0.2">
      <c r="A68" s="4" t="str">
        <f>VLOOKUP(B68,Core_Features!$A$2:$B$69,2,FALSE)</f>
        <v>M_COUNTRY</v>
      </c>
      <c r="B68" s="26">
        <v>50</v>
      </c>
      <c r="C68" s="7" t="str">
        <f>VLOOKUP(D68,Core_Features!$A$2:$B$69,2,FALSE)</f>
        <v>M_CONFIGURACAO</v>
      </c>
      <c r="D68" s="7">
        <v>7</v>
      </c>
      <c r="E68" s="4"/>
      <c r="F68" s="4"/>
      <c r="G68" s="4"/>
      <c r="H68" s="4"/>
      <c r="I68" s="4" t="s">
        <v>8</v>
      </c>
      <c r="J68" s="4" t="s">
        <v>8</v>
      </c>
      <c r="K68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&amp;A68&amp;"'),"&amp;IF(ISBLANK(C68), "NULL","(SELECT "&amp;Core_Features!$A$1&amp; " FROM " &amp;Core_Features!$M$1&amp; " WHERE " &amp;Core_Features!$B$1&amp; " = '" &amp;C68&amp;"')")&amp;","&amp;IF(ISBLANK(E68), "NULL","'"&amp;E68&amp;"'")&amp;","&amp;IF(ISBLANK(F68), "NULL","'"&amp;F68&amp;"'")&amp;","&amp;IF(ISBLANK(G68), "NULL",G68)&amp;","&amp;IF(ISBLANK(H68), "NULL",H68)&amp;","&amp;I68&amp;","&amp;J68&amp;");"</f>
        <v>INSERT INTO Core_MenuStructure(FEATUREID,FEATUREPARENTID,CUSTOMURL,CUSTOMORDERNUMBER,CUSTOMSELECTVALIDATE,CUSTOMLEVELVALIDATE,CREATEDATE,UPDATEDATE) VALUES ((SELECT ID FROM Core_Features WHERE ALIAS = 'M_COUNTRY'),(SELECT ID FROM Core_Features WHERE ALIAS = 'M_CONFIGURACAO'),NULL,NULL,NULL,NULL,SYSDATE,SYSDATE);</v>
      </c>
      <c r="L68" s="3" t="s">
        <v>406</v>
      </c>
      <c r="M68" s="3" t="s">
        <v>406</v>
      </c>
      <c r="N68" s="3">
        <v>42452</v>
      </c>
      <c r="O68" s="3">
        <v>42452</v>
      </c>
      <c r="P68" s="3" t="s">
        <v>406</v>
      </c>
    </row>
    <row r="69" spans="1:16" x14ac:dyDescent="0.2">
      <c r="A69" s="4" t="str">
        <f>VLOOKUP(B69,Core_Features!$A$2:$B$69,2,FALSE)</f>
        <v>M_NATIONAL_HOLIDAY</v>
      </c>
      <c r="B69" s="26">
        <v>51</v>
      </c>
      <c r="C69" s="7" t="str">
        <f>VLOOKUP(D69,Core_Features!$A$2:$B$69,2,FALSE)</f>
        <v>M_COUNTRY</v>
      </c>
      <c r="D69" s="7">
        <v>50</v>
      </c>
      <c r="E69" s="4"/>
      <c r="F69" s="4"/>
      <c r="G69" s="4"/>
      <c r="H69" s="4"/>
      <c r="I69" s="4" t="s">
        <v>8</v>
      </c>
      <c r="J69" s="4" t="s">
        <v>8</v>
      </c>
      <c r="K69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&amp;A69&amp;"'),"&amp;IF(ISBLANK(C69), "NULL","(SELECT "&amp;Core_Features!$A$1&amp; " FROM " &amp;Core_Features!$M$1&amp; " WHERE " &amp;Core_Features!$B$1&amp; " = '" &amp;C69&amp;"')")&amp;","&amp;IF(ISBLANK(E69), "NULL","'"&amp;E69&amp;"'")&amp;","&amp;IF(ISBLANK(F69), "NULL","'"&amp;F69&amp;"'")&amp;","&amp;IF(ISBLANK(G69), "NULL",G69)&amp;","&amp;IF(ISBLANK(H69), "NULL",H69)&amp;","&amp;I69&amp;","&amp;J69&amp;");"</f>
        <v>INSERT INTO Core_MenuStructure(FEATUREID,FEATUREPARENTID,CUSTOMURL,CUSTOMORDERNUMBER,CUSTOMSELECTVALIDATE,CUSTOMLEVELVALIDATE,CREATEDATE,UPDATEDATE) VALUES ((SELECT ID FROM Core_Features WHERE ALIAS = 'M_NATIONAL_HOLIDAY'),(SELECT ID FROM Core_Features WHERE ALIAS = 'M_COUNTRY'),NULL,NULL,NULL,NULL,SYSDATE,SYSDATE);</v>
      </c>
      <c r="L69" s="3" t="s">
        <v>406</v>
      </c>
      <c r="M69" s="3" t="s">
        <v>406</v>
      </c>
      <c r="N69" s="3">
        <v>42452</v>
      </c>
      <c r="O69" s="3">
        <v>42452</v>
      </c>
      <c r="P69" s="3" t="s">
        <v>406</v>
      </c>
    </row>
    <row r="70" spans="1:16" x14ac:dyDescent="0.2">
      <c r="A70" s="4" t="str">
        <f>VLOOKUP(B70,Core_Features!$A$2:$B$69,2,FALSE)</f>
        <v>M_LABOR_UNION</v>
      </c>
      <c r="B70" s="26">
        <v>52</v>
      </c>
      <c r="C70" s="7" t="str">
        <f>VLOOKUP(D70,Core_Features!$A$2:$B$69,2,FALSE)</f>
        <v>M_CONFIGURACAO</v>
      </c>
      <c r="D70" s="7">
        <v>7</v>
      </c>
      <c r="E70" s="4"/>
      <c r="F70" s="4"/>
      <c r="G70" s="4"/>
      <c r="H70" s="4"/>
      <c r="I70" s="4" t="s">
        <v>8</v>
      </c>
      <c r="J70" s="4" t="s">
        <v>8</v>
      </c>
      <c r="K7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&amp;A70&amp;"'),"&amp;IF(ISBLANK(C70), "NULL","(SELECT "&amp;Core_Features!$A$1&amp; " FROM " &amp;Core_Features!$M$1&amp; " WHERE " &amp;Core_Features!$B$1&amp; " = '" &amp;C70&amp;"')")&amp;","&amp;IF(ISBLANK(E70), "NULL","'"&amp;E70&amp;"'")&amp;","&amp;IF(ISBLANK(F70), "NULL","'"&amp;F70&amp;"'")&amp;","&amp;IF(ISBLANK(G70), "NULL",G70)&amp;","&amp;IF(ISBLANK(H70), "NULL",H70)&amp;","&amp;I70&amp;","&amp;J70&amp;");"</f>
        <v>INSERT INTO Core_MenuStructure(FEATUREID,FEATUREPARENTID,CUSTOMURL,CUSTOMORDERNUMBER,CUSTOMSELECTVALIDATE,CUSTOMLEVELVALIDATE,CREATEDATE,UPDATEDATE) VALUES ((SELECT ID FROM Core_Features WHERE ALIAS = 'M_LABOR_UNION'),(SELECT ID FROM Core_Features WHERE ALIAS = 'M_CONFIGURACAO'),NULL,NULL,NULL,NULL,SYSDATE,SYSDATE);</v>
      </c>
      <c r="L70" s="3" t="s">
        <v>406</v>
      </c>
      <c r="M70" s="3" t="s">
        <v>406</v>
      </c>
      <c r="N70" s="3">
        <v>42452</v>
      </c>
      <c r="O70" s="3">
        <v>42452</v>
      </c>
      <c r="P70" s="3" t="s">
        <v>406</v>
      </c>
    </row>
    <row r="71" spans="1:16" x14ac:dyDescent="0.2">
      <c r="A71" s="4" t="str">
        <f>VLOOKUP(B71,Core_Features!$A$2:$B$69,2,FALSE)</f>
        <v>M_REPORT_PARAMETER</v>
      </c>
      <c r="B71" s="26">
        <v>53</v>
      </c>
      <c r="C71" s="7" t="str">
        <f>VLOOKUP(D71,Core_Features!$A$2:$B$69,2,FALSE)</f>
        <v>M_COUNTRY</v>
      </c>
      <c r="D71" s="7">
        <v>50</v>
      </c>
      <c r="E71" s="4"/>
      <c r="F71" s="4"/>
      <c r="G71" s="4"/>
      <c r="H71" s="4"/>
      <c r="I71" s="4" t="s">
        <v>8</v>
      </c>
      <c r="J71" s="4" t="s">
        <v>8</v>
      </c>
      <c r="K7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&amp;A71&amp;"'),"&amp;IF(ISBLANK(C71), "NULL","(SELECT "&amp;Core_Features!$A$1&amp; " FROM " &amp;Core_Features!$M$1&amp; " WHERE " &amp;Core_Features!$B$1&amp; " = '" &amp;C71&amp;"')")&amp;","&amp;IF(ISBLANK(E71), "NULL","'"&amp;E71&amp;"'")&amp;","&amp;IF(ISBLANK(F71), "NULL","'"&amp;F71&amp;"'")&amp;","&amp;IF(ISBLANK(G71), "NULL",G71)&amp;","&amp;IF(ISBLANK(H71), "NULL",H71)&amp;","&amp;I71&amp;","&amp;J71&amp;");"</f>
        <v>INSERT INTO Core_MenuStructure(FEATUREID,FEATUREPARENTID,CUSTOMURL,CUSTOMORDERNUMBER,CUSTOMSELECTVALIDATE,CUSTOMLEVELVALIDATE,CREATEDATE,UPDATEDATE) VALUES ((SELECT ID FROM Core_Features WHERE ALIAS = 'M_REPORT_PARAMETER'),(SELECT ID FROM Core_Features WHERE ALIAS = 'M_COUNTRY'),NULL,NULL,NULL,NULL,SYSDATE,SYSDATE);</v>
      </c>
      <c r="L71" s="3" t="s">
        <v>406</v>
      </c>
      <c r="M71" s="3" t="s">
        <v>406</v>
      </c>
      <c r="N71" s="3">
        <v>42452</v>
      </c>
      <c r="O71" s="3">
        <v>42452</v>
      </c>
      <c r="P71" s="3" t="s">
        <v>406</v>
      </c>
    </row>
    <row r="72" spans="1:16" x14ac:dyDescent="0.2">
      <c r="A72" s="4" t="str">
        <f>VLOOKUP(B72,Core_Features!$A$2:$B$69,2,FALSE)</f>
        <v>M_REPORT_PARAMETER</v>
      </c>
      <c r="B72" s="26">
        <v>53</v>
      </c>
      <c r="C72" s="7" t="str">
        <f>VLOOKUP(D72,Core_Features!$A$2:$B$69,2,FALSE)</f>
        <v>M_UNIDADE</v>
      </c>
      <c r="D72" s="7">
        <v>8</v>
      </c>
      <c r="E72" s="4"/>
      <c r="F72" s="4"/>
      <c r="G72" s="4"/>
      <c r="H72" s="4"/>
      <c r="I72" s="4" t="s">
        <v>8</v>
      </c>
      <c r="J72" s="4" t="s">
        <v>8</v>
      </c>
      <c r="K7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&amp;A72&amp;"'),"&amp;IF(ISBLANK(C72), "NULL","(SELECT "&amp;Core_Features!$A$1&amp; " FROM " &amp;Core_Features!$M$1&amp; " WHERE " &amp;Core_Features!$B$1&amp; " = '" &amp;C72&amp;"')")&amp;","&amp;IF(ISBLANK(E72), "NULL","'"&amp;E72&amp;"'")&amp;","&amp;IF(ISBLANK(F72), "NULL","'"&amp;F72&amp;"'")&amp;","&amp;IF(ISBLANK(G72), "NULL",G72)&amp;","&amp;IF(ISBLANK(H72), "NULL",H72)&amp;","&amp;I72&amp;","&amp;J72&amp;");"</f>
        <v>INSERT INTO Core_MenuStructure(FEATUREID,FEATUREPARENTID,CUSTOMURL,CUSTOMORDERNUMBER,CUSTOMSELECTVALIDATE,CUSTOMLEVELVALIDATE,CREATEDATE,UPDATEDATE) VALUES ((SELECT ID FROM Core_Features WHERE ALIAS = 'M_REPORT_PARAMETER'),(SELECT ID FROM Core_Features WHERE ALIAS = 'M_UNIDADE'),NULL,NULL,NULL,NULL,SYSDATE,SYSDATE);</v>
      </c>
      <c r="L72" s="3" t="s">
        <v>406</v>
      </c>
      <c r="M72" s="3" t="s">
        <v>406</v>
      </c>
      <c r="N72" s="3">
        <v>42452</v>
      </c>
      <c r="O72" s="3">
        <v>42452</v>
      </c>
      <c r="P72" s="3" t="s">
        <v>406</v>
      </c>
    </row>
    <row r="73" spans="1:16" x14ac:dyDescent="0.2">
      <c r="A73" s="4" t="str">
        <f>VLOOKUP(B73,Core_Features!$A$2:$B$69,2,FALSE)</f>
        <v>M_FERIADO</v>
      </c>
      <c r="B73" s="26">
        <v>15</v>
      </c>
      <c r="C73" s="7" t="str">
        <f>VLOOKUP(D73,Core_Features!$A$2:$B$69,2,FALSE)</f>
        <v>M_COUNTRY</v>
      </c>
      <c r="D73" s="7">
        <v>50</v>
      </c>
      <c r="E73" s="4"/>
      <c r="F73" s="4"/>
      <c r="G73" s="4"/>
      <c r="H73" s="4"/>
      <c r="I73" s="4" t="s">
        <v>8</v>
      </c>
      <c r="J73" s="4" t="s">
        <v>8</v>
      </c>
      <c r="K7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&amp;A73&amp;"'),"&amp;IF(ISBLANK(C73), "NULL","(SELECT "&amp;Core_Features!$A$1&amp; " FROM " &amp;Core_Features!$M$1&amp; " WHERE " &amp;Core_Features!$B$1&amp; " = '" &amp;C73&amp;"')")&amp;","&amp;IF(ISBLANK(E73), "NULL","'"&amp;E73&amp;"'")&amp;","&amp;IF(ISBLANK(F73), "NULL","'"&amp;F73&amp;"'")&amp;","&amp;IF(ISBLANK(G73), "NULL",G73)&amp;","&amp;IF(ISBLANK(H73), "NULL",H73)&amp;","&amp;I73&amp;","&amp;J73&amp;");"</f>
        <v>INSERT INTO Core_MenuStructure(FEATUREID,FEATUREPARENTID,CUSTOMURL,CUSTOMORDERNUMBER,CUSTOMSELECTVALIDATE,CUSTOMLEVELVALIDATE,CREATEDATE,UPDATEDATE) VALUES ((SELECT ID FROM Core_Features WHERE ALIAS = 'M_FERIADO'),(SELECT ID FROM Core_Features WHERE ALIAS = 'M_COUNTRY'),NULL,NULL,NULL,NULL,SYSDATE,SYSDATE);</v>
      </c>
      <c r="L73" s="3" t="s">
        <v>395</v>
      </c>
      <c r="M73" s="3"/>
      <c r="N73" s="3"/>
      <c r="O73" s="3">
        <v>42439</v>
      </c>
      <c r="P73" s="3"/>
    </row>
    <row r="74" spans="1:16" x14ac:dyDescent="0.2">
      <c r="A74" s="4" t="str">
        <f>VLOOKUP(B74,Core_Features!$A$2:$B$69,2,FALSE)</f>
        <v>M_STATE</v>
      </c>
      <c r="B74" s="26">
        <v>54</v>
      </c>
      <c r="C74" s="7" t="str">
        <f>VLOOKUP(D74,Core_Features!$A$2:$B$69,2,FALSE)</f>
        <v>M_COUNTRY</v>
      </c>
      <c r="D74" s="7">
        <v>50</v>
      </c>
      <c r="E74" s="4"/>
      <c r="F74" s="4"/>
      <c r="G74" s="4"/>
      <c r="H74" s="4"/>
      <c r="I74" s="4" t="s">
        <v>8</v>
      </c>
      <c r="J74" s="4" t="s">
        <v>8</v>
      </c>
      <c r="K7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&amp;A74&amp;"'),"&amp;IF(ISBLANK(C74), "NULL","(SELECT "&amp;Core_Features!$A$1&amp; " FROM " &amp;Core_Features!$M$1&amp; " WHERE " &amp;Core_Features!$B$1&amp; " = '" &amp;C74&amp;"')")&amp;","&amp;IF(ISBLANK(E74), "NULL","'"&amp;E74&amp;"'")&amp;","&amp;IF(ISBLANK(F74), "NULL","'"&amp;F74&amp;"'")&amp;","&amp;IF(ISBLANK(G74), "NULL",G74)&amp;","&amp;IF(ISBLANK(H74), "NULL",H74)&amp;","&amp;I74&amp;","&amp;J74&amp;");"</f>
        <v>INSERT INTO Core_MenuStructure(FEATUREID,FEATUREPARENTID,CUSTOMURL,CUSTOMORDERNUMBER,CUSTOMSELECTVALIDATE,CUSTOMLEVELVALIDATE,CREATEDATE,UPDATEDATE) VALUES ((SELECT ID FROM Core_Features WHERE ALIAS = 'M_STATE'),(SELECT ID FROM Core_Features WHERE ALIAS = 'M_COUNTRY'),NULL,NULL,NULL,NULL,SYSDATE,SYSDATE);</v>
      </c>
      <c r="L74" s="3" t="s">
        <v>406</v>
      </c>
      <c r="M74" s="3" t="s">
        <v>406</v>
      </c>
      <c r="N74" s="3">
        <v>42452</v>
      </c>
      <c r="O74" s="3">
        <v>42452</v>
      </c>
      <c r="P74" s="3" t="s">
        <v>406</v>
      </c>
    </row>
    <row r="75" spans="1:16" x14ac:dyDescent="0.2">
      <c r="A75" s="4" t="str">
        <f>VLOOKUP(B75,Core_Features!$A$2:$B$69,2,FALSE)</f>
        <v>M_CITY</v>
      </c>
      <c r="B75" s="26">
        <v>55</v>
      </c>
      <c r="C75" s="7" t="str">
        <f>VLOOKUP(D75,Core_Features!$A$2:$B$69,2,FALSE)</f>
        <v>M_STATE</v>
      </c>
      <c r="D75" s="7">
        <v>54</v>
      </c>
      <c r="E75" s="4"/>
      <c r="F75" s="4"/>
      <c r="G75" s="4"/>
      <c r="H75" s="4"/>
      <c r="I75" s="4" t="s">
        <v>8</v>
      </c>
      <c r="J75" s="4" t="s">
        <v>8</v>
      </c>
      <c r="K7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&amp;A75&amp;"'),"&amp;IF(ISBLANK(C75), "NULL","(SELECT "&amp;Core_Features!$A$1&amp; " FROM " &amp;Core_Features!$M$1&amp; " WHERE " &amp;Core_Features!$B$1&amp; " = '" &amp;C75&amp;"')")&amp;","&amp;IF(ISBLANK(E75), "NULL","'"&amp;E75&amp;"'")&amp;","&amp;IF(ISBLANK(F75), "NULL","'"&amp;F75&amp;"'")&amp;","&amp;IF(ISBLANK(G75), "NULL",G75)&amp;","&amp;IF(ISBLANK(H75), "NULL",H75)&amp;","&amp;I75&amp;","&amp;J75&amp;");"</f>
        <v>INSERT INTO Core_MenuStructure(FEATUREID,FEATUREPARENTID,CUSTOMURL,CUSTOMORDERNUMBER,CUSTOMSELECTVALIDATE,CUSTOMLEVELVALIDATE,CREATEDATE,UPDATEDATE) VALUES ((SELECT ID FROM Core_Features WHERE ALIAS = 'M_CITY'),(SELECT ID FROM Core_Features WHERE ALIAS = 'M_STATE'),NULL,NULL,NULL,NULL,SYSDATE,SYSDATE);</v>
      </c>
      <c r="L75" s="3" t="s">
        <v>406</v>
      </c>
      <c r="M75" s="3" t="s">
        <v>406</v>
      </c>
      <c r="N75" s="3">
        <v>42452</v>
      </c>
      <c r="O75" s="3">
        <v>42452</v>
      </c>
      <c r="P75" s="3" t="s">
        <v>406</v>
      </c>
    </row>
    <row r="76" spans="1:16" x14ac:dyDescent="0.2">
      <c r="A76" s="4" t="str">
        <f>VLOOKUP(B76,Core_Features!$A$2:$B$69,2,FALSE)</f>
        <v>M_FERIADO</v>
      </c>
      <c r="B76" s="26">
        <v>15</v>
      </c>
      <c r="C76" s="7" t="str">
        <f>VLOOKUP(D76,Core_Features!$A$2:$B$69,2,FALSE)</f>
        <v>M_STATE</v>
      </c>
      <c r="D76" s="7">
        <v>54</v>
      </c>
      <c r="E76" s="4" t="s">
        <v>347</v>
      </c>
      <c r="F76" s="4"/>
      <c r="G76" s="4"/>
      <c r="H76" s="4"/>
      <c r="I76" s="4" t="s">
        <v>8</v>
      </c>
      <c r="J76" s="4" t="s">
        <v>8</v>
      </c>
      <c r="K7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&amp;A76&amp;"'),"&amp;IF(ISBLANK(C76), "NULL","(SELECT "&amp;Core_Features!$A$1&amp; " FROM " &amp;Core_Features!$M$1&amp; " WHERE " &amp;Core_Features!$B$1&amp; " = '" &amp;C76&amp;"')")&amp;","&amp;IF(ISBLANK(E76), "NULL","'"&amp;E76&amp;"'")&amp;","&amp;IF(ISBLANK(F76), "NULL","'"&amp;F76&amp;"'")&amp;","&amp;IF(ISBLANK(G76), "NULL",G76)&amp;","&amp;IF(ISBLANK(H76), "NULL",H76)&amp;","&amp;I76&amp;","&amp;J76&amp;");"</f>
        <v>INSERT INTO Core_MenuStructure(FEATUREID,FEATUREPARENTID,CUSTOMURL,CUSTOMORDERNUMBER,CUSTOMSELECTVALIDATE,CUSTOMLEVELVALIDATE,CREATEDATE,UPDATEDATE) VALUES ((SELECT ID FROM Core_Features WHERE ALIAS = 'M_FERIADO'),(SELECT ID FROM Core_Features WHERE ALIAS = 'M_STATE'),'BusinessParameters/Holidays/States',NULL,NULL,NULL,SYSDATE,SYSDATE);</v>
      </c>
      <c r="L76" s="3" t="s">
        <v>395</v>
      </c>
      <c r="M76" s="3"/>
      <c r="N76" s="3"/>
      <c r="O76" s="3">
        <v>42439</v>
      </c>
      <c r="P76" s="3"/>
    </row>
    <row r="77" spans="1:16" x14ac:dyDescent="0.2">
      <c r="A77" s="4" t="str">
        <f>VLOOKUP(B77,Core_Features!$A$2:$B$69,2,FALSE)</f>
        <v>M_FERIADO</v>
      </c>
      <c r="B77" s="26">
        <v>15</v>
      </c>
      <c r="C77" s="7" t="str">
        <f>VLOOKUP(D77,Core_Features!$A$2:$B$69,2,FALSE)</f>
        <v>M_CITY</v>
      </c>
      <c r="D77" s="7">
        <v>55</v>
      </c>
      <c r="E77" s="4" t="s">
        <v>346</v>
      </c>
      <c r="F77" s="4"/>
      <c r="G77" s="4"/>
      <c r="H77" s="4"/>
      <c r="I77" s="4" t="s">
        <v>8</v>
      </c>
      <c r="J77" s="4" t="s">
        <v>8</v>
      </c>
      <c r="K7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&amp;A77&amp;"'),"&amp;IF(ISBLANK(C77), "NULL","(SELECT "&amp;Core_Features!$A$1&amp; " FROM " &amp;Core_Features!$M$1&amp; " WHERE " &amp;Core_Features!$B$1&amp; " = '" &amp;C77&amp;"')")&amp;","&amp;IF(ISBLANK(E77), "NULL","'"&amp;E77&amp;"'")&amp;","&amp;IF(ISBLANK(F77), "NULL","'"&amp;F77&amp;"'")&amp;","&amp;IF(ISBLANK(G77), "NULL",G77)&amp;","&amp;IF(ISBLANK(H77), "NULL",H77)&amp;","&amp;I77&amp;","&amp;J77&amp;");"</f>
        <v>INSERT INTO Core_MenuStructure(FEATUREID,FEATUREPARENTID,CUSTOMURL,CUSTOMORDERNUMBER,CUSTOMSELECTVALIDATE,CUSTOMLEVELVALIDATE,CREATEDATE,UPDATEDATE) VALUES ((SELECT ID FROM Core_Features WHERE ALIAS = 'M_FERIADO'),(SELECT ID FROM Core_Features WHERE ALIAS = 'M_CITY'),'BusinessParameters/Holidays/Cities',NULL,NULL,NULL,SYSDATE,SYSDATE);</v>
      </c>
      <c r="L77" s="3" t="s">
        <v>395</v>
      </c>
      <c r="M77" s="3"/>
      <c r="N77" s="3"/>
      <c r="O77" s="3">
        <v>42439</v>
      </c>
      <c r="P77" s="3"/>
    </row>
    <row r="78" spans="1:16" x14ac:dyDescent="0.2">
      <c r="A78" s="4" t="str">
        <f>VLOOKUP(B78,Core_Features!$A$2:$B$69,2,FALSE)</f>
        <v>M_COLLECTIVE_LABOR_LAW</v>
      </c>
      <c r="B78" s="26">
        <v>56</v>
      </c>
      <c r="C78" s="7" t="str">
        <f>VLOOKUP(D78,Core_Features!$A$2:$B$69,2,FALSE)</f>
        <v>M_LABOR_UNION</v>
      </c>
      <c r="D78" s="7">
        <v>52</v>
      </c>
      <c r="E78" s="4"/>
      <c r="F78" s="4"/>
      <c r="G78" s="4"/>
      <c r="H78" s="4"/>
      <c r="I78" s="4" t="s">
        <v>8</v>
      </c>
      <c r="J78" s="4" t="s">
        <v>8</v>
      </c>
      <c r="K78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&amp;A78&amp;"'),"&amp;IF(ISBLANK(C78), "NULL","(SELECT "&amp;Core_Features!$A$1&amp; " FROM " &amp;Core_Features!$M$1&amp; " WHERE " &amp;Core_Features!$B$1&amp; " = '" &amp;C78&amp;"')")&amp;","&amp;IF(ISBLANK(E78), "NULL","'"&amp;E78&amp;"'")&amp;","&amp;IF(ISBLANK(F78), "NULL","'"&amp;F78&amp;"'")&amp;","&amp;IF(ISBLANK(G78), "NULL",G78)&amp;","&amp;IF(ISBLANK(H78), "NULL",H78)&amp;","&amp;I78&amp;","&amp;J78&amp;");"</f>
        <v>INSERT INTO Core_MenuStructure(FEATUREID,FEATUREPARENTID,CUSTOMURL,CUSTOMORDERNUMBER,CUSTOMSELECTVALIDATE,CUSTOMLEVELVALIDATE,CREATEDATE,UPDATEDATE) VALUES ((SELECT ID FROM Core_Features WHERE ALIAS = 'M_COLLECTIVE_LABOR_LAW'),(SELECT ID FROM Core_Features WHERE ALIAS = 'M_LABOR_UNION'),NULL,NULL,NULL,NULL,SYSDATE,SYSDATE);</v>
      </c>
      <c r="L78" s="3" t="s">
        <v>406</v>
      </c>
      <c r="M78" s="3" t="s">
        <v>406</v>
      </c>
      <c r="N78" s="3">
        <v>42452</v>
      </c>
      <c r="O78" s="3">
        <v>42452</v>
      </c>
      <c r="P78" s="3" t="s">
        <v>406</v>
      </c>
    </row>
    <row r="79" spans="1:16" s="23" customFormat="1" x14ac:dyDescent="0.2">
      <c r="A79" s="27" t="str">
        <f>VLOOKUP(B79,Core_Features!$A$2:$B$69,2,FALSE)</f>
        <v>M_CONTRACT_LABOR</v>
      </c>
      <c r="B79" s="28">
        <v>9</v>
      </c>
      <c r="C79" s="29" t="str">
        <f>VLOOKUP(D79,Core_Features!$A$2:$B$69,2,FALSE)</f>
        <v>M_COLLECTIVE_LABOR_LAW</v>
      </c>
      <c r="D79" s="29">
        <v>56</v>
      </c>
      <c r="E79" s="27" t="s">
        <v>352</v>
      </c>
      <c r="F79" s="27"/>
      <c r="G79" s="27">
        <v>1</v>
      </c>
      <c r="H79" s="27">
        <v>3</v>
      </c>
      <c r="I79" s="27" t="s">
        <v>8</v>
      </c>
      <c r="J79" s="27" t="s">
        <v>8</v>
      </c>
      <c r="K79" s="29"/>
      <c r="L79" s="30" t="s">
        <v>395</v>
      </c>
      <c r="M79" s="30"/>
      <c r="N79" s="30"/>
      <c r="O79" s="31"/>
      <c r="P79" s="30"/>
    </row>
    <row r="80" spans="1:16" x14ac:dyDescent="0.2">
      <c r="A80" s="4" t="str">
        <f>VLOOKUP(B80,Core_Features!$A$2:$B$69,2,FALSE)</f>
        <v>M_TIMEOUTWORKSTATION</v>
      </c>
      <c r="B80" s="26">
        <v>57</v>
      </c>
      <c r="C80" s="7" t="str">
        <f>VLOOKUP(D80,Core_Features!$A$2:$B$69,2,FALSE)</f>
        <v>M_ESCALA</v>
      </c>
      <c r="D80" s="7">
        <v>3</v>
      </c>
      <c r="E80" s="4"/>
      <c r="F80" s="4"/>
      <c r="G80" s="4"/>
      <c r="H80" s="4"/>
      <c r="I80" s="4" t="s">
        <v>8</v>
      </c>
      <c r="J80" s="4" t="s">
        <v>8</v>
      </c>
      <c r="K8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&amp;A80&amp;"'),"&amp;IF(ISBLANK(C80), "NULL","(SELECT "&amp;Core_Features!$A$1&amp; " FROM " &amp;Core_Features!$M$1&amp; " WHERE " &amp;Core_Features!$B$1&amp; " = '" &amp;C80&amp;"')")&amp;","&amp;IF(ISBLANK(E80), "NULL","'"&amp;E80&amp;"'")&amp;","&amp;IF(ISBLANK(F80), "NULL","'"&amp;F80&amp;"'")&amp;","&amp;IF(ISBLANK(G80), "NULL",G80)&amp;","&amp;IF(ISBLANK(H80), "NULL",H80)&amp;","&amp;I80&amp;","&amp;J80&amp;");"</f>
        <v>INSERT INTO Core_MenuStructure(FEATUREID,FEATUREPARENTID,CUSTOMURL,CUSTOMORDERNUMBER,CUSTOMSELECTVALIDATE,CUSTOMLEVELVALIDATE,CREATEDATE,UPDATEDATE) VALUES ((SELECT ID FROM Core_Features WHERE ALIAS = 'M_TIMEOUTWORKSTATION'),(SELECT ID FROM Core_Features WHERE ALIAS = 'M_ESCALA'),NULL,NULL,NULL,NULL,SYSDATE,SYSDATE);</v>
      </c>
      <c r="L80" s="3" t="s">
        <v>406</v>
      </c>
      <c r="M80" s="3" t="s">
        <v>406</v>
      </c>
      <c r="N80" s="3">
        <v>42452</v>
      </c>
      <c r="O80" s="3">
        <v>42452</v>
      </c>
      <c r="P80" s="3" t="s">
        <v>406</v>
      </c>
    </row>
    <row r="81" spans="1:16" x14ac:dyDescent="0.2">
      <c r="A81" s="4" t="str">
        <f>VLOOKUP(B81,Core_Features!$A$2:$B$69,2,FALSE)</f>
        <v>M_DISPONIBILIDADE</v>
      </c>
      <c r="B81" s="26">
        <v>58</v>
      </c>
      <c r="C81" s="7" t="str">
        <f>VLOOKUP(D81,Core_Features!$A$2:$B$69,2,FALSE)</f>
        <v>M_COLABORADOR</v>
      </c>
      <c r="D81" s="4">
        <v>16</v>
      </c>
      <c r="E81" s="4"/>
      <c r="F81" s="4">
        <v>1</v>
      </c>
      <c r="G81" s="4"/>
      <c r="H81" s="4"/>
      <c r="I81" s="4" t="s">
        <v>8</v>
      </c>
      <c r="J81" s="4" t="s">
        <v>8</v>
      </c>
      <c r="K8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&amp;A81&amp;"'),"&amp;IF(ISBLANK(C81), "NULL","(SELECT "&amp;Core_Features!$A$1&amp; " FROM " &amp;Core_Features!$M$1&amp; " WHERE " &amp;Core_Features!$B$1&amp; " = '" &amp;C81&amp;"')")&amp;","&amp;IF(ISBLANK(E81), "NULL","'"&amp;E81&amp;"'")&amp;","&amp;IF(ISBLANK(F81), "NULL","'"&amp;F81&amp;"'")&amp;","&amp;IF(ISBLANK(G81), "NULL",G81)&amp;","&amp;IF(ISBLANK(H81), "NULL",H81)&amp;","&amp;I81&amp;","&amp;J81&amp;");"</f>
        <v>INSERT INTO Core_MenuStructure(FEATUREID,FEATUREPARENTID,CUSTOMURL,CUSTOMORDERNUMBER,CUSTOMSELECTVALIDATE,CUSTOMLEVELVALIDATE,CREATEDATE,UPDATEDATE) VALUES ((SELECT ID FROM Core_Features WHERE ALIAS = 'M_DISPONIBILIDADE'),(SELECT ID FROM Core_Features WHERE ALIAS = 'M_COLABORADOR'),NULL,'1',NULL,NULL,SYSDATE,SYSDATE);</v>
      </c>
      <c r="L81" s="3" t="s">
        <v>406</v>
      </c>
      <c r="M81" s="3" t="s">
        <v>406</v>
      </c>
      <c r="N81" s="3">
        <v>42452</v>
      </c>
      <c r="O81" s="3">
        <v>42452</v>
      </c>
      <c r="P81" s="3" t="s">
        <v>406</v>
      </c>
    </row>
    <row r="82" spans="1:16" x14ac:dyDescent="0.2">
      <c r="A82" s="4" t="str">
        <f>VLOOKUP(B82,Core_Features!$A$2:$B$69,2,FALSE)</f>
        <v>M_USER</v>
      </c>
      <c r="B82" s="26">
        <v>59</v>
      </c>
      <c r="C82" s="7" t="str">
        <f>VLOOKUP(D82,Core_Features!$A$2:$B$69,2,FALSE)</f>
        <v>M_CONFIGURACAO</v>
      </c>
      <c r="D82" s="4">
        <v>7</v>
      </c>
      <c r="E82" s="4"/>
      <c r="F82" s="4"/>
      <c r="G82" s="4"/>
      <c r="H82" s="4"/>
      <c r="I82" s="4" t="s">
        <v>8</v>
      </c>
      <c r="J82" s="4" t="s">
        <v>8</v>
      </c>
      <c r="K8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&amp;A82&amp;"'),"&amp;IF(ISBLANK(C82), "NULL","(SELECT "&amp;Core_Features!$A$1&amp; " FROM " &amp;Core_Features!$M$1&amp; " WHERE " &amp;Core_Features!$B$1&amp; " = '" &amp;C82&amp;"')")&amp;","&amp;IF(ISBLANK(E82), "NULL","'"&amp;E82&amp;"'")&amp;","&amp;IF(ISBLANK(F82), "NULL","'"&amp;F82&amp;"'")&amp;","&amp;IF(ISBLANK(G82), "NULL",G82)&amp;","&amp;IF(ISBLANK(H82), "NULL",H82)&amp;","&amp;I82&amp;","&amp;J82&amp;");"</f>
        <v>INSERT INTO Core_MenuStructure(FEATUREID,FEATUREPARENTID,CUSTOMURL,CUSTOMORDERNUMBER,CUSTOMSELECTVALIDATE,CUSTOMLEVELVALIDATE,CREATEDATE,UPDATEDATE) VALUES ((SELECT ID FROM Core_Features WHERE ALIAS = 'M_USER'),(SELECT ID FROM Core_Features WHERE ALIAS = 'M_CONFIGURACAO'),NULL,NULL,NULL,NULL,SYSDATE,SYSDATE);</v>
      </c>
      <c r="L82" s="3" t="s">
        <v>406</v>
      </c>
      <c r="M82" s="3" t="s">
        <v>406</v>
      </c>
      <c r="N82" s="3">
        <v>42452</v>
      </c>
      <c r="O82" s="3">
        <v>42452</v>
      </c>
      <c r="P82" s="3" t="s">
        <v>406</v>
      </c>
    </row>
    <row r="83" spans="1:16" x14ac:dyDescent="0.2">
      <c r="A83" s="4" t="str">
        <f>VLOOKUP(B83,Core_Features!$A$2:$B$69,2,FALSE)</f>
        <v>M_USER_PROFILE</v>
      </c>
      <c r="B83" s="25">
        <v>26</v>
      </c>
      <c r="C83" s="7" t="str">
        <f>VLOOKUP(D83,Core_Features!$A$2:$B$69,2,FALSE)</f>
        <v>M_USER</v>
      </c>
      <c r="D83" s="4">
        <v>59</v>
      </c>
      <c r="E83" s="4"/>
      <c r="F83" s="4">
        <v>1</v>
      </c>
      <c r="G83" s="4"/>
      <c r="H83" s="4"/>
      <c r="I83" s="4" t="s">
        <v>8</v>
      </c>
      <c r="J83" s="4" t="s">
        <v>8</v>
      </c>
      <c r="K8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&amp;A83&amp;"'),"&amp;IF(ISBLANK(C83), "NULL","(SELECT "&amp;Core_Features!$A$1&amp; " FROM " &amp;Core_Features!$M$1&amp; " WHERE " &amp;Core_Features!$B$1&amp; " = '" &amp;C83&amp;"')")&amp;","&amp;IF(ISBLANK(E83), "NULL","'"&amp;E83&amp;"'")&amp;","&amp;IF(ISBLANK(F83), "NULL","'"&amp;F83&amp;"'")&amp;","&amp;IF(ISBLANK(G83), "NULL",G83)&amp;","&amp;IF(ISBLANK(H83), "NULL",H83)&amp;","&amp;I83&amp;","&amp;J83&amp;");"</f>
        <v>INSERT INTO Core_MenuStructure(FEATUREID,FEATUREPARENTID,CUSTOMURL,CUSTOMORDERNUMBER,CUSTOMSELECTVALIDATE,CUSTOMLEVELVALIDATE,CREATEDATE,UPDATEDATE) VALUES ((SELECT ID FROM Core_Features WHERE ALIAS = 'M_USER_PROFILE'),(SELECT ID FROM Core_Features WHERE ALIAS = 'M_USER'),NULL,'1',NULL,NULL,SYSDATE,SYSDATE);</v>
      </c>
      <c r="L83" s="3" t="s">
        <v>395</v>
      </c>
      <c r="M83" s="3"/>
      <c r="N83" s="3"/>
      <c r="O83" s="3">
        <v>42439</v>
      </c>
      <c r="P83" s="3"/>
    </row>
    <row r="84" spans="1:16" x14ac:dyDescent="0.2">
      <c r="A84" s="4" t="str">
        <f>VLOOKUP(B84,Core_Features!$A$2:$B$69,2,FALSE)</f>
        <v>M_USER_PERMISSION</v>
      </c>
      <c r="B84" s="26">
        <v>60</v>
      </c>
      <c r="C84" s="7" t="str">
        <f>VLOOKUP(D84,Core_Features!$A$2:$B$69,2,FALSE)</f>
        <v>M_USER</v>
      </c>
      <c r="D84" s="7">
        <v>59</v>
      </c>
      <c r="E84" s="4"/>
      <c r="F84" s="4">
        <v>2</v>
      </c>
      <c r="G84" s="4"/>
      <c r="H84" s="4"/>
      <c r="I84" s="4" t="s">
        <v>8</v>
      </c>
      <c r="J84" s="4" t="s">
        <v>8</v>
      </c>
      <c r="K8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&amp;A84&amp;"'),"&amp;IF(ISBLANK(C84), "NULL","(SELECT "&amp;Core_Features!$A$1&amp; " FROM " &amp;Core_Features!$M$1&amp; " WHERE " &amp;Core_Features!$B$1&amp; " = '" &amp;C84&amp;"')")&amp;","&amp;IF(ISBLANK(E84), "NULL","'"&amp;E84&amp;"'")&amp;","&amp;IF(ISBLANK(F84), "NULL","'"&amp;F84&amp;"'")&amp;","&amp;IF(ISBLANK(G84), "NULL",G84)&amp;","&amp;IF(ISBLANK(H84), "NULL",H84)&amp;","&amp;I84&amp;","&amp;J84&amp;");"</f>
        <v>INSERT INTO Core_MenuStructure(FEATUREID,FEATUREPARENTID,CUSTOMURL,CUSTOMORDERNUMBER,CUSTOMSELECTVALIDATE,CUSTOMLEVELVALIDATE,CREATEDATE,UPDATEDATE) VALUES ((SELECT ID FROM Core_Features WHERE ALIAS = 'M_USER_PERMISSION'),(SELECT ID FROM Core_Features WHERE ALIAS = 'M_USER'),NULL,'2',NULL,NULL,SYSDATE,SYSDATE);</v>
      </c>
      <c r="L84" s="3" t="s">
        <v>395</v>
      </c>
      <c r="M84" s="3"/>
      <c r="N84" s="3"/>
      <c r="O84" s="3">
        <v>42439</v>
      </c>
      <c r="P84" s="3"/>
    </row>
    <row r="85" spans="1:16" x14ac:dyDescent="0.2">
      <c r="A85" s="4" t="str">
        <f>VLOOKUP(B85,Core_Features!$A$2:$B$69,2,FALSE)</f>
        <v>M_HISTORICO_PROCESSOS</v>
      </c>
      <c r="B85" s="26">
        <v>61</v>
      </c>
      <c r="C85" s="7"/>
      <c r="D85" s="7"/>
      <c r="E85" s="7"/>
      <c r="F85" s="7"/>
      <c r="G85" s="7"/>
      <c r="H85" s="7"/>
      <c r="I85" s="4" t="s">
        <v>8</v>
      </c>
      <c r="J85" s="4" t="s">
        <v>8</v>
      </c>
      <c r="K8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&amp;A85&amp;"'),"&amp;IF(ISBLANK(C85), "NULL","(SELECT "&amp;Core_Features!$A$1&amp; " FROM " &amp;Core_Features!$M$1&amp; " WHERE " &amp;Core_Features!$B$1&amp; " = '" &amp;C85&amp;"')")&amp;","&amp;IF(ISBLANK(E85), "NULL","'"&amp;E85&amp;"'")&amp;","&amp;IF(ISBLANK(F85), "NULL","'"&amp;F85&amp;"'")&amp;","&amp;IF(ISBLANK(G85), "NULL",G85)&amp;","&amp;IF(ISBLANK(H85), "NULL",H85)&amp;","&amp;I85&amp;","&amp;J85&amp;");"</f>
        <v>INSERT INTO Core_MenuStructure(FEATUREID,FEATUREPARENTID,CUSTOMURL,CUSTOMORDERNUMBER,CUSTOMSELECTVALIDATE,CUSTOMLEVELVALIDATE,CREATEDATE,UPDATEDATE) VALUES ((SELECT ID FROM Core_Features WHERE ALIAS = 'M_HISTORICO_PROCESSOS'),NULL,NULL,NULL,NULL,NULL,SYSDATE,SYSDATE);</v>
      </c>
      <c r="L85" s="3" t="s">
        <v>395</v>
      </c>
      <c r="M85" s="3"/>
      <c r="N85" s="3" t="s">
        <v>398</v>
      </c>
      <c r="O85" s="3">
        <v>42439</v>
      </c>
      <c r="P85" s="3"/>
    </row>
    <row r="86" spans="1:16" x14ac:dyDescent="0.2">
      <c r="A86" s="4" t="str">
        <f>VLOOKUP(B86,Core_Features!$A$2:$B$69,2,FALSE)</f>
        <v>M_NOTIFICACAO_SELECIONADAS</v>
      </c>
      <c r="B86" s="26">
        <v>62</v>
      </c>
      <c r="C86" s="7" t="str">
        <f>VLOOKUP(D86,Core_Features!$A$2:$B$69,2,FALSE)</f>
        <v>M_FILA_PROCESSAMENTO</v>
      </c>
      <c r="D86" s="7">
        <v>33</v>
      </c>
      <c r="E86" s="7"/>
      <c r="F86" s="7"/>
      <c r="G86" s="7"/>
      <c r="H86" s="7"/>
      <c r="I86" s="4" t="s">
        <v>8</v>
      </c>
      <c r="J86" s="4" t="s">
        <v>8</v>
      </c>
      <c r="K8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&amp;A86&amp;"'),"&amp;IF(ISBLANK(C86), "NULL","(SELECT "&amp;Core_Features!$A$1&amp; " FROM " &amp;Core_Features!$M$1&amp; " WHERE " &amp;Core_Features!$B$1&amp; " = '" &amp;C86&amp;"')")&amp;","&amp;IF(ISBLANK(E86), "NULL","'"&amp;E86&amp;"'")&amp;","&amp;IF(ISBLANK(F86), "NULL","'"&amp;F86&amp;"'")&amp;","&amp;IF(ISBLANK(G86), "NULL",G86)&amp;","&amp;IF(ISBLANK(H86), "NULL",H86)&amp;","&amp;I86&amp;","&amp;J86&amp;");"</f>
        <v>INSERT INTO Core_MenuStructure(FEATUREID,FEATUREPARENTID,CUSTOMURL,CUSTOMORDERNUMBER,CUSTOMSELECTVALIDATE,CUSTOMLEVELVALIDATE,CREATEDATE,UPDATEDATE) VALUES ((SELECT ID FROM Core_Features WHERE ALIAS = 'M_NOTIFICACAO_SELECIONADAS'),(SELECT ID FROM Core_Features WHERE ALIAS = 'M_FILA_PROCESSAMENTO'),NULL,NULL,NULL,NULL,SYSDATE,SYSDATE);</v>
      </c>
      <c r="L86" s="3" t="s">
        <v>395</v>
      </c>
      <c r="M86" s="3"/>
      <c r="N86" s="3" t="s">
        <v>398</v>
      </c>
      <c r="O86" s="3">
        <v>42439</v>
      </c>
      <c r="P86" s="3"/>
    </row>
    <row r="87" spans="1:16" x14ac:dyDescent="0.2">
      <c r="A87" s="4" t="str">
        <f>VLOOKUP(B87,Core_Features!$A$2:$B$69,2,FALSE)</f>
        <v>M_MOTIVO_AUSENCIA</v>
      </c>
      <c r="B87" s="26">
        <v>63</v>
      </c>
      <c r="C87" s="7" t="str">
        <f>VLOOKUP(D87,Core_Features!$A$2:$B$69,2,FALSE)</f>
        <v>M_PARAMETRIZACAO</v>
      </c>
      <c r="D87" s="7">
        <v>1</v>
      </c>
      <c r="E87" s="7"/>
      <c r="F87" s="7"/>
      <c r="G87" s="7"/>
      <c r="H87" s="7"/>
      <c r="I87" s="4" t="s">
        <v>8</v>
      </c>
      <c r="J87" s="4" t="s">
        <v>8</v>
      </c>
      <c r="K8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&amp;A87&amp;"'),"&amp;IF(ISBLANK(C87), "NULL","(SELECT "&amp;Core_Features!$A$1&amp; " FROM " &amp;Core_Features!$M$1&amp; " WHERE " &amp;Core_Features!$B$1&amp; " = '" &amp;C87&amp;"')")&amp;","&amp;IF(ISBLANK(E87), "NULL","'"&amp;E87&amp;"'")&amp;","&amp;IF(ISBLANK(F87), "NULL","'"&amp;F87&amp;"'")&amp;","&amp;IF(ISBLANK(G87), "NULL",G87)&amp;","&amp;IF(ISBLANK(H87), "NULL",H87)&amp;","&amp;I87&amp;","&amp;J87&amp;");"</f>
        <v>INSERT INTO Core_MenuStructure(FEATUREID,FEATUREPARENTID,CUSTOMURL,CUSTOMORDERNUMBER,CUSTOMSELECTVALIDATE,CUSTOMLEVELVALIDATE,CREATEDATE,UPDATEDATE) VALUES ((SELECT ID FROM Core_Features WHERE ALIAS = 'M_MOTIVO_AUSENCIA'),(SELECT ID FROM Core_Features WHERE ALIAS = 'M_PARAMETRIZACAO'),NULL,NULL,NULL,NULL,SYSDATE,SYSDATE);</v>
      </c>
      <c r="L87" s="3" t="s">
        <v>395</v>
      </c>
      <c r="M87" s="3"/>
      <c r="N87" s="3" t="s">
        <v>398</v>
      </c>
      <c r="O87" s="3">
        <v>42439</v>
      </c>
      <c r="P87" s="3"/>
    </row>
    <row r="88" spans="1:16" x14ac:dyDescent="0.2">
      <c r="A88" s="4" t="str">
        <f>VLOOKUP(B88,Core_Features!$A$2:$B$69,2,FALSE)</f>
        <v>M_CONTINGENCIA_AUSENCIA</v>
      </c>
      <c r="B88" s="26">
        <v>64</v>
      </c>
      <c r="C88" s="7" t="str">
        <f>VLOOKUP(D88,Core_Features!$A$2:$B$69,2,FALSE)</f>
        <v>M_MOTIVO_AUSENCIA</v>
      </c>
      <c r="D88" s="7">
        <v>63</v>
      </c>
      <c r="E88" s="7"/>
      <c r="F88" s="7"/>
      <c r="G88" s="7"/>
      <c r="H88" s="7"/>
      <c r="I88" s="4" t="s">
        <v>8</v>
      </c>
      <c r="J88" s="4" t="s">
        <v>8</v>
      </c>
      <c r="K88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&amp;A88&amp;"'),"&amp;IF(ISBLANK(C88), "NULL","(SELECT "&amp;Core_Features!$A$1&amp; " FROM " &amp;Core_Features!$M$1&amp; " WHERE " &amp;Core_Features!$B$1&amp; " = '" &amp;C88&amp;"')")&amp;","&amp;IF(ISBLANK(E88), "NULL","'"&amp;E88&amp;"'")&amp;","&amp;IF(ISBLANK(F88), "NULL","'"&amp;F88&amp;"'")&amp;","&amp;IF(ISBLANK(G88), "NULL",G88)&amp;","&amp;IF(ISBLANK(H88), "NULL",H88)&amp;","&amp;I88&amp;","&amp;J88&amp;");"</f>
        <v>INSERT INTO Core_MenuStructure(FEATUREID,FEATUREPARENTID,CUSTOMURL,CUSTOMORDERNUMBER,CUSTOMSELECTVALIDATE,CUSTOMLEVELVALIDATE,CREATEDATE,UPDATEDATE) VALUES ((SELECT ID FROM Core_Features WHERE ALIAS = 'M_CONTINGENCIA_AUSENCIA'),(SELECT ID FROM Core_Features WHERE ALIAS = 'M_MOTIVO_AUSENCIA'),NULL,NULL,NULL,NULL,SYSDATE,SYSDATE);</v>
      </c>
      <c r="L88" s="3" t="s">
        <v>406</v>
      </c>
      <c r="M88" s="3" t="s">
        <v>406</v>
      </c>
      <c r="N88" s="3">
        <v>42439</v>
      </c>
      <c r="O88" s="3">
        <v>42452</v>
      </c>
      <c r="P88" s="3" t="s">
        <v>406</v>
      </c>
    </row>
    <row r="89" spans="1:16" x14ac:dyDescent="0.2">
      <c r="A89" s="4" t="str">
        <f>VLOOKUP(B89,Core_Features!$A$2:$B$69,2,FALSE)</f>
        <v>M_COLABORADOR_CONTINGENTE</v>
      </c>
      <c r="B89" s="26">
        <v>65</v>
      </c>
      <c r="C89" s="7" t="str">
        <f>VLOOKUP(D89,Core_Features!$A$2:$B$69,2,FALSE)</f>
        <v>M_COLABORADOR</v>
      </c>
      <c r="D89" s="7">
        <v>16</v>
      </c>
      <c r="E89" s="7"/>
      <c r="F89" s="7"/>
      <c r="G89" s="7"/>
      <c r="H89" s="7"/>
      <c r="I89" s="4" t="s">
        <v>8</v>
      </c>
      <c r="J89" s="4" t="s">
        <v>8</v>
      </c>
      <c r="K89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&amp;A89&amp;"'),"&amp;IF(ISBLANK(C89), "NULL","(SELECT "&amp;Core_Features!$A$1&amp; " FROM " &amp;Core_Features!$M$1&amp; " WHERE " &amp;Core_Features!$B$1&amp; " = '" &amp;C89&amp;"')")&amp;","&amp;IF(ISBLANK(E89), "NULL","'"&amp;E89&amp;"'")&amp;","&amp;IF(ISBLANK(F89), "NULL","'"&amp;F89&amp;"'")&amp;","&amp;IF(ISBLANK(G89), "NULL",G89)&amp;","&amp;IF(ISBLANK(H89), "NULL",H89)&amp;","&amp;I89&amp;","&amp;J89&amp;");"</f>
        <v>INSERT INTO Core_MenuStructure(FEATUREID,FEATUREPARENTID,CUSTOMURL,CUSTOMORDERNUMBER,CUSTOMSELECTVALIDATE,CUSTOMLEVELVALIDATE,CREATEDATE,UPDATEDATE) VALUES ((SELECT ID FROM Core_Features WHERE ALIAS = 'M_COLABORADOR_CONTINGENTE'),(SELECT ID FROM Core_Features WHERE ALIAS = 'M_COLABORADOR'),NULL,NULL,NULL,NULL,SYSDATE,SYSDATE);</v>
      </c>
      <c r="L89" s="3" t="s">
        <v>395</v>
      </c>
      <c r="M89" s="3"/>
      <c r="N89" s="3" t="s">
        <v>398</v>
      </c>
      <c r="O89" s="3">
        <v>42439</v>
      </c>
      <c r="P89" s="3"/>
    </row>
    <row r="90" spans="1:16" x14ac:dyDescent="0.2">
      <c r="A90" s="4" t="str">
        <f>VLOOKUP(B90,Core_Features!$A$2:$B$69,2,FALSE)</f>
        <v>M_MOVE_COLLABORATORS</v>
      </c>
      <c r="B90" s="26">
        <v>66</v>
      </c>
      <c r="C90" s="7" t="str">
        <f>VLOOKUP(D90,Core_Features!$A$2:$B$69,2,FALSE)</f>
        <v>M_COLABORADOR</v>
      </c>
      <c r="D90" s="7">
        <v>16</v>
      </c>
      <c r="E90" s="7"/>
      <c r="F90" s="7"/>
      <c r="G90" s="7"/>
      <c r="H90" s="7"/>
      <c r="I90" s="4" t="s">
        <v>8</v>
      </c>
      <c r="J90" s="4" t="s">
        <v>8</v>
      </c>
      <c r="K9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&amp;A90&amp;"'),"&amp;IF(ISBLANK(C90), "NULL","(SELECT "&amp;Core_Features!$A$1&amp; " FROM " &amp;Core_Features!$M$1&amp; " WHERE " &amp;Core_Features!$B$1&amp; " = '" &amp;C90&amp;"')")&amp;","&amp;IF(ISBLANK(E90), "NULL","'"&amp;E90&amp;"'")&amp;","&amp;IF(ISBLANK(F90), "NULL","'"&amp;F90&amp;"'")&amp;","&amp;IF(ISBLANK(G90), "NULL",G90)&amp;","&amp;IF(ISBLANK(H90), "NULL",H90)&amp;","&amp;I90&amp;","&amp;J90&amp;");"</f>
        <v>INSERT INTO Core_MenuStructure(FEATUREID,FEATUREPARENTID,CUSTOMURL,CUSTOMORDERNUMBER,CUSTOMSELECTVALIDATE,CUSTOMLEVELVALIDATE,CREATEDATE,UPDATEDATE) VALUES ((SELECT ID FROM Core_Features WHERE ALIAS = 'M_MOVE_COLLABORATORS'),(SELECT ID FROM Core_Features WHERE ALIAS = 'M_COLABORADOR'),NULL,NULL,NULL,NULL,SYSDATE,SYSDATE);</v>
      </c>
      <c r="L90" s="3" t="s">
        <v>395</v>
      </c>
      <c r="M90" s="3"/>
      <c r="N90" s="3" t="s">
        <v>398</v>
      </c>
      <c r="O90" s="3">
        <v>42439</v>
      </c>
      <c r="P90" s="3"/>
    </row>
    <row r="91" spans="1:16" x14ac:dyDescent="0.2">
      <c r="A91" s="4" t="str">
        <f>VLOOKUP(B91,Core_Features!$A$2:$B$69,2,FALSE)</f>
        <v>M_ABSENCE_RULES</v>
      </c>
      <c r="B91" s="26">
        <v>67</v>
      </c>
      <c r="C91" s="7" t="str">
        <f>VLOOKUP(D91,Core_Features!$A$2:$B$69,2,FALSE)</f>
        <v>M_MOTIVO_AUSENCIA</v>
      </c>
      <c r="D91" s="7">
        <v>63</v>
      </c>
      <c r="E91" s="7"/>
      <c r="F91" s="7"/>
      <c r="G91" s="7"/>
      <c r="H91" s="7"/>
      <c r="I91" s="4" t="s">
        <v>8</v>
      </c>
      <c r="J91" s="4" t="s">
        <v>8</v>
      </c>
      <c r="K9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&amp;A91&amp;"'),"&amp;IF(ISBLANK(C91), "NULL","(SELECT "&amp;Core_Features!$A$1&amp; " FROM " &amp;Core_Features!$M$1&amp; " WHERE " &amp;Core_Features!$B$1&amp; " = '" &amp;C91&amp;"')")&amp;","&amp;IF(ISBLANK(E91), "NULL","'"&amp;E91&amp;"'")&amp;","&amp;IF(ISBLANK(F91), "NULL","'"&amp;F91&amp;"'")&amp;","&amp;IF(ISBLANK(G91), "NULL",G91)&amp;","&amp;IF(ISBLANK(H91), "NULL",H91)&amp;","&amp;I91&amp;","&amp;J91&amp;");"</f>
        <v>INSERT INTO Core_MenuStructure(FEATUREID,FEATUREPARENTID,CUSTOMURL,CUSTOMORDERNUMBER,CUSTOMSELECTVALIDATE,CUSTOMLEVELVALIDATE,CREATEDATE,UPDATEDATE) VALUES ((SELECT ID FROM Core_Features WHERE ALIAS = 'M_ABSENCE_RULES'),(SELECT ID FROM Core_Features WHERE ALIAS = 'M_MOTIVO_AUSENCIA'),NULL,NULL,NULL,NULL,SYSDATE,SYSDATE);</v>
      </c>
      <c r="L91" s="3" t="s">
        <v>406</v>
      </c>
      <c r="M91" s="3" t="s">
        <v>406</v>
      </c>
      <c r="N91" s="3">
        <v>42439</v>
      </c>
      <c r="O91" s="3">
        <v>42452</v>
      </c>
      <c r="P91" s="3" t="s">
        <v>406</v>
      </c>
    </row>
    <row r="92" spans="1:16" x14ac:dyDescent="0.2">
      <c r="A92" s="4" t="str">
        <f>VLOOKUP(B92,Core_Features!$A$2:$B$69,2,FALSE)</f>
        <v>M_CLOSED_MONTH</v>
      </c>
      <c r="B92" s="26">
        <v>68</v>
      </c>
      <c r="C92" s="7" t="str">
        <f>VLOOKUP(D92,Core_Features!$A$2:$B$69,2,FALSE)</f>
        <v>M_UNIDADE</v>
      </c>
      <c r="D92" s="7">
        <v>8</v>
      </c>
      <c r="E92" s="7"/>
      <c r="F92" s="7"/>
      <c r="G92" s="7"/>
      <c r="H92" s="7"/>
      <c r="I92" s="4" t="s">
        <v>8</v>
      </c>
      <c r="J92" s="4" t="s">
        <v>8</v>
      </c>
      <c r="K9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&amp;A92&amp;"'),"&amp;IF(ISBLANK(C92), "NULL","(SELECT "&amp;Core_Features!$A$1&amp; " FROM " &amp;Core_Features!$M$1&amp; " WHERE " &amp;Core_Features!$B$1&amp; " = '" &amp;C92&amp;"')")&amp;","&amp;IF(ISBLANK(E92), "NULL","'"&amp;E92&amp;"'")&amp;","&amp;IF(ISBLANK(F92), "NULL","'"&amp;F92&amp;"'")&amp;","&amp;IF(ISBLANK(G92), "NULL",G92)&amp;","&amp;IF(ISBLANK(H92), "NULL",H92)&amp;","&amp;I92&amp;","&amp;J92&amp;");"</f>
        <v>INSERT INTO Core_MenuStructure(FEATUREID,FEATUREPARENTID,CUSTOMURL,CUSTOMORDERNUMBER,CUSTOMSELECTVALIDATE,CUSTOMLEVELVALIDATE,CREATEDATE,UPDATEDATE) VALUES ((SELECT ID FROM Core_Features WHERE ALIAS = 'M_CLOSED_MONTH'),(SELECT ID FROM Core_Features WHERE ALIAS = 'M_UNIDADE'),NULL,NULL,NULL,NULL,SYSDATE,SYSDATE);</v>
      </c>
      <c r="L92" s="3" t="s">
        <v>406</v>
      </c>
      <c r="M92" s="3" t="s">
        <v>406</v>
      </c>
      <c r="N92" s="3">
        <v>42465</v>
      </c>
      <c r="O92" s="13">
        <v>42475</v>
      </c>
      <c r="P92" s="3" t="s">
        <v>406</v>
      </c>
    </row>
    <row r="93" spans="1:16" x14ac:dyDescent="0.2">
      <c r="A93" s="4" t="str">
        <f>VLOOKUP(B93,Core_Features!$A$2:$B$76,2,FALSE)</f>
        <v>M_FILA_PROCESSAMENTO</v>
      </c>
      <c r="B93" s="32">
        <v>33</v>
      </c>
      <c r="C93" s="7" t="str">
        <f>VLOOKUP(D93,Core_Features!$A$2:$B$76,2,FALSE)</f>
        <v>M_HISTORICO_PROCESSOS</v>
      </c>
      <c r="D93" s="32">
        <v>61</v>
      </c>
      <c r="E93" s="4"/>
      <c r="F93" s="4">
        <v>8</v>
      </c>
      <c r="G93" s="4"/>
      <c r="H93" s="4"/>
      <c r="I93" s="4" t="s">
        <v>8</v>
      </c>
      <c r="J93" s="4" t="s">
        <v>8</v>
      </c>
      <c r="K9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&amp;A93&amp;"'),"&amp;IF(ISBLANK(C93), "NULL","(SELECT "&amp;Core_Features!$A$1&amp; " FROM " &amp;Core_Features!$M$1&amp; " WHERE " &amp;Core_Features!$B$1&amp; " = '" &amp;C93&amp;"')")&amp;","&amp;IF(ISBLANK(E93), "NULL","'"&amp;E93&amp;"'")&amp;","&amp;IF(ISBLANK(F93), "NULL","'"&amp;F93&amp;"'")&amp;","&amp;IF(ISBLANK(G93), "NULL",G93)&amp;","&amp;IF(ISBLANK(H93), "NULL",H93)&amp;","&amp;I93&amp;","&amp;J93&amp;");"</f>
        <v>INSERT INTO Core_MenuStructure(FEATUREID,FEATUREPARENTID,CUSTOMURL,CUSTOMORDERNUMBER,CUSTOMSELECTVALIDATE,CUSTOMLEVELVALIDATE,CREATEDATE,UPDATEDATE) VALUES ((SELECT ID FROM Core_Features WHERE ALIAS = 'M_FILA_PROCESSAMENTO'),(SELECT ID FROM Core_Features WHERE ALIAS = 'M_HISTORICO_PROCESSOS'),NULL,'8',NULL,NULL,SYSDATE,SYSDATE);</v>
      </c>
      <c r="L93" s="4"/>
      <c r="M93" s="4"/>
      <c r="N93" s="4"/>
      <c r="O93" s="13">
        <v>42476</v>
      </c>
      <c r="P93" s="4"/>
    </row>
    <row r="94" spans="1:16" x14ac:dyDescent="0.2">
      <c r="A94" s="4" t="str">
        <f>VLOOKUP(B94,Core_Features!$A$2:$B$76,2,FALSE)</f>
        <v>M_CARD</v>
      </c>
      <c r="B94" s="4">
        <v>70</v>
      </c>
      <c r="C94" s="7" t="str">
        <f>VLOOKUP(D94,Core_Features!$A$2:$B$76,2,FALSE)</f>
        <v>M_TIME_MANAGEMENT</v>
      </c>
      <c r="D94" s="4">
        <v>69</v>
      </c>
      <c r="F94" s="4">
        <v>1</v>
      </c>
      <c r="I94" s="4" t="s">
        <v>8</v>
      </c>
      <c r="J94" s="4" t="s">
        <v>8</v>
      </c>
      <c r="K94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&amp;A94&amp;"'),"&amp;IF(ISBLANK(C94), "NULL","(SELECT "&amp;Core_Features!$A$1&amp; " FROM " &amp;Core_Features!$M$1&amp; " WHERE " &amp;Core_Features!$B$1&amp; " = '" &amp;C94&amp;"')")&amp;","&amp;IF(ISBLANK(E94), "NULL","'"&amp;E94&amp;"'")&amp;","&amp;IF(ISBLANK(F94), "NULL","'"&amp;F94&amp;"'")&amp;","&amp;IF(ISBLANK(G94), "NULL",G94)&amp;","&amp;IF(ISBLANK(H94), "NULL",H94)&amp;","&amp;I94&amp;","&amp;J94&amp;");"</f>
        <v>INSERT INTO Core_MenuStructure(FEATUREID,FEATUREPARENTID,CUSTOMURL,CUSTOMORDERNUMBER,CUSTOMSELECTVALIDATE,CUSTOMLEVELVALIDATE,CREATEDATE,UPDATEDATE) VALUES ((SELECT ID FROM Core_Features WHERE ALIAS = 'M_CARD'),(SELECT ID FROM Core_Features WHERE ALIAS = 'M_TIME_MANAGEMENT'),NULL,'1',NULL,NULL,SYSDATE,SYSDATE);</v>
      </c>
    </row>
    <row r="95" spans="1:16" x14ac:dyDescent="0.2">
      <c r="A95" s="4" t="str">
        <f>VLOOKUP(B95,Core_Features!$A$2:$B$76,2,FALSE)</f>
        <v>M_TIME_BANK</v>
      </c>
      <c r="B95" s="4">
        <v>71</v>
      </c>
      <c r="C95" s="7" t="str">
        <f>VLOOKUP(D95,Core_Features!$A$2:$B$76,2,FALSE)</f>
        <v>M_TIME_MANAGEMENT</v>
      </c>
      <c r="D95" s="4">
        <v>69</v>
      </c>
      <c r="F95" s="4">
        <v>2</v>
      </c>
      <c r="I95" s="4" t="s">
        <v>8</v>
      </c>
      <c r="J95" s="4" t="s">
        <v>8</v>
      </c>
      <c r="K95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&amp;A95&amp;"'),"&amp;IF(ISBLANK(C95), "NULL","(SELECT "&amp;Core_Features!$A$1&amp; " FROM " &amp;Core_Features!$M$1&amp; " WHERE " &amp;Core_Features!$B$1&amp; " = '" &amp;C95&amp;"')")&amp;","&amp;IF(ISBLANK(E95), "NULL","'"&amp;E95&amp;"'")&amp;","&amp;IF(ISBLANK(F95), "NULL","'"&amp;F95&amp;"'")&amp;","&amp;IF(ISBLANK(G95), "NULL",G95)&amp;","&amp;IF(ISBLANK(H95), "NULL",H95)&amp;","&amp;I95&amp;","&amp;J95&amp;");"</f>
        <v>INSERT INTO Core_MenuStructure(FEATUREID,FEATUREPARENTID,CUSTOMURL,CUSTOMORDERNUMBER,CUSTOMSELECTVALIDATE,CUSTOMLEVELVALIDATE,CREATEDATE,UPDATEDATE) VALUES ((SELECT ID FROM Core_Features WHERE ALIAS = 'M_TIME_BANK'),(SELECT ID FROM Core_Features WHERE ALIAS = 'M_TIME_MANAGEMENT'),NULL,'2',NULL,NULL,SYSDATE,SYSDATE);</v>
      </c>
    </row>
    <row r="96" spans="1:16" x14ac:dyDescent="0.2">
      <c r="A96" s="4" t="str">
        <f>VLOOKUP(B96,Core_Features!$A$2:$B$76,2,FALSE)</f>
        <v>M_TA</v>
      </c>
      <c r="B96" s="4">
        <v>72</v>
      </c>
      <c r="C96" s="7"/>
      <c r="D96" s="4"/>
      <c r="F96" s="4"/>
      <c r="I96" s="4" t="s">
        <v>8</v>
      </c>
      <c r="J96" s="4" t="s">
        <v>8</v>
      </c>
      <c r="K96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&amp;A96&amp;"'),"&amp;IF(ISBLANK(C96), "NULL","(SELECT "&amp;Core_Features!$A$1&amp; " FROM " &amp;Core_Features!$M$1&amp; " WHERE " &amp;Core_Features!$B$1&amp; " = '" &amp;C96&amp;"')")&amp;","&amp;IF(ISBLANK(E96), "NULL","'"&amp;E96&amp;"'")&amp;","&amp;IF(ISBLANK(F96), "NULL","'"&amp;F96&amp;"'")&amp;","&amp;IF(ISBLANK(G96), "NULL",G96)&amp;","&amp;IF(ISBLANK(H96), "NULL",H96)&amp;","&amp;I96&amp;","&amp;J96&amp;");"</f>
        <v>INSERT INTO Core_MenuStructure(FEATUREID,FEATUREPARENTID,CUSTOMURL,CUSTOMORDERNUMBER,CUSTOMSELECTVALIDATE,CUSTOMLEVELVALIDATE,CREATEDATE,UPDATEDATE) VALUES ((SELECT ID FROM Core_Features WHERE ALIAS = 'M_TA'),NULL,NULL,NULL,NULL,NULL,SYSDATE,SYSDATE);</v>
      </c>
    </row>
    <row r="97" spans="1:11" x14ac:dyDescent="0.2">
      <c r="A97" s="4" t="str">
        <f>VLOOKUP(B97,Core_Features!$A$2:$B$76,2,FALSE)</f>
        <v>M_TIME_MANAGEMENT</v>
      </c>
      <c r="B97" s="4">
        <v>69</v>
      </c>
      <c r="C97" s="7" t="str">
        <f>VLOOKUP(D97,Core_Features!$A$2:$B$76,2,FALSE)</f>
        <v>M_COLABORADOR</v>
      </c>
      <c r="D97" s="4">
        <v>16</v>
      </c>
      <c r="F97" s="4">
        <v>8</v>
      </c>
      <c r="I97" s="4" t="s">
        <v>8</v>
      </c>
      <c r="J97" s="4" t="s">
        <v>8</v>
      </c>
      <c r="K97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&amp;A97&amp;"'),"&amp;IF(ISBLANK(C97), "NULL","(SELECT "&amp;Core_Features!$A$1&amp; " FROM " &amp;Core_Features!$M$1&amp; " WHERE " &amp;Core_Features!$B$1&amp; " = '" &amp;C97&amp;"')")&amp;","&amp;IF(ISBLANK(E97), "NULL","'"&amp;E97&amp;"'")&amp;","&amp;IF(ISBLANK(F97), "NULL","'"&amp;F97&amp;"'")&amp;","&amp;IF(ISBLANK(G97), "NULL",G97)&amp;","&amp;IF(ISBLANK(H97), "NULL",H97)&amp;","&amp;I97&amp;","&amp;J97&amp;");"</f>
        <v>INSERT INTO Core_MenuStructure(FEATUREID,FEATUREPARENTID,CUSTOMURL,CUSTOMORDERNUMBER,CUSTOMSELECTVALIDATE,CUSTOMLEVELVALIDATE,CREATEDATE,UPDATEDATE) VALUES ((SELECT ID FROM Core_Features WHERE ALIAS = 'M_TIME_MANAGEMENT'),(SELECT ID FROM Core_Features WHERE ALIAS = 'M_COLABORADOR'),NULL,'8',NULL,NULL,SYSDATE,SYSDATE);</v>
      </c>
    </row>
    <row r="98" spans="1:11" x14ac:dyDescent="0.2">
      <c r="A98" s="4" t="str">
        <f>VLOOKUP(B98,Core_Features!$A$2:$B$76,2,FALSE)</f>
        <v>M_MOTIVO_AUSENCIA</v>
      </c>
      <c r="B98" s="4">
        <v>63</v>
      </c>
      <c r="C98" s="7" t="str">
        <f>VLOOKUP(D98,Core_Features!$A$2:$B$76,2,FALSE)</f>
        <v>M_PARAMETRIZACAO</v>
      </c>
      <c r="D98" s="4">
        <v>1</v>
      </c>
      <c r="F98" s="4">
        <v>8</v>
      </c>
      <c r="I98" s="4" t="s">
        <v>8</v>
      </c>
      <c r="J98" s="4" t="s">
        <v>8</v>
      </c>
      <c r="K98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&amp;A98&amp;"'),"&amp;IF(ISBLANK(C98), "NULL","(SELECT "&amp;Core_Features!$A$1&amp; " FROM " &amp;Core_Features!$M$1&amp; " WHERE " &amp;Core_Features!$B$1&amp; " = '" &amp;C98&amp;"')")&amp;","&amp;IF(ISBLANK(E98), "NULL","'"&amp;E98&amp;"'")&amp;","&amp;IF(ISBLANK(F98), "NULL","'"&amp;F98&amp;"'")&amp;","&amp;IF(ISBLANK(G98), "NULL",G98)&amp;","&amp;IF(ISBLANK(H98), "NULL",H98)&amp;","&amp;I98&amp;","&amp;J98&amp;");"</f>
        <v>INSERT INTO Core_MenuStructure(FEATUREID,FEATUREPARENTID,CUSTOMURL,CUSTOMORDERNUMBER,CUSTOMSELECTVALIDATE,CUSTOMLEVELVALIDATE,CREATEDATE,UPDATEDATE) VALUES ((SELECT ID FROM Core_Features WHERE ALIAS = 'M_MOTIVO_AUSENCIA'),(SELECT ID FROM Core_Features WHERE ALIAS = 'M_PARAMETRIZACAO'),NULL,'8',NULL,NULL,SYSDATE,SYSDATE);</v>
      </c>
    </row>
    <row r="99" spans="1:11" x14ac:dyDescent="0.2">
      <c r="A99" s="4" t="str">
        <f>VLOOKUP(B99,Core_Features!$A$2:$B$76,2,FALSE)</f>
        <v>M_CONTINGENCIA_AUSENCIA</v>
      </c>
      <c r="B99" s="4">
        <v>64</v>
      </c>
      <c r="C99" s="7" t="str">
        <f>VLOOKUP(D99,Core_Features!$A$2:$B$76,2,FALSE)</f>
        <v>M_PARAMETRIZACAO</v>
      </c>
      <c r="D99" s="4">
        <v>1</v>
      </c>
      <c r="F99" s="4">
        <v>9</v>
      </c>
      <c r="I99" s="4" t="s">
        <v>8</v>
      </c>
      <c r="J99" s="4" t="s">
        <v>8</v>
      </c>
      <c r="K99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&amp;A99&amp;"'),"&amp;IF(ISBLANK(C99), "NULL","(SELECT "&amp;Core_Features!$A$1&amp; " FROM " &amp;Core_Features!$M$1&amp; " WHERE " &amp;Core_Features!$B$1&amp; " = '" &amp;C99&amp;"')")&amp;","&amp;IF(ISBLANK(E99), "NULL","'"&amp;E99&amp;"'")&amp;","&amp;IF(ISBLANK(F99), "NULL","'"&amp;F99&amp;"'")&amp;","&amp;IF(ISBLANK(G99), "NULL",G99)&amp;","&amp;IF(ISBLANK(H99), "NULL",H99)&amp;","&amp;I99&amp;","&amp;J99&amp;");"</f>
        <v>INSERT INTO Core_MenuStructure(FEATUREID,FEATUREPARENTID,CUSTOMURL,CUSTOMORDERNUMBER,CUSTOMSELECTVALIDATE,CUSTOMLEVELVALIDATE,CREATEDATE,UPDATEDATE) VALUES ((SELECT ID FROM Core_Features WHERE ALIAS = 'M_CONTINGENCIA_AUSENCIA'),(SELECT ID FROM Core_Features WHERE ALIAS = 'M_PARAMETRIZACAO'),NULL,'9',NULL,NULL,SYSDATE,SYSDATE);</v>
      </c>
    </row>
    <row r="100" spans="1:11" x14ac:dyDescent="0.2">
      <c r="A100" s="4" t="str">
        <f>VLOOKUP(B100,Core_Features!$A$2:$B$76,2,FALSE)</f>
        <v>M_DEDUCTION_RULES</v>
      </c>
      <c r="B100" s="4">
        <v>73</v>
      </c>
      <c r="C100" s="7" t="str">
        <f>VLOOKUP(D100,Core_Features!$A$2:$B$76,2,FALSE)</f>
        <v>M_MOTIVO_AUSENCIA</v>
      </c>
      <c r="D100" s="4">
        <v>63</v>
      </c>
      <c r="F100" s="4">
        <v>3</v>
      </c>
      <c r="I100" s="4" t="s">
        <v>8</v>
      </c>
      <c r="J100" s="4" t="s">
        <v>8</v>
      </c>
      <c r="K100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&amp;A100&amp;"'),"&amp;IF(ISBLANK(C100), "NULL","(SELECT "&amp;Core_Features!$A$1&amp; " FROM " &amp;Core_Features!$M$1&amp; " WHERE " &amp;Core_Features!$B$1&amp; " = '" &amp;C100&amp;"')")&amp;","&amp;IF(ISBLANK(E100), "NULL","'"&amp;E100&amp;"'")&amp;","&amp;IF(ISBLANK(F100), "NULL","'"&amp;F100&amp;"'")&amp;","&amp;IF(ISBLANK(G100), "NULL",G100)&amp;","&amp;IF(ISBLANK(H100), "NULL",H100)&amp;","&amp;I100&amp;","&amp;J100&amp;");"</f>
        <v>INSERT INTO Core_MenuStructure(FEATUREID,FEATUREPARENTID,CUSTOMURL,CUSTOMORDERNUMBER,CUSTOMSELECTVALIDATE,CUSTOMLEVELVALIDATE,CREATEDATE,UPDATEDATE) VALUES ((SELECT ID FROM Core_Features WHERE ALIAS = 'M_DEDUCTION_RULES'),(SELECT ID FROM Core_Features WHERE ALIAS = 'M_MOTIVO_AUSENCIA'),NULL,'3',NULL,NULL,SYSDATE,SYSDATE);</v>
      </c>
    </row>
    <row r="101" spans="1:11" x14ac:dyDescent="0.2">
      <c r="A101" s="4" t="str">
        <f>VLOOKUP(B101,Core_Features!$A$2:$B$76,2,FALSE)</f>
        <v>M_CONTINGENCIA_AUSENCIA</v>
      </c>
      <c r="B101" s="4">
        <v>64</v>
      </c>
      <c r="C101" s="7" t="str">
        <f>VLOOKUP(D101,Core_Features!$A$2:$B$76,2,FALSE)</f>
        <v>M_MOTIVO_AUSENCIA</v>
      </c>
      <c r="D101" s="38">
        <v>63</v>
      </c>
      <c r="F101" s="4"/>
      <c r="I101" s="4" t="s">
        <v>8</v>
      </c>
      <c r="J101" s="4" t="s">
        <v>8</v>
      </c>
      <c r="K101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&amp;A101&amp;"'),"&amp;IF(ISBLANK(C101), "NULL","(SELECT "&amp;Core_Features!$A$1&amp; " FROM " &amp;Core_Features!$M$1&amp; " WHERE " &amp;Core_Features!$B$1&amp; " = '" &amp;C101&amp;"')")&amp;","&amp;IF(ISBLANK(E101), "NULL","'"&amp;E101&amp;"'")&amp;","&amp;IF(ISBLANK(F101), "NULL","'"&amp;F101&amp;"'")&amp;","&amp;IF(ISBLANK(G101), "NULL",G101)&amp;","&amp;IF(ISBLANK(H101), "NULL",H101)&amp;","&amp;I101&amp;","&amp;J101&amp;");"</f>
        <v>INSERT INTO Core_MenuStructure(FEATUREID,FEATUREPARENTID,CUSTOMURL,CUSTOMORDERNUMBER,CUSTOMSELECTVALIDATE,CUSTOMLEVELVALIDATE,CREATEDATE,UPDATEDATE) VALUES ((SELECT ID FROM Core_Features WHERE ALIAS = 'M_CONTINGENCIA_AUSENCIA'),(SELECT ID FROM Core_Features WHERE ALIAS = 'M_MOTIVO_AUSENCIA'),NULL,NULL,NULL,NULL,SYSDATE,SYSDATE);</v>
      </c>
    </row>
    <row r="102" spans="1:11" x14ac:dyDescent="0.2">
      <c r="A102" s="4" t="str">
        <f>VLOOKUP(B102,Core_Features!$A$2:$B$76,2,FALSE)</f>
        <v>M_NIGHT_WORK</v>
      </c>
      <c r="B102" s="4">
        <v>74</v>
      </c>
      <c r="C102" s="7" t="str">
        <f>VLOOKUP(D102,Core_Features!$A$2:$B$76,2,FALSE)</f>
        <v>M_TIME_MANAGEMENT</v>
      </c>
      <c r="D102" s="4">
        <v>69</v>
      </c>
      <c r="F102" s="4">
        <v>3</v>
      </c>
      <c r="I102" s="4" t="s">
        <v>8</v>
      </c>
      <c r="J102" s="4" t="s">
        <v>8</v>
      </c>
      <c r="K102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&amp;A102&amp;"'),"&amp;IF(ISBLANK(C102), "NULL","(SELECT "&amp;Core_Features!$A$1&amp; " FROM " &amp;Core_Features!$M$1&amp; " WHERE " &amp;Core_Features!$B$1&amp; " = '" &amp;C102&amp;"')")&amp;","&amp;IF(ISBLANK(E102), "NULL","'"&amp;E102&amp;"'")&amp;","&amp;IF(ISBLANK(F102), "NULL","'"&amp;F102&amp;"'")&amp;","&amp;IF(ISBLANK(G102), "NULL",G102)&amp;","&amp;IF(ISBLANK(H102), "NULL",H102)&amp;","&amp;I102&amp;","&amp;J102&amp;");"</f>
        <v>INSERT INTO Core_MenuStructure(FEATUREID,FEATUREPARENTID,CUSTOMURL,CUSTOMORDERNUMBER,CUSTOMSELECTVALIDATE,CUSTOMLEVELVALIDATE,CREATEDATE,UPDATEDATE) VALUES ((SELECT ID FROM Core_Features WHERE ALIAS = 'M_NIGHT_WORK'),(SELECT ID FROM Core_Features WHERE ALIAS = 'M_TIME_MANAGEMENT'),NULL,'3',NULL,NULL,SYSDATE,SYSDATE);</v>
      </c>
    </row>
    <row r="103" spans="1:11" x14ac:dyDescent="0.2">
      <c r="A103" s="4" t="str">
        <f>VLOOKUP(B103,Core_Features!$A$2:$B$76,2,FALSE)</f>
        <v>M_NW_PAY</v>
      </c>
      <c r="B103" s="4">
        <v>75</v>
      </c>
      <c r="C103" s="7" t="str">
        <f>VLOOKUP(D103,Core_Features!$A$2:$B$76,2,FALSE)</f>
        <v>M_TIME_MANAGEMENT</v>
      </c>
      <c r="D103" s="4">
        <v>69</v>
      </c>
      <c r="F103" s="4">
        <v>4</v>
      </c>
      <c r="I103" s="4" t="s">
        <v>8</v>
      </c>
      <c r="J103" s="4" t="s">
        <v>8</v>
      </c>
      <c r="K103" s="6" t="str">
        <f>"INSERT INTO "&amp;$K$1&amp;"("&amp;$B$1&amp;","&amp;$D$1&amp;","&amp;$E$1&amp;","&amp;$F$1&amp;","&amp;$G$1&amp;","&amp;$H$1&amp;","&amp;$I$1&amp;","&amp;$J$1&amp;") VALUES ((SELECT "&amp;Core_Features!$A$1&amp; " FROM " &amp;Core_Features!$M$1&amp; " WHERE " &amp;Core_Features!$B$1&amp; " = '" &amp;A103&amp;"'),"&amp;IF(ISBLANK(C103), "NULL","(SELECT "&amp;Core_Features!$A$1&amp; " FROM " &amp;Core_Features!$M$1&amp; " WHERE " &amp;Core_Features!$B$1&amp; " = '" &amp;C103&amp;"')")&amp;","&amp;IF(ISBLANK(E103), "NULL","'"&amp;E103&amp;"'")&amp;","&amp;IF(ISBLANK(F103), "NULL","'"&amp;F103&amp;"'")&amp;","&amp;IF(ISBLANK(G103), "NULL",G103)&amp;","&amp;IF(ISBLANK(H103), "NULL",H103)&amp;","&amp;I103&amp;","&amp;J103&amp;");"</f>
        <v>INSERT INTO Core_MenuStructure(FEATUREID,FEATUREPARENTID,CUSTOMURL,CUSTOMORDERNUMBER,CUSTOMSELECTVALIDATE,CUSTOMLEVELVALIDATE,CREATEDATE,UPDATEDATE) VALUES ((SELECT ID FROM Core_Features WHERE ALIAS = 'M_NW_PAY'),(SELECT ID FROM Core_Features WHERE ALIAS = 'M_TIME_MANAGEMENT'),NULL,'4',NULL,NULL,SYSDATE,SYSDATE);</v>
      </c>
    </row>
    <row r="104" spans="1:11" x14ac:dyDescent="0.2">
      <c r="I104" s="4"/>
      <c r="J104" s="4"/>
      <c r="K104" s="6"/>
    </row>
    <row r="105" spans="1:11" x14ac:dyDescent="0.2">
      <c r="I105" s="4"/>
      <c r="J105" s="4"/>
      <c r="K105" s="6"/>
    </row>
    <row r="106" spans="1:11" x14ac:dyDescent="0.2">
      <c r="I106" s="4"/>
      <c r="J106" s="4"/>
      <c r="K106" s="6"/>
    </row>
    <row r="107" spans="1:11" x14ac:dyDescent="0.2">
      <c r="I107" s="4"/>
      <c r="J107" s="4"/>
      <c r="K107" s="6"/>
    </row>
    <row r="108" spans="1:11" x14ac:dyDescent="0.2">
      <c r="I108" s="4"/>
      <c r="J108" s="4"/>
      <c r="K108" s="6"/>
    </row>
  </sheetData>
  <autoFilter ref="A1:P103"/>
  <sortState ref="B28:B90">
    <sortCondition ref="B2:B93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80" zoomScaleNormal="80" workbookViewId="0">
      <pane ySplit="1" topLeftCell="A2" activePane="bottomLeft" state="frozen"/>
      <selection pane="bottomLeft" activeCell="C2" sqref="C2"/>
    </sheetView>
  </sheetViews>
  <sheetFormatPr defaultRowHeight="12.75" x14ac:dyDescent="0.2"/>
  <cols>
    <col min="1" max="1" width="4.85546875" style="5" customWidth="1"/>
    <col min="2" max="2" width="30.5703125" style="5" bestFit="1" customWidth="1"/>
    <col min="3" max="3" width="49.7109375" style="5" bestFit="1" customWidth="1"/>
    <col min="4" max="4" width="37.28515625" style="5" bestFit="1" customWidth="1"/>
    <col min="5" max="5" width="12.140625" style="5" bestFit="1" customWidth="1"/>
    <col min="6" max="6" width="12.5703125" style="5" bestFit="1" customWidth="1"/>
    <col min="7" max="7" width="25.42578125" style="12" customWidth="1"/>
    <col min="8" max="16384" width="9.140625" style="5"/>
  </cols>
  <sheetData>
    <row r="1" spans="1:12" x14ac:dyDescent="0.2">
      <c r="A1" s="4" t="s">
        <v>0</v>
      </c>
      <c r="B1" s="4" t="s">
        <v>1</v>
      </c>
      <c r="C1" s="4" t="s">
        <v>39</v>
      </c>
      <c r="D1" s="4" t="s">
        <v>3</v>
      </c>
      <c r="E1" s="4" t="s">
        <v>7</v>
      </c>
      <c r="F1" s="4" t="s">
        <v>9</v>
      </c>
      <c r="G1" s="33" t="s">
        <v>72</v>
      </c>
      <c r="H1" s="1" t="s">
        <v>390</v>
      </c>
      <c r="I1" s="1" t="s">
        <v>391</v>
      </c>
      <c r="J1" s="2" t="s">
        <v>392</v>
      </c>
      <c r="K1" s="2" t="s">
        <v>393</v>
      </c>
      <c r="L1" s="2" t="s">
        <v>394</v>
      </c>
    </row>
    <row r="2" spans="1:12" x14ac:dyDescent="0.2">
      <c r="A2" s="4">
        <v>1</v>
      </c>
      <c r="B2" s="4" t="s">
        <v>73</v>
      </c>
      <c r="C2" s="4" t="s">
        <v>81</v>
      </c>
      <c r="D2" s="4" t="s">
        <v>285</v>
      </c>
      <c r="E2" s="4" t="s">
        <v>8</v>
      </c>
      <c r="F2" s="4" t="s">
        <v>8</v>
      </c>
      <c r="G2" s="11" t="str">
        <f t="shared" ref="G2:G17" si="0">"INSERT INTO "&amp;$G$1&amp;"("&amp;$A$1&amp;","&amp;$B$1&amp;","&amp;$C$1&amp;","&amp;$D$1&amp;","&amp;$E$1&amp;","&amp;$F$1&amp;") VALUES ("&amp;A2&amp;",'"&amp;B2&amp;"',"&amp;IF(ISBLANK(C2), "NULL","'"&amp;C2&amp;"'")&amp;",'"&amp;D2&amp;"',"&amp;E2&amp;","&amp;F2&amp;");"</f>
        <v>INSERT INTO Core_Operations(ID,ALIAS,DESCRIPTION,ICON,CREATEDATE,UPDATEDATE) VALUES (1,'O_LISTAR','Operação de Listar','icon-operation-list',SYSDATE,SYSDATE);</v>
      </c>
      <c r="H2" s="3" t="s">
        <v>395</v>
      </c>
      <c r="I2" s="3"/>
      <c r="J2" s="3"/>
      <c r="K2" s="3">
        <v>42439</v>
      </c>
      <c r="L2" s="3"/>
    </row>
    <row r="3" spans="1:12" x14ac:dyDescent="0.2">
      <c r="A3" s="4">
        <f>A2+1</f>
        <v>2</v>
      </c>
      <c r="B3" s="4" t="s">
        <v>74</v>
      </c>
      <c r="C3" s="4" t="s">
        <v>82</v>
      </c>
      <c r="D3" s="4" t="s">
        <v>286</v>
      </c>
      <c r="E3" s="4" t="s">
        <v>8</v>
      </c>
      <c r="F3" s="4" t="s">
        <v>8</v>
      </c>
      <c r="G3" s="11" t="str">
        <f t="shared" si="0"/>
        <v>INSERT INTO Core_Operations(ID,ALIAS,DESCRIPTION,ICON,CREATEDATE,UPDATEDATE) VALUES (2,'O_INSERIR','Operação de Inserir','icon-operation-add',SYSDATE,SYSDATE);</v>
      </c>
      <c r="H3" s="3" t="s">
        <v>395</v>
      </c>
      <c r="I3" s="3"/>
      <c r="J3" s="3"/>
      <c r="K3" s="3">
        <v>42439</v>
      </c>
      <c r="L3" s="3"/>
    </row>
    <row r="4" spans="1:12" x14ac:dyDescent="0.2">
      <c r="A4" s="4">
        <f t="shared" ref="A4:A16" si="1">A3+1</f>
        <v>3</v>
      </c>
      <c r="B4" s="4" t="s">
        <v>75</v>
      </c>
      <c r="C4" s="4" t="s">
        <v>80</v>
      </c>
      <c r="D4" s="4" t="s">
        <v>287</v>
      </c>
      <c r="E4" s="4" t="s">
        <v>8</v>
      </c>
      <c r="F4" s="4" t="s">
        <v>8</v>
      </c>
      <c r="G4" s="11" t="str">
        <f t="shared" si="0"/>
        <v>INSERT INTO Core_Operations(ID,ALIAS,DESCRIPTION,ICON,CREATEDATE,UPDATEDATE) VALUES (3,'O_EXCLUIR','Operação de Excluir','icon-operation-delete',SYSDATE,SYSDATE);</v>
      </c>
      <c r="H4" s="3" t="s">
        <v>395</v>
      </c>
      <c r="I4" s="3"/>
      <c r="J4" s="3"/>
      <c r="K4" s="3">
        <v>42439</v>
      </c>
      <c r="L4" s="3"/>
    </row>
    <row r="5" spans="1:12" x14ac:dyDescent="0.2">
      <c r="A5" s="4">
        <f t="shared" si="1"/>
        <v>4</v>
      </c>
      <c r="B5" s="18" t="s">
        <v>76</v>
      </c>
      <c r="C5" s="4" t="s">
        <v>79</v>
      </c>
      <c r="D5" s="4" t="s">
        <v>288</v>
      </c>
      <c r="E5" s="4" t="s">
        <v>8</v>
      </c>
      <c r="F5" s="4" t="s">
        <v>8</v>
      </c>
      <c r="G5" s="11" t="str">
        <f t="shared" si="0"/>
        <v>INSERT INTO Core_Operations(ID,ALIAS,DESCRIPTION,ICON,CREATEDATE,UPDATEDATE) VALUES (4,'O_ATUALIZAR','Operação de Salvar','icon-operation-edit',SYSDATE,SYSDATE);</v>
      </c>
      <c r="H5" s="3" t="s">
        <v>395</v>
      </c>
      <c r="I5" s="3"/>
      <c r="J5" s="3"/>
      <c r="K5" s="3">
        <v>42439</v>
      </c>
      <c r="L5" s="3"/>
    </row>
    <row r="6" spans="1:12" x14ac:dyDescent="0.2">
      <c r="A6" s="4">
        <f t="shared" si="1"/>
        <v>5</v>
      </c>
      <c r="B6" s="18" t="s">
        <v>77</v>
      </c>
      <c r="C6" s="4" t="s">
        <v>78</v>
      </c>
      <c r="D6" s="4" t="s">
        <v>289</v>
      </c>
      <c r="E6" s="4" t="s">
        <v>8</v>
      </c>
      <c r="F6" s="4" t="s">
        <v>8</v>
      </c>
      <c r="G6" s="11" t="str">
        <f t="shared" si="0"/>
        <v>INSERT INTO Core_Operations(ID,ALIAS,DESCRIPTION,ICON,CREATEDATE,UPDATEDATE) VALUES (5,'O_PROCESSAR','Operação de Processamento','icon-operation-process',SYSDATE,SYSDATE);</v>
      </c>
      <c r="H6" s="3" t="s">
        <v>395</v>
      </c>
      <c r="I6" s="3"/>
      <c r="J6" s="3"/>
      <c r="K6" s="3">
        <v>42439</v>
      </c>
      <c r="L6" s="3"/>
    </row>
    <row r="7" spans="1:12" x14ac:dyDescent="0.2">
      <c r="A7" s="4">
        <f t="shared" si="1"/>
        <v>6</v>
      </c>
      <c r="B7" s="6" t="s">
        <v>202</v>
      </c>
      <c r="C7" s="4" t="s">
        <v>209</v>
      </c>
      <c r="D7" s="4" t="s">
        <v>290</v>
      </c>
      <c r="E7" s="4" t="s">
        <v>8</v>
      </c>
      <c r="F7" s="4" t="s">
        <v>8</v>
      </c>
      <c r="G7" s="11" t="str">
        <f t="shared" si="0"/>
        <v>INSERT INTO Core_Operations(ID,ALIAS,DESCRIPTION,ICON,CREATEDATE,UPDATEDATE) VALUES (6,'O_SALVAR_APROVAR_TROCAS','Operação de salvar e aprovar uma troca','icon-operation-approve',SYSDATE,SYSDATE);</v>
      </c>
      <c r="H7" s="3" t="s">
        <v>395</v>
      </c>
      <c r="I7" s="3"/>
      <c r="J7" s="3"/>
      <c r="K7" s="3">
        <v>42439</v>
      </c>
      <c r="L7" s="3"/>
    </row>
    <row r="8" spans="1:12" x14ac:dyDescent="0.2">
      <c r="A8" s="4">
        <f t="shared" si="1"/>
        <v>7</v>
      </c>
      <c r="B8" s="6" t="s">
        <v>201</v>
      </c>
      <c r="C8" s="4" t="s">
        <v>208</v>
      </c>
      <c r="D8" s="4" t="s">
        <v>291</v>
      </c>
      <c r="E8" s="4" t="s">
        <v>8</v>
      </c>
      <c r="F8" s="4" t="s">
        <v>8</v>
      </c>
      <c r="G8" s="11" t="str">
        <f t="shared" si="0"/>
        <v>INSERT INTO Core_Operations(ID,ALIAS,DESCRIPTION,ICON,CREATEDATE,UPDATEDATE) VALUES (7,'O_DESFAZER_AUSENCIA_EDICAO','Operação de desfazer ausências na edição de horários','icon-operation-undo-edit',SYSDATE,SYSDATE);</v>
      </c>
      <c r="H8" s="3" t="s">
        <v>395</v>
      </c>
      <c r="I8" s="3"/>
      <c r="J8" s="3"/>
      <c r="K8" s="3">
        <v>42439</v>
      </c>
      <c r="L8" s="3"/>
    </row>
    <row r="9" spans="1:12" x14ac:dyDescent="0.2">
      <c r="A9" s="4">
        <f t="shared" si="1"/>
        <v>8</v>
      </c>
      <c r="B9" s="6" t="s">
        <v>200</v>
      </c>
      <c r="C9" s="4" t="s">
        <v>207</v>
      </c>
      <c r="D9" s="4" t="s">
        <v>292</v>
      </c>
      <c r="E9" s="4" t="s">
        <v>8</v>
      </c>
      <c r="F9" s="4" t="s">
        <v>8</v>
      </c>
      <c r="G9" s="11" t="str">
        <f t="shared" si="0"/>
        <v>INSERT INTO Core_Operations(ID,ALIAS,DESCRIPTION,ICON,CREATEDATE,UPDATEDATE) VALUES (8,'O_SALVAR_EDICAO','Operação salvar na edição de horários','icon-operation-save-edit',SYSDATE,SYSDATE);</v>
      </c>
      <c r="H9" s="3" t="s">
        <v>395</v>
      </c>
      <c r="I9" s="3"/>
      <c r="J9" s="3"/>
      <c r="K9" s="3">
        <v>42439</v>
      </c>
      <c r="L9" s="3"/>
    </row>
    <row r="10" spans="1:12" x14ac:dyDescent="0.2">
      <c r="A10" s="4">
        <f t="shared" si="1"/>
        <v>9</v>
      </c>
      <c r="B10" s="6" t="s">
        <v>196</v>
      </c>
      <c r="C10" s="4" t="s">
        <v>203</v>
      </c>
      <c r="D10" s="4" t="s">
        <v>293</v>
      </c>
      <c r="E10" s="4" t="s">
        <v>8</v>
      </c>
      <c r="F10" s="4" t="s">
        <v>8</v>
      </c>
      <c r="G10" s="11" t="str">
        <f t="shared" si="0"/>
        <v>INSERT INTO Core_Operations(ID,ALIAS,DESCRIPTION,ICON,CREATEDATE,UPDATEDATE) VALUES (9,'O_SALVAR_ESTIMATIVA','Salvar edição de Estimativa','icon-operation-save-estimative',SYSDATE,SYSDATE);</v>
      </c>
      <c r="H10" s="3" t="s">
        <v>395</v>
      </c>
      <c r="I10" s="3"/>
      <c r="J10" s="3"/>
      <c r="K10" s="3">
        <v>42439</v>
      </c>
      <c r="L10" s="3"/>
    </row>
    <row r="11" spans="1:12" x14ac:dyDescent="0.2">
      <c r="A11" s="4">
        <f t="shared" si="1"/>
        <v>10</v>
      </c>
      <c r="B11" s="6" t="s">
        <v>197</v>
      </c>
      <c r="C11" s="4" t="s">
        <v>204</v>
      </c>
      <c r="D11" s="4" t="s">
        <v>290</v>
      </c>
      <c r="E11" s="4" t="s">
        <v>8</v>
      </c>
      <c r="F11" s="4" t="s">
        <v>8</v>
      </c>
      <c r="G11" s="11" t="str">
        <f t="shared" si="0"/>
        <v>INSERT INTO Core_Operations(ID,ALIAS,DESCRIPTION,ICON,CREATEDATE,UPDATEDATE) VALUES (10,'O_APROVAR_ESCALA','Aprovação de Escalas','icon-operation-approve',SYSDATE,SYSDATE);</v>
      </c>
      <c r="H11" s="3" t="s">
        <v>395</v>
      </c>
      <c r="I11" s="3"/>
      <c r="J11" s="3"/>
      <c r="K11" s="3">
        <v>42439</v>
      </c>
      <c r="L11" s="3"/>
    </row>
    <row r="12" spans="1:12" x14ac:dyDescent="0.2">
      <c r="A12" s="4">
        <f t="shared" si="1"/>
        <v>11</v>
      </c>
      <c r="B12" s="7" t="s">
        <v>198</v>
      </c>
      <c r="C12" s="4" t="s">
        <v>205</v>
      </c>
      <c r="D12" s="4" t="s">
        <v>294</v>
      </c>
      <c r="E12" s="4" t="s">
        <v>8</v>
      </c>
      <c r="F12" s="4" t="s">
        <v>8</v>
      </c>
      <c r="G12" s="11" t="str">
        <f t="shared" si="0"/>
        <v>INSERT INTO Core_Operations(ID,ALIAS,DESCRIPTION,ICON,CREATEDATE,UPDATEDATE) VALUES (11,'O_FOLGA_EDICAO','Conceder folga na edição de horários','icon-operation-absence',SYSDATE,SYSDATE);</v>
      </c>
      <c r="H12" s="3" t="s">
        <v>395</v>
      </c>
      <c r="I12" s="3"/>
      <c r="J12" s="3"/>
      <c r="K12" s="3">
        <v>42439</v>
      </c>
      <c r="L12" s="3"/>
    </row>
    <row r="13" spans="1:12" x14ac:dyDescent="0.2">
      <c r="A13" s="4">
        <f t="shared" si="1"/>
        <v>12</v>
      </c>
      <c r="B13" s="7" t="s">
        <v>199</v>
      </c>
      <c r="C13" s="4" t="s">
        <v>206</v>
      </c>
      <c r="D13" s="4" t="s">
        <v>295</v>
      </c>
      <c r="E13" s="4" t="s">
        <v>8</v>
      </c>
      <c r="F13" s="4" t="s">
        <v>8</v>
      </c>
      <c r="G13" s="11" t="str">
        <f t="shared" si="0"/>
        <v>INSERT INTO Core_Operations(ID,ALIAS,DESCRIPTION,ICON,CREATEDATE,UPDATEDATE) VALUES (12,'O_EXCLUIR_EDICAO','Exclusão do dia na edição de horários','icon-operation-delete-edit',SYSDATE,SYSDATE);</v>
      </c>
      <c r="H13" s="3" t="s">
        <v>395</v>
      </c>
      <c r="I13" s="3"/>
      <c r="J13" s="3"/>
      <c r="K13" s="3">
        <v>42439</v>
      </c>
      <c r="L13" s="3"/>
    </row>
    <row r="14" spans="1:12" x14ac:dyDescent="0.2">
      <c r="A14" s="4">
        <f t="shared" si="1"/>
        <v>13</v>
      </c>
      <c r="B14" s="7" t="s">
        <v>210</v>
      </c>
      <c r="C14" s="4" t="s">
        <v>455</v>
      </c>
      <c r="D14" s="4" t="s">
        <v>296</v>
      </c>
      <c r="E14" s="4" t="s">
        <v>8</v>
      </c>
      <c r="F14" s="4" t="s">
        <v>8</v>
      </c>
      <c r="G14" s="11" t="str">
        <f t="shared" si="0"/>
        <v>INSERT INTO Core_Operations(ID,ALIAS,DESCRIPTION,ICON,CREATEDATE,UPDATEDATE) VALUES (13,'O_PIN_NOTIFICACAO','Marcar uma notificação','icon-operation-pin-notification',SYSDATE,SYSDATE);</v>
      </c>
      <c r="H14" s="3" t="s">
        <v>395</v>
      </c>
      <c r="I14" s="3"/>
      <c r="J14" s="3"/>
      <c r="K14" s="3">
        <v>42439</v>
      </c>
      <c r="L14" s="3"/>
    </row>
    <row r="15" spans="1:12" x14ac:dyDescent="0.2">
      <c r="A15" s="4">
        <f t="shared" si="1"/>
        <v>14</v>
      </c>
      <c r="B15" s="7" t="s">
        <v>211</v>
      </c>
      <c r="C15" s="4" t="s">
        <v>212</v>
      </c>
      <c r="D15" s="4" t="s">
        <v>297</v>
      </c>
      <c r="E15" s="4" t="s">
        <v>8</v>
      </c>
      <c r="F15" s="4" t="s">
        <v>8</v>
      </c>
      <c r="G15" s="11" t="str">
        <f t="shared" si="0"/>
        <v>INSERT INTO Core_Operations(ID,ALIAS,DESCRIPTION,ICON,CREATEDATE,UPDATEDATE) VALUES (14,'O_LER_NOTIFICACAO','Ler uma notificação','icon-operation-read-notification',SYSDATE,SYSDATE);</v>
      </c>
      <c r="H15" s="3" t="s">
        <v>395</v>
      </c>
      <c r="I15" s="3"/>
      <c r="J15" s="3"/>
      <c r="K15" s="3">
        <v>42439</v>
      </c>
      <c r="L15" s="3"/>
    </row>
    <row r="16" spans="1:12" x14ac:dyDescent="0.2">
      <c r="A16" s="4">
        <f t="shared" si="1"/>
        <v>15</v>
      </c>
      <c r="B16" s="6" t="s">
        <v>213</v>
      </c>
      <c r="C16" s="4" t="s">
        <v>214</v>
      </c>
      <c r="D16" s="4" t="s">
        <v>298</v>
      </c>
      <c r="E16" s="4" t="s">
        <v>8</v>
      </c>
      <c r="F16" s="4" t="s">
        <v>8</v>
      </c>
      <c r="G16" s="11" t="str">
        <f t="shared" si="0"/>
        <v>INSERT INTO Core_Operations(ID,ALIAS,DESCRIPTION,ICON,CREATEDATE,UPDATEDATE) VALUES (15,'O_MENU_RAPIDO_NOTIFICACAO','Menu rápido de notificações','icon-operation-quick-menu-notification',SYSDATE,SYSDATE);</v>
      </c>
      <c r="H16" s="3" t="s">
        <v>395</v>
      </c>
      <c r="I16" s="3"/>
      <c r="J16" s="3"/>
      <c r="K16" s="3">
        <v>42439</v>
      </c>
      <c r="L16" s="3"/>
    </row>
    <row r="17" spans="1:12" x14ac:dyDescent="0.2">
      <c r="A17" s="4">
        <v>16</v>
      </c>
      <c r="B17" s="4" t="s">
        <v>417</v>
      </c>
      <c r="C17" s="4" t="s">
        <v>418</v>
      </c>
      <c r="D17" s="4" t="s">
        <v>419</v>
      </c>
      <c r="E17" s="4" t="s">
        <v>8</v>
      </c>
      <c r="F17" s="4" t="s">
        <v>8</v>
      </c>
      <c r="G17" s="11" t="str">
        <f t="shared" si="0"/>
        <v>INSERT INTO Core_Operations(ID,ALIAS,DESCRIPTION,ICON,CREATEDATE,UPDATEDATE) VALUES (16,'O_REAPROVAR','Re-Aprovar Horarios','icon-operation-reapprove',SYSDATE,SYSDATE);</v>
      </c>
      <c r="H17" s="4" t="s">
        <v>395</v>
      </c>
      <c r="I17" s="4"/>
      <c r="J17" s="4"/>
      <c r="K17" s="34">
        <v>42578</v>
      </c>
      <c r="L17" s="4"/>
    </row>
    <row r="20" spans="1:12" x14ac:dyDescent="0.2">
      <c r="C20" s="19"/>
      <c r="D20" s="19"/>
      <c r="E20" s="20"/>
      <c r="F20" s="20"/>
    </row>
    <row r="21" spans="1:12" x14ac:dyDescent="0.2">
      <c r="C21" s="21"/>
      <c r="D21" s="21"/>
      <c r="E21" s="20"/>
      <c r="F21" s="20"/>
    </row>
    <row r="22" spans="1:12" x14ac:dyDescent="0.2">
      <c r="C22" s="21"/>
      <c r="D22" s="21"/>
      <c r="E22" s="20"/>
      <c r="F22" s="20"/>
    </row>
    <row r="23" spans="1:12" x14ac:dyDescent="0.2">
      <c r="C23" s="21"/>
      <c r="D23" s="21"/>
      <c r="E23" s="20"/>
      <c r="F23" s="20"/>
    </row>
    <row r="24" spans="1:12" x14ac:dyDescent="0.2">
      <c r="C24" s="21"/>
      <c r="D24" s="21"/>
      <c r="E24" s="20"/>
      <c r="F24" s="20"/>
    </row>
    <row r="25" spans="1:12" x14ac:dyDescent="0.2">
      <c r="C25" s="21"/>
      <c r="D25" s="21"/>
      <c r="E25" s="20"/>
      <c r="F25" s="20"/>
    </row>
    <row r="26" spans="1:12" x14ac:dyDescent="0.2">
      <c r="C26" s="22"/>
      <c r="D26" s="22"/>
      <c r="E26" s="20"/>
      <c r="F26" s="20"/>
    </row>
    <row r="27" spans="1:12" x14ac:dyDescent="0.2">
      <c r="C27" s="22"/>
      <c r="D27" s="22"/>
      <c r="E27" s="20"/>
      <c r="F27" s="20"/>
    </row>
    <row r="28" spans="1:12" x14ac:dyDescent="0.2">
      <c r="C28" s="22"/>
      <c r="D28" s="22"/>
      <c r="E28" s="20"/>
      <c r="F28" s="20"/>
    </row>
    <row r="29" spans="1:12" x14ac:dyDescent="0.2">
      <c r="C29" s="22"/>
      <c r="D29" s="22"/>
      <c r="E29" s="20"/>
      <c r="F29" s="20"/>
    </row>
    <row r="30" spans="1:12" x14ac:dyDescent="0.2">
      <c r="C30" s="21"/>
      <c r="D30" s="21"/>
      <c r="E30" s="20"/>
      <c r="F30" s="20"/>
    </row>
  </sheetData>
  <autoFilter ref="A1:L1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5"/>
  <sheetViews>
    <sheetView zoomScale="85" zoomScaleNormal="85" workbookViewId="0">
      <pane ySplit="1" topLeftCell="A29" activePane="bottomLeft" state="frozen"/>
      <selection pane="bottomLeft" activeCell="B90" sqref="B90"/>
    </sheetView>
  </sheetViews>
  <sheetFormatPr defaultColWidth="9.140625" defaultRowHeight="12.75" x14ac:dyDescent="0.2"/>
  <cols>
    <col min="1" max="1" width="5.85546875" style="9" bestFit="1" customWidth="1"/>
    <col min="2" max="2" width="32.85546875" style="9" bestFit="1" customWidth="1"/>
    <col min="3" max="3" width="12.140625" style="9" hidden="1" customWidth="1"/>
    <col min="4" max="4" width="17.28515625" style="9" bestFit="1" customWidth="1"/>
    <col min="5" max="5" width="14.28515625" style="9" hidden="1" customWidth="1"/>
    <col min="6" max="6" width="199.7109375" style="9" bestFit="1" customWidth="1"/>
    <col min="7" max="7" width="12.7109375" style="5" bestFit="1" customWidth="1"/>
    <col min="8" max="8" width="11.7109375" style="5" bestFit="1" customWidth="1"/>
    <col min="9" max="9" width="12.5703125" style="5" bestFit="1" customWidth="1"/>
    <col min="10" max="10" width="11.85546875" style="42" bestFit="1" customWidth="1"/>
    <col min="11" max="11" width="11.42578125" style="5" bestFit="1" customWidth="1"/>
    <col min="12" max="16384" width="9.140625" style="9"/>
  </cols>
  <sheetData>
    <row r="1" spans="1:11" x14ac:dyDescent="0.2">
      <c r="A1" s="7" t="s">
        <v>0</v>
      </c>
      <c r="B1" s="7" t="s">
        <v>412</v>
      </c>
      <c r="C1" s="7" t="s">
        <v>40</v>
      </c>
      <c r="D1" s="7" t="s">
        <v>414</v>
      </c>
      <c r="E1" s="7" t="s">
        <v>194</v>
      </c>
      <c r="F1" s="7" t="s">
        <v>195</v>
      </c>
      <c r="G1" s="1" t="s">
        <v>390</v>
      </c>
      <c r="H1" s="1" t="s">
        <v>391</v>
      </c>
      <c r="I1" s="2" t="s">
        <v>392</v>
      </c>
      <c r="J1" s="39" t="s">
        <v>393</v>
      </c>
      <c r="K1" s="2" t="s">
        <v>394</v>
      </c>
    </row>
    <row r="2" spans="1:11" x14ac:dyDescent="0.2">
      <c r="A2" s="7">
        <v>1</v>
      </c>
      <c r="B2" s="7" t="str">
        <f>VLOOKUP(C2,Core_Features!$A$2:$B$169,2,FALSE)</f>
        <v>M_PARAMETRIZACAO</v>
      </c>
      <c r="C2" s="7">
        <v>1</v>
      </c>
      <c r="D2" s="7" t="str">
        <f>VLOOKUP(E2,Core_Operations!$A$2:$B$160,2,FALSE)</f>
        <v>O_LISTAR</v>
      </c>
      <c r="E2" s="7">
        <v>1</v>
      </c>
      <c r="F2" s="6" t="str">
        <f>"INSERT INTO "&amp;$F$1&amp;"("&amp;$A$1&amp;","&amp;$C$1&amp;","&amp;$E$1&amp;") VALUES ("&amp;A2&amp;", (SELECT "&amp;Core_Features!$A$1&amp; " FROM " &amp;Core_Features!$M$1&amp; " WHERE " &amp;Core_Features!$B$1&amp; " = '" &amp;B2&amp;"'), (SELECT "&amp;Core_Operations!$A$1&amp; " FROM " &amp;Core_Operations!$G$1&amp; " WHERE " &amp;Core_Operations!$B$1&amp; " = '" &amp;D2&amp;"'));"</f>
        <v>INSERT INTO Core_Operation_Feature(ID,FEATUREID,OPERATIONID) VALUES (1, (SELECT ID FROM Core_Features WHERE ALIAS = 'M_PARAMETRIZACAO'), (SELECT ID FROM Core_Operations WHERE ALIAS = 'O_LISTAR'));</v>
      </c>
      <c r="G2" s="3" t="s">
        <v>395</v>
      </c>
      <c r="H2" s="3"/>
      <c r="I2" s="3"/>
      <c r="J2" s="40">
        <v>42439</v>
      </c>
      <c r="K2" s="3"/>
    </row>
    <row r="3" spans="1:11" x14ac:dyDescent="0.2">
      <c r="A3" s="7">
        <f>A2+1</f>
        <v>2</v>
      </c>
      <c r="B3" s="7" t="str">
        <f>VLOOKUP(C3,Core_Features!$A$2:$B$169,2,FALSE)</f>
        <v>M_ESTIMATIVA</v>
      </c>
      <c r="C3" s="7">
        <f>C2+1</f>
        <v>2</v>
      </c>
      <c r="D3" s="7" t="str">
        <f>VLOOKUP(E3,Core_Operations!$A$2:$B$160,2,FALSE)</f>
        <v>O_LISTAR</v>
      </c>
      <c r="E3" s="7">
        <v>1</v>
      </c>
      <c r="F3" s="6" t="str">
        <f>"INSERT INTO "&amp;$F$1&amp;"("&amp;$A$1&amp;","&amp;$C$1&amp;","&amp;$E$1&amp;") VALUES ("&amp;A3&amp;", (SELECT "&amp;Core_Features!$A$1&amp; " FROM " &amp;Core_Features!$M$1&amp; " WHERE " &amp;Core_Features!$B$1&amp; " = '" &amp;B3&amp;"'), (SELECT "&amp;Core_Operations!$A$1&amp; " FROM " &amp;Core_Operations!$G$1&amp; " WHERE " &amp;Core_Operations!$B$1&amp; " = '" &amp;D3&amp;"'));"</f>
        <v>INSERT INTO Core_Operation_Feature(ID,FEATUREID,OPERATIONID) VALUES (2, (SELECT ID FROM Core_Features WHERE ALIAS = 'M_ESTIMATIVA'), (SELECT ID FROM Core_Operations WHERE ALIAS = 'O_LISTAR'));</v>
      </c>
      <c r="G3" s="3" t="s">
        <v>395</v>
      </c>
      <c r="H3" s="3"/>
      <c r="I3" s="3"/>
      <c r="J3" s="40">
        <v>42439</v>
      </c>
      <c r="K3" s="3"/>
    </row>
    <row r="4" spans="1:11" x14ac:dyDescent="0.2">
      <c r="A4" s="7">
        <f t="shared" ref="A4:A35" si="0">A3+1</f>
        <v>3</v>
      </c>
      <c r="B4" s="7" t="str">
        <f>VLOOKUP(C4,Core_Features!$A$2:$B$169,2,FALSE)</f>
        <v>M_ESTIMATIVA</v>
      </c>
      <c r="C4" s="7">
        <v>2</v>
      </c>
      <c r="D4" s="7" t="str">
        <f>VLOOKUP(E4,Core_Operations!$A$2:$B$160,2,FALSE)</f>
        <v>O_SALVAR_ESTIMATIVA</v>
      </c>
      <c r="E4" s="7">
        <v>9</v>
      </c>
      <c r="F4" s="6" t="str">
        <f>"INSERT INTO "&amp;$F$1&amp;"("&amp;$A$1&amp;","&amp;$C$1&amp;","&amp;$E$1&amp;") VALUES ("&amp;A4&amp;", (SELECT "&amp;Core_Features!$A$1&amp; " FROM " &amp;Core_Features!$M$1&amp; " WHERE " &amp;Core_Features!$B$1&amp; " = '" &amp;B4&amp;"'), (SELECT "&amp;Core_Operations!$A$1&amp; " FROM " &amp;Core_Operations!$G$1&amp; " WHERE " &amp;Core_Operations!$B$1&amp; " = '" &amp;D4&amp;"'));"</f>
        <v>INSERT INTO Core_Operation_Feature(ID,FEATUREID,OPERATIONID) VALUES (3, (SELECT ID FROM Core_Features WHERE ALIAS = 'M_ESTIMATIVA'), (SELECT ID FROM Core_Operations WHERE ALIAS = 'O_SALVAR_ESTIMATIVA'));</v>
      </c>
      <c r="G4" s="3" t="s">
        <v>395</v>
      </c>
      <c r="H4" s="3"/>
      <c r="I4" s="3"/>
      <c r="J4" s="40">
        <v>42439</v>
      </c>
      <c r="K4" s="3"/>
    </row>
    <row r="5" spans="1:11" x14ac:dyDescent="0.2">
      <c r="A5" s="7">
        <f t="shared" si="0"/>
        <v>4</v>
      </c>
      <c r="B5" s="7" t="str">
        <f>VLOOKUP(C5,Core_Features!$A$2:$B$169,2,FALSE)</f>
        <v>M_ESTIMATIVA</v>
      </c>
      <c r="C5" s="7">
        <v>2</v>
      </c>
      <c r="D5" s="7" t="str">
        <f>VLOOKUP(E5,Core_Operations!$A$2:$B$160,2,FALSE)</f>
        <v>O_PROCESSAR</v>
      </c>
      <c r="E5" s="7">
        <v>5</v>
      </c>
      <c r="F5" s="6" t="str">
        <f>"INSERT INTO "&amp;$F$1&amp;"("&amp;$A$1&amp;","&amp;$C$1&amp;","&amp;$E$1&amp;") VALUES ("&amp;A5&amp;", (SELECT "&amp;Core_Features!$A$1&amp; " FROM " &amp;Core_Features!$M$1&amp; " WHERE " &amp;Core_Features!$B$1&amp; " = '" &amp;B5&amp;"'), (SELECT "&amp;Core_Operations!$A$1&amp; " FROM " &amp;Core_Operations!$G$1&amp; " WHERE " &amp;Core_Operations!$B$1&amp; " = '" &amp;D5&amp;"'));"</f>
        <v>INSERT INTO Core_Operation_Feature(ID,FEATUREID,OPERATIONID) VALUES (4, (SELECT ID FROM Core_Features WHERE ALIAS = 'M_ESTIMATIVA'), (SELECT ID FROM Core_Operations WHERE ALIAS = 'O_PROCESSAR'));</v>
      </c>
      <c r="G5" s="3" t="s">
        <v>395</v>
      </c>
      <c r="H5" s="3"/>
      <c r="I5" s="3"/>
      <c r="J5" s="40">
        <v>42439</v>
      </c>
      <c r="K5" s="3"/>
    </row>
    <row r="6" spans="1:11" x14ac:dyDescent="0.2">
      <c r="A6" s="7">
        <f t="shared" si="0"/>
        <v>5</v>
      </c>
      <c r="B6" s="7" t="str">
        <f>VLOOKUP(C6,Core_Features!$A$2:$B$169,2,FALSE)</f>
        <v>M_ESCALA</v>
      </c>
      <c r="C6" s="7">
        <f>C5+1</f>
        <v>3</v>
      </c>
      <c r="D6" s="7" t="str">
        <f>VLOOKUP(E6,Core_Operations!$A$2:$B$160,2,FALSE)</f>
        <v>O_LISTAR</v>
      </c>
      <c r="E6" s="7">
        <v>1</v>
      </c>
      <c r="F6" s="6" t="str">
        <f>"INSERT INTO "&amp;$F$1&amp;"("&amp;$A$1&amp;","&amp;$C$1&amp;","&amp;$E$1&amp;") VALUES ("&amp;A6&amp;", (SELECT "&amp;Core_Features!$A$1&amp; " FROM " &amp;Core_Features!$M$1&amp; " WHERE " &amp;Core_Features!$B$1&amp; " = '" &amp;B6&amp;"'), (SELECT "&amp;Core_Operations!$A$1&amp; " FROM " &amp;Core_Operations!$G$1&amp; " WHERE " &amp;Core_Operations!$B$1&amp; " = '" &amp;D6&amp;"'));"</f>
        <v>INSERT INTO Core_Operation_Feature(ID,FEATUREID,OPERATIONID) VALUES (5, (SELECT ID FROM Core_Features WHERE ALIAS = 'M_ESCALA'), (SELECT ID FROM Core_Operations WHERE ALIAS = 'O_LISTAR'));</v>
      </c>
      <c r="G6" s="3" t="s">
        <v>395</v>
      </c>
      <c r="H6" s="3"/>
      <c r="I6" s="3"/>
      <c r="J6" s="40">
        <v>42439</v>
      </c>
      <c r="K6" s="3"/>
    </row>
    <row r="7" spans="1:11" x14ac:dyDescent="0.2">
      <c r="A7" s="7">
        <f t="shared" si="0"/>
        <v>6</v>
      </c>
      <c r="B7" s="7" t="str">
        <f>VLOOKUP(C7,Core_Features!$A$2:$B$169,2,FALSE)</f>
        <v>M_ESCALA</v>
      </c>
      <c r="C7" s="7">
        <v>3</v>
      </c>
      <c r="D7" s="7" t="str">
        <f>VLOOKUP(E7,Core_Operations!$A$2:$B$160,2,FALSE)</f>
        <v>O_APROVAR_ESCALA</v>
      </c>
      <c r="E7" s="7">
        <v>10</v>
      </c>
      <c r="F7" s="6" t="str">
        <f>"INSERT INTO "&amp;$F$1&amp;"("&amp;$A$1&amp;","&amp;$C$1&amp;","&amp;$E$1&amp;") VALUES ("&amp;A7&amp;", (SELECT "&amp;Core_Features!$A$1&amp; " FROM " &amp;Core_Features!$M$1&amp; " WHERE " &amp;Core_Features!$B$1&amp; " = '" &amp;B7&amp;"'), (SELECT "&amp;Core_Operations!$A$1&amp; " FROM " &amp;Core_Operations!$G$1&amp; " WHERE " &amp;Core_Operations!$B$1&amp; " = '" &amp;D7&amp;"'));"</f>
        <v>INSERT INTO Core_Operation_Feature(ID,FEATUREID,OPERATIONID) VALUES (6, (SELECT ID FROM Core_Features WHERE ALIAS = 'M_ESCALA'), (SELECT ID FROM Core_Operations WHERE ALIAS = 'O_APROVAR_ESCALA'));</v>
      </c>
      <c r="G7" s="3" t="s">
        <v>395</v>
      </c>
      <c r="H7" s="3"/>
      <c r="I7" s="3"/>
      <c r="J7" s="40">
        <v>42439</v>
      </c>
      <c r="K7" s="3"/>
    </row>
    <row r="8" spans="1:11" x14ac:dyDescent="0.2">
      <c r="A8" s="7">
        <f t="shared" si="0"/>
        <v>7</v>
      </c>
      <c r="B8" s="7" t="str">
        <f>VLOOKUP(C8,Core_Features!$A$2:$B$169,2,FALSE)</f>
        <v>M_ESCALA</v>
      </c>
      <c r="C8" s="7">
        <v>3</v>
      </c>
      <c r="D8" s="7" t="str">
        <f>VLOOKUP(E8,Core_Operations!$A$2:$B$160,2,FALSE)</f>
        <v>O_PROCESSAR</v>
      </c>
      <c r="E8" s="7">
        <v>5</v>
      </c>
      <c r="F8" s="6" t="str">
        <f>"INSERT INTO "&amp;$F$1&amp;"("&amp;$A$1&amp;","&amp;$C$1&amp;","&amp;$E$1&amp;") VALUES ("&amp;A8&amp;", (SELECT "&amp;Core_Features!$A$1&amp; " FROM " &amp;Core_Features!$M$1&amp; " WHERE " &amp;Core_Features!$B$1&amp; " = '" &amp;B8&amp;"'), (SELECT "&amp;Core_Operations!$A$1&amp; " FROM " &amp;Core_Operations!$G$1&amp; " WHERE " &amp;Core_Operations!$B$1&amp; " = '" &amp;D8&amp;"'));"</f>
        <v>INSERT INTO Core_Operation_Feature(ID,FEATUREID,OPERATIONID) VALUES (7, (SELECT ID FROM Core_Features WHERE ALIAS = 'M_ESCALA'), (SELECT ID FROM Core_Operations WHERE ALIAS = 'O_PROCESSAR'));</v>
      </c>
      <c r="G8" s="3" t="s">
        <v>395</v>
      </c>
      <c r="H8" s="3"/>
      <c r="I8" s="3"/>
      <c r="J8" s="40">
        <v>42439</v>
      </c>
      <c r="K8" s="3"/>
    </row>
    <row r="9" spans="1:11" x14ac:dyDescent="0.2">
      <c r="A9" s="7">
        <f t="shared" si="0"/>
        <v>8</v>
      </c>
      <c r="B9" s="7" t="str">
        <f>VLOOKUP(C9,Core_Features!$A$2:$B$169,2,FALSE)</f>
        <v>M_ESCALA</v>
      </c>
      <c r="C9" s="7">
        <v>3</v>
      </c>
      <c r="D9" s="7" t="str">
        <f>VLOOKUP(E9,Core_Operations!$A$2:$B$160,2,FALSE)</f>
        <v>O_FOLGA_EDICAO</v>
      </c>
      <c r="E9" s="7">
        <v>11</v>
      </c>
      <c r="F9" s="6" t="str">
        <f>"INSERT INTO "&amp;$F$1&amp;"("&amp;$A$1&amp;","&amp;$C$1&amp;","&amp;$E$1&amp;") VALUES ("&amp;A9&amp;", (SELECT "&amp;Core_Features!$A$1&amp; " FROM " &amp;Core_Features!$M$1&amp; " WHERE " &amp;Core_Features!$B$1&amp; " = '" &amp;B9&amp;"'), (SELECT "&amp;Core_Operations!$A$1&amp; " FROM " &amp;Core_Operations!$G$1&amp; " WHERE " &amp;Core_Operations!$B$1&amp; " = '" &amp;D9&amp;"'));"</f>
        <v>INSERT INTO Core_Operation_Feature(ID,FEATUREID,OPERATIONID) VALUES (8, (SELECT ID FROM Core_Features WHERE ALIAS = 'M_ESCALA'), (SELECT ID FROM Core_Operations WHERE ALIAS = 'O_FOLGA_EDICAO'));</v>
      </c>
      <c r="G9" s="3" t="s">
        <v>395</v>
      </c>
      <c r="H9" s="3"/>
      <c r="I9" s="3"/>
      <c r="J9" s="40">
        <v>42439</v>
      </c>
      <c r="K9" s="3"/>
    </row>
    <row r="10" spans="1:11" x14ac:dyDescent="0.2">
      <c r="A10" s="7">
        <f t="shared" si="0"/>
        <v>9</v>
      </c>
      <c r="B10" s="7" t="str">
        <f>VLOOKUP(C10,Core_Features!$A$2:$B$169,2,FALSE)</f>
        <v>M_ESCALA</v>
      </c>
      <c r="C10" s="7">
        <v>3</v>
      </c>
      <c r="D10" s="7" t="str">
        <f>VLOOKUP(E10,Core_Operations!$A$2:$B$160,2,FALSE)</f>
        <v>O_EXCLUIR_EDICAO</v>
      </c>
      <c r="E10" s="7">
        <v>12</v>
      </c>
      <c r="F10" s="6" t="str">
        <f>"INSERT INTO "&amp;$F$1&amp;"("&amp;$A$1&amp;","&amp;$C$1&amp;","&amp;$E$1&amp;") VALUES ("&amp;A10&amp;", (SELECT "&amp;Core_Features!$A$1&amp; " FROM " &amp;Core_Features!$M$1&amp; " WHERE " &amp;Core_Features!$B$1&amp; " = '" &amp;B10&amp;"'), (SELECT "&amp;Core_Operations!$A$1&amp; " FROM " &amp;Core_Operations!$G$1&amp; " WHERE " &amp;Core_Operations!$B$1&amp; " = '" &amp;D10&amp;"'));"</f>
        <v>INSERT INTO Core_Operation_Feature(ID,FEATUREID,OPERATIONID) VALUES (9, (SELECT ID FROM Core_Features WHERE ALIAS = 'M_ESCALA'), (SELECT ID FROM Core_Operations WHERE ALIAS = 'O_EXCLUIR_EDICAO'));</v>
      </c>
      <c r="G10" s="3" t="s">
        <v>395</v>
      </c>
      <c r="H10" s="3"/>
      <c r="I10" s="3"/>
      <c r="J10" s="40">
        <v>42439</v>
      </c>
      <c r="K10" s="3"/>
    </row>
    <row r="11" spans="1:11" x14ac:dyDescent="0.2">
      <c r="A11" s="7">
        <f t="shared" si="0"/>
        <v>10</v>
      </c>
      <c r="B11" s="7" t="str">
        <f>VLOOKUP(C11,Core_Features!$A$2:$B$169,2,FALSE)</f>
        <v>M_ESCALA</v>
      </c>
      <c r="C11" s="7">
        <v>3</v>
      </c>
      <c r="D11" s="7" t="str">
        <f>VLOOKUP(E11,Core_Operations!$A$2:$B$160,2,FALSE)</f>
        <v>O_SALVAR_EDICAO</v>
      </c>
      <c r="E11" s="7">
        <v>8</v>
      </c>
      <c r="F11" s="6" t="str">
        <f>"INSERT INTO "&amp;$F$1&amp;"("&amp;$A$1&amp;","&amp;$C$1&amp;","&amp;$E$1&amp;") VALUES ("&amp;A11&amp;", (SELECT "&amp;Core_Features!$A$1&amp; " FROM " &amp;Core_Features!$M$1&amp; " WHERE " &amp;Core_Features!$B$1&amp; " = '" &amp;B11&amp;"'), (SELECT "&amp;Core_Operations!$A$1&amp; " FROM " &amp;Core_Operations!$G$1&amp; " WHERE " &amp;Core_Operations!$B$1&amp; " = '" &amp;D11&amp;"'));"</f>
        <v>INSERT INTO Core_Operation_Feature(ID,FEATUREID,OPERATIONID) VALUES (10, (SELECT ID FROM Core_Features WHERE ALIAS = 'M_ESCALA'), (SELECT ID FROM Core_Operations WHERE ALIAS = 'O_SALVAR_EDICAO'));</v>
      </c>
      <c r="G11" s="3" t="s">
        <v>395</v>
      </c>
      <c r="H11" s="3"/>
      <c r="I11" s="3"/>
      <c r="J11" s="40">
        <v>42439</v>
      </c>
      <c r="K11" s="3"/>
    </row>
    <row r="12" spans="1:11" x14ac:dyDescent="0.2">
      <c r="A12" s="7">
        <f t="shared" si="0"/>
        <v>11</v>
      </c>
      <c r="B12" s="7" t="str">
        <f>VLOOKUP(C12,Core_Features!$A$2:$B$169,2,FALSE)</f>
        <v>M_ESCALA</v>
      </c>
      <c r="C12" s="7">
        <v>3</v>
      </c>
      <c r="D12" s="7" t="str">
        <f>VLOOKUP(E12,Core_Operations!$A$2:$B$160,2,FALSE)</f>
        <v>O_DESFAZER_AUSENCIA_EDICAO</v>
      </c>
      <c r="E12" s="7">
        <v>7</v>
      </c>
      <c r="F12" s="6" t="str">
        <f>"INSERT INTO "&amp;$F$1&amp;"("&amp;$A$1&amp;","&amp;$C$1&amp;","&amp;$E$1&amp;") VALUES ("&amp;A12&amp;", (SELECT "&amp;Core_Features!$A$1&amp; " FROM " &amp;Core_Features!$M$1&amp; " WHERE " &amp;Core_Features!$B$1&amp; " = '" &amp;B12&amp;"'), (SELECT "&amp;Core_Operations!$A$1&amp; " FROM " &amp;Core_Operations!$G$1&amp; " WHERE " &amp;Core_Operations!$B$1&amp; " = '" &amp;D12&amp;"'));"</f>
        <v>INSERT INTO Core_Operation_Feature(ID,FEATUREID,OPERATIONID) VALUES (11, (SELECT ID FROM Core_Features WHERE ALIAS = 'M_ESCALA'), (SELECT ID FROM Core_Operations WHERE ALIAS = 'O_DESFAZER_AUSENCIA_EDICAO'));</v>
      </c>
      <c r="G12" s="3" t="s">
        <v>395</v>
      </c>
      <c r="H12" s="3"/>
      <c r="I12" s="3"/>
      <c r="J12" s="40">
        <v>42439</v>
      </c>
      <c r="K12" s="3"/>
    </row>
    <row r="13" spans="1:11" x14ac:dyDescent="0.2">
      <c r="A13" s="7">
        <f t="shared" si="0"/>
        <v>12</v>
      </c>
      <c r="B13" s="7" t="str">
        <f>VLOOKUP(C13,Core_Features!$A$2:$B$169,2,FALSE)</f>
        <v>M_TROCA</v>
      </c>
      <c r="C13" s="7">
        <f>C12+1</f>
        <v>4</v>
      </c>
      <c r="D13" s="7" t="str">
        <f>VLOOKUP(E13,Core_Operations!$A$2:$B$160,2,FALSE)</f>
        <v>O_LISTAR</v>
      </c>
      <c r="E13" s="7">
        <v>1</v>
      </c>
      <c r="F13" s="6" t="str">
        <f>"INSERT INTO "&amp;$F$1&amp;"("&amp;$A$1&amp;","&amp;$C$1&amp;","&amp;$E$1&amp;") VALUES ("&amp;A13&amp;", (SELECT "&amp;Core_Features!$A$1&amp; " FROM " &amp;Core_Features!$M$1&amp; " WHERE " &amp;Core_Features!$B$1&amp; " = '" &amp;B13&amp;"'), (SELECT "&amp;Core_Operations!$A$1&amp; " FROM " &amp;Core_Operations!$G$1&amp; " WHERE " &amp;Core_Operations!$B$1&amp; " = '" &amp;D13&amp;"'));"</f>
        <v>INSERT INTO Core_Operation_Feature(ID,FEATUREID,OPERATIONID) VALUES (12, (SELECT ID FROM Core_Features WHERE ALIAS = 'M_TROCA'), (SELECT ID FROM Core_Operations WHERE ALIAS = 'O_LISTAR'));</v>
      </c>
      <c r="G13" s="3" t="s">
        <v>395</v>
      </c>
      <c r="H13" s="3"/>
      <c r="I13" s="3"/>
      <c r="J13" s="40">
        <v>42439</v>
      </c>
      <c r="K13" s="3"/>
    </row>
    <row r="14" spans="1:11" x14ac:dyDescent="0.2">
      <c r="A14" s="7">
        <f t="shared" si="0"/>
        <v>13</v>
      </c>
      <c r="B14" s="7" t="str">
        <f>VLOOKUP(C14,Core_Features!$A$2:$B$169,2,FALSE)</f>
        <v>M_RELATORIOS</v>
      </c>
      <c r="C14" s="7">
        <f>C13+1</f>
        <v>5</v>
      </c>
      <c r="D14" s="7" t="str">
        <f>VLOOKUP(E14,Core_Operations!$A$2:$B$160,2,FALSE)</f>
        <v>O_LISTAR</v>
      </c>
      <c r="E14" s="7">
        <v>1</v>
      </c>
      <c r="F14" s="6" t="str">
        <f>"INSERT INTO "&amp;$F$1&amp;"("&amp;$A$1&amp;","&amp;$C$1&amp;","&amp;$E$1&amp;") VALUES ("&amp;A14&amp;", (SELECT "&amp;Core_Features!$A$1&amp; " FROM " &amp;Core_Features!$M$1&amp; " WHERE " &amp;Core_Features!$B$1&amp; " = '" &amp;B14&amp;"'), (SELECT "&amp;Core_Operations!$A$1&amp; " FROM " &amp;Core_Operations!$G$1&amp; " WHERE " &amp;Core_Operations!$B$1&amp; " = '" &amp;D14&amp;"'));"</f>
        <v>INSERT INTO Core_Operation_Feature(ID,FEATUREID,OPERATIONID) VALUES (13, (SELECT ID FROM Core_Features WHERE ALIAS = 'M_RELATORIOS'), (SELECT ID FROM Core_Operations WHERE ALIAS = 'O_LISTAR'));</v>
      </c>
      <c r="G14" s="3" t="s">
        <v>395</v>
      </c>
      <c r="H14" s="3"/>
      <c r="I14" s="3"/>
      <c r="J14" s="40">
        <v>42439</v>
      </c>
      <c r="K14" s="3"/>
    </row>
    <row r="15" spans="1:11" x14ac:dyDescent="0.2">
      <c r="A15" s="7">
        <f t="shared" si="0"/>
        <v>14</v>
      </c>
      <c r="B15" s="7" t="str">
        <f>VLOOKUP(C15,Core_Features!$A$2:$B$169,2,FALSE)</f>
        <v>M_NOTIFICACAO</v>
      </c>
      <c r="C15" s="7">
        <f>C14+1</f>
        <v>6</v>
      </c>
      <c r="D15" s="7" t="str">
        <f>VLOOKUP(E15,Core_Operations!$A$2:$B$160,2,FALSE)</f>
        <v>O_LISTAR</v>
      </c>
      <c r="E15" s="7">
        <v>1</v>
      </c>
      <c r="F15" s="6" t="str">
        <f>"INSERT INTO "&amp;$F$1&amp;"("&amp;$A$1&amp;","&amp;$C$1&amp;","&amp;$E$1&amp;") VALUES ("&amp;A15&amp;", (SELECT "&amp;Core_Features!$A$1&amp; " FROM " &amp;Core_Features!$M$1&amp; " WHERE " &amp;Core_Features!$B$1&amp; " = '" &amp;B15&amp;"'), (SELECT "&amp;Core_Operations!$A$1&amp; " FROM " &amp;Core_Operations!$G$1&amp; " WHERE " &amp;Core_Operations!$B$1&amp; " = '" &amp;D15&amp;"'));"</f>
        <v>INSERT INTO Core_Operation_Feature(ID,FEATUREID,OPERATIONID) VALUES (14, (SELECT ID FROM Core_Features WHERE ALIAS = 'M_NOTIFICACAO'), (SELECT ID FROM Core_Operations WHERE ALIAS = 'O_LISTAR'));</v>
      </c>
      <c r="G15" s="3" t="s">
        <v>395</v>
      </c>
      <c r="H15" s="3"/>
      <c r="I15" s="3"/>
      <c r="J15" s="40">
        <v>42439</v>
      </c>
      <c r="K15" s="3"/>
    </row>
    <row r="16" spans="1:11" x14ac:dyDescent="0.2">
      <c r="A16" s="7">
        <f t="shared" si="0"/>
        <v>15</v>
      </c>
      <c r="B16" s="7" t="str">
        <f>VLOOKUP(C16,Core_Features!$A$2:$B$169,2,FALSE)</f>
        <v>M_NOTIFICACAO</v>
      </c>
      <c r="C16" s="7">
        <v>6</v>
      </c>
      <c r="D16" s="7" t="str">
        <f>VLOOKUP(E16,Core_Operations!$A$2:$B$160,2,FALSE)</f>
        <v>O_PIN_NOTIFICACAO</v>
      </c>
      <c r="E16" s="7">
        <v>13</v>
      </c>
      <c r="F16" s="6" t="str">
        <f>"INSERT INTO "&amp;$F$1&amp;"("&amp;$A$1&amp;","&amp;$C$1&amp;","&amp;$E$1&amp;") VALUES ("&amp;A16&amp;", (SELECT "&amp;Core_Features!$A$1&amp; " FROM " &amp;Core_Features!$M$1&amp; " WHERE " &amp;Core_Features!$B$1&amp; " = '" &amp;B16&amp;"'), (SELECT "&amp;Core_Operations!$A$1&amp; " FROM " &amp;Core_Operations!$G$1&amp; " WHERE " &amp;Core_Operations!$B$1&amp; " = '" &amp;D16&amp;"'));"</f>
        <v>INSERT INTO Core_Operation_Feature(ID,FEATUREID,OPERATIONID) VALUES (15, (SELECT ID FROM Core_Features WHERE ALIAS = 'M_NOTIFICACAO'), (SELECT ID FROM Core_Operations WHERE ALIAS = 'O_PIN_NOTIFICACAO'));</v>
      </c>
      <c r="G16" s="3" t="s">
        <v>395</v>
      </c>
      <c r="H16" s="3"/>
      <c r="I16" s="3"/>
      <c r="J16" s="40">
        <v>42439</v>
      </c>
      <c r="K16" s="3"/>
    </row>
    <row r="17" spans="1:11" x14ac:dyDescent="0.2">
      <c r="A17" s="7">
        <f t="shared" si="0"/>
        <v>16</v>
      </c>
      <c r="B17" s="7" t="str">
        <f>VLOOKUP(C17,Core_Features!$A$2:$B$169,2,FALSE)</f>
        <v>M_NOTIFICACAO</v>
      </c>
      <c r="C17" s="7">
        <v>6</v>
      </c>
      <c r="D17" s="7" t="str">
        <f>VLOOKUP(E17,Core_Operations!$A$2:$B$160,2,FALSE)</f>
        <v>O_LER_NOTIFICACAO</v>
      </c>
      <c r="E17" s="7">
        <v>14</v>
      </c>
      <c r="F17" s="6" t="str">
        <f>"INSERT INTO "&amp;$F$1&amp;"("&amp;$A$1&amp;","&amp;$C$1&amp;","&amp;$E$1&amp;") VALUES ("&amp;A17&amp;", (SELECT "&amp;Core_Features!$A$1&amp; " FROM " &amp;Core_Features!$M$1&amp; " WHERE " &amp;Core_Features!$B$1&amp; " = '" &amp;B17&amp;"'), (SELECT "&amp;Core_Operations!$A$1&amp; " FROM " &amp;Core_Operations!$G$1&amp; " WHERE " &amp;Core_Operations!$B$1&amp; " = '" &amp;D17&amp;"'));"</f>
        <v>INSERT INTO Core_Operation_Feature(ID,FEATUREID,OPERATIONID) VALUES (16, (SELECT ID FROM Core_Features WHERE ALIAS = 'M_NOTIFICACAO'), (SELECT ID FROM Core_Operations WHERE ALIAS = 'O_LER_NOTIFICACAO'));</v>
      </c>
      <c r="G17" s="3" t="s">
        <v>395</v>
      </c>
      <c r="H17" s="3"/>
      <c r="I17" s="3"/>
      <c r="J17" s="40">
        <v>42439</v>
      </c>
      <c r="K17" s="3"/>
    </row>
    <row r="18" spans="1:11" x14ac:dyDescent="0.2">
      <c r="A18" s="7">
        <f t="shared" si="0"/>
        <v>17</v>
      </c>
      <c r="B18" s="7" t="str">
        <f>VLOOKUP(C18,Core_Features!$A$2:$B$169,2,FALSE)</f>
        <v>M_NOTIFICACAO</v>
      </c>
      <c r="C18" s="6">
        <v>6</v>
      </c>
      <c r="D18" s="7" t="str">
        <f>VLOOKUP(E18,Core_Operations!$A$2:$B$160,2,FALSE)</f>
        <v>O_MENU_RAPIDO_NOTIFICACAO</v>
      </c>
      <c r="E18" s="7">
        <v>15</v>
      </c>
      <c r="F18" s="6" t="str">
        <f>"INSERT INTO "&amp;$F$1&amp;"("&amp;$A$1&amp;","&amp;$C$1&amp;","&amp;$E$1&amp;") VALUES ("&amp;A18&amp;", (SELECT "&amp;Core_Features!$A$1&amp; " FROM " &amp;Core_Features!$M$1&amp; " WHERE " &amp;Core_Features!$B$1&amp; " = '" &amp;B18&amp;"'), (SELECT "&amp;Core_Operations!$A$1&amp; " FROM " &amp;Core_Operations!$G$1&amp; " WHERE " &amp;Core_Operations!$B$1&amp; " = '" &amp;D18&amp;"'));"</f>
        <v>INSERT INTO Core_Operation_Feature(ID,FEATUREID,OPERATIONID) VALUES (17, (SELECT ID FROM Core_Features WHERE ALIAS = 'M_NOTIFICACAO'), (SELECT ID FROM Core_Operations WHERE ALIAS = 'O_MENU_RAPIDO_NOTIFICACAO'));</v>
      </c>
      <c r="G18" s="3" t="s">
        <v>395</v>
      </c>
      <c r="H18" s="3"/>
      <c r="I18" s="3"/>
      <c r="J18" s="40">
        <v>42439</v>
      </c>
      <c r="K18" s="3"/>
    </row>
    <row r="19" spans="1:11" x14ac:dyDescent="0.2">
      <c r="A19" s="7">
        <f t="shared" si="0"/>
        <v>18</v>
      </c>
      <c r="B19" s="7" t="str">
        <f>VLOOKUP(C19,Core_Features!$A$2:$B$169,2,FALSE)</f>
        <v>M_NOTIFICACAO</v>
      </c>
      <c r="C19" s="7">
        <v>6</v>
      </c>
      <c r="D19" s="7" t="str">
        <f>VLOOKUP(E19,Core_Operations!$A$2:$B$160,2,FALSE)</f>
        <v>O_EXCLUIR</v>
      </c>
      <c r="E19" s="7">
        <v>3</v>
      </c>
      <c r="F19" s="6" t="str">
        <f>"INSERT INTO "&amp;$F$1&amp;"("&amp;$A$1&amp;","&amp;$C$1&amp;","&amp;$E$1&amp;") VALUES ("&amp;A19&amp;", (SELECT "&amp;Core_Features!$A$1&amp; " FROM " &amp;Core_Features!$M$1&amp; " WHERE " &amp;Core_Features!$B$1&amp; " = '" &amp;B19&amp;"'), (SELECT "&amp;Core_Operations!$A$1&amp; " FROM " &amp;Core_Operations!$G$1&amp; " WHERE " &amp;Core_Operations!$B$1&amp; " = '" &amp;D19&amp;"'));"</f>
        <v>INSERT INTO Core_Operation_Feature(ID,FEATUREID,OPERATIONID) VALUES (18, (SELECT ID FROM Core_Features WHERE ALIAS = 'M_NOTIFICACAO'), (SELECT ID FROM Core_Operations WHERE ALIAS = 'O_EXCLUIR'));</v>
      </c>
      <c r="G19" s="3" t="s">
        <v>395</v>
      </c>
      <c r="H19" s="3"/>
      <c r="I19" s="3"/>
      <c r="J19" s="40">
        <v>42439</v>
      </c>
      <c r="K19" s="3"/>
    </row>
    <row r="20" spans="1:11" x14ac:dyDescent="0.2">
      <c r="A20" s="7">
        <f t="shared" si="0"/>
        <v>19</v>
      </c>
      <c r="B20" s="7" t="str">
        <f>VLOOKUP(C20,Core_Features!$A$2:$B$169,2,FALSE)</f>
        <v>M_CONFIGURACAO</v>
      </c>
      <c r="C20" s="7">
        <f>C19+1</f>
        <v>7</v>
      </c>
      <c r="D20" s="7" t="str">
        <f>VLOOKUP(E20,Core_Operations!$A$2:$B$160,2,FALSE)</f>
        <v>O_LISTAR</v>
      </c>
      <c r="E20" s="7">
        <v>1</v>
      </c>
      <c r="F20" s="6" t="str">
        <f>"INSERT INTO "&amp;$F$1&amp;"("&amp;$A$1&amp;","&amp;$C$1&amp;","&amp;$E$1&amp;") VALUES ("&amp;A20&amp;", (SELECT "&amp;Core_Features!$A$1&amp; " FROM " &amp;Core_Features!$M$1&amp; " WHERE " &amp;Core_Features!$B$1&amp; " = '" &amp;B20&amp;"'), (SELECT "&amp;Core_Operations!$A$1&amp; " FROM " &amp;Core_Operations!$G$1&amp; " WHERE " &amp;Core_Operations!$B$1&amp; " = '" &amp;D20&amp;"'));"</f>
        <v>INSERT INTO Core_Operation_Feature(ID,FEATUREID,OPERATIONID) VALUES (19, (SELECT ID FROM Core_Features WHERE ALIAS = 'M_CONFIGURACAO'), (SELECT ID FROM Core_Operations WHERE ALIAS = 'O_LISTAR'));</v>
      </c>
      <c r="G20" s="3" t="s">
        <v>395</v>
      </c>
      <c r="H20" s="3"/>
      <c r="I20" s="3"/>
      <c r="J20" s="40">
        <v>42439</v>
      </c>
      <c r="K20" s="3"/>
    </row>
    <row r="21" spans="1:11" x14ac:dyDescent="0.2">
      <c r="A21" s="7">
        <f t="shared" si="0"/>
        <v>20</v>
      </c>
      <c r="B21" s="7" t="str">
        <f>VLOOKUP(C21,Core_Features!$A$2:$B$169,2,FALSE)</f>
        <v>M_UNIDADE</v>
      </c>
      <c r="C21" s="7">
        <f>C20+1</f>
        <v>8</v>
      </c>
      <c r="D21" s="7" t="str">
        <f>VLOOKUP(E21,Core_Operations!$A$2:$B$160,2,FALSE)</f>
        <v>O_LISTAR</v>
      </c>
      <c r="E21" s="7">
        <v>1</v>
      </c>
      <c r="F21" s="6" t="str">
        <f>"INSERT INTO "&amp;$F$1&amp;"("&amp;$A$1&amp;","&amp;$C$1&amp;","&amp;$E$1&amp;") VALUES ("&amp;A21&amp;", (SELECT "&amp;Core_Features!$A$1&amp; " FROM " &amp;Core_Features!$M$1&amp; " WHERE " &amp;Core_Features!$B$1&amp; " = '" &amp;B21&amp;"'), (SELECT "&amp;Core_Operations!$A$1&amp; " FROM " &amp;Core_Operations!$G$1&amp; " WHERE " &amp;Core_Operations!$B$1&amp; " = '" &amp;D21&amp;"'));"</f>
        <v>INSERT INTO Core_Operation_Feature(ID,FEATUREID,OPERATIONID) VALUES (20, (SELECT ID FROM Core_Features WHERE ALIAS = 'M_UNIDADE'), (SELECT ID FROM Core_Operations WHERE ALIAS = 'O_LISTAR'));</v>
      </c>
      <c r="G21" s="3" t="s">
        <v>395</v>
      </c>
      <c r="H21" s="3"/>
      <c r="I21" s="3"/>
      <c r="J21" s="40">
        <v>42439</v>
      </c>
      <c r="K21" s="3"/>
    </row>
    <row r="22" spans="1:11" x14ac:dyDescent="0.2">
      <c r="A22" s="7">
        <f t="shared" si="0"/>
        <v>21</v>
      </c>
      <c r="B22" s="7" t="str">
        <f>VLOOKUP(C22,Core_Features!$A$2:$B$169,2,FALSE)</f>
        <v>M_UNIDADE</v>
      </c>
      <c r="C22" s="7">
        <v>8</v>
      </c>
      <c r="D22" s="7" t="str">
        <f>VLOOKUP(E22,Core_Operations!$A$2:$B$160,2,FALSE)</f>
        <v>O_INSERIR</v>
      </c>
      <c r="E22" s="7">
        <v>2</v>
      </c>
      <c r="F22" s="6" t="str">
        <f>"INSERT INTO "&amp;$F$1&amp;"("&amp;$A$1&amp;","&amp;$C$1&amp;","&amp;$E$1&amp;") VALUES ("&amp;A22&amp;", (SELECT "&amp;Core_Features!$A$1&amp; " FROM " &amp;Core_Features!$M$1&amp; " WHERE " &amp;Core_Features!$B$1&amp; " = '" &amp;B22&amp;"'), (SELECT "&amp;Core_Operations!$A$1&amp; " FROM " &amp;Core_Operations!$G$1&amp; " WHERE " &amp;Core_Operations!$B$1&amp; " = '" &amp;D22&amp;"'));"</f>
        <v>INSERT INTO Core_Operation_Feature(ID,FEATUREID,OPERATIONID) VALUES (21, (SELECT ID FROM Core_Features WHERE ALIAS = 'M_UNIDADE'), (SELECT ID FROM Core_Operations WHERE ALIAS = 'O_INSERIR'));</v>
      </c>
      <c r="G22" s="3" t="s">
        <v>395</v>
      </c>
      <c r="H22" s="3"/>
      <c r="I22" s="3"/>
      <c r="J22" s="40">
        <v>42439</v>
      </c>
      <c r="K22" s="3"/>
    </row>
    <row r="23" spans="1:11" x14ac:dyDescent="0.2">
      <c r="A23" s="7">
        <f t="shared" si="0"/>
        <v>22</v>
      </c>
      <c r="B23" s="7" t="str">
        <f>VLOOKUP(C23,Core_Features!$A$2:$B$169,2,FALSE)</f>
        <v>M_UNIDADE</v>
      </c>
      <c r="C23" s="7">
        <v>8</v>
      </c>
      <c r="D23" s="7" t="str">
        <f>VLOOKUP(E23,Core_Operations!$A$2:$B$160,2,FALSE)</f>
        <v>O_EXCLUIR</v>
      </c>
      <c r="E23" s="7">
        <v>3</v>
      </c>
      <c r="F23" s="6" t="str">
        <f>"INSERT INTO "&amp;$F$1&amp;"("&amp;$A$1&amp;","&amp;$C$1&amp;","&amp;$E$1&amp;") VALUES ("&amp;A23&amp;", (SELECT "&amp;Core_Features!$A$1&amp; " FROM " &amp;Core_Features!$M$1&amp; " WHERE " &amp;Core_Features!$B$1&amp; " = '" &amp;B23&amp;"'), (SELECT "&amp;Core_Operations!$A$1&amp; " FROM " &amp;Core_Operations!$G$1&amp; " WHERE " &amp;Core_Operations!$B$1&amp; " = '" &amp;D23&amp;"'));"</f>
        <v>INSERT INTO Core_Operation_Feature(ID,FEATUREID,OPERATIONID) VALUES (22, (SELECT ID FROM Core_Features WHERE ALIAS = 'M_UNIDADE'), (SELECT ID FROM Core_Operations WHERE ALIAS = 'O_EXCLUIR'));</v>
      </c>
      <c r="G23" s="3" t="s">
        <v>395</v>
      </c>
      <c r="H23" s="3"/>
      <c r="I23" s="3"/>
      <c r="J23" s="40">
        <v>42439</v>
      </c>
      <c r="K23" s="3"/>
    </row>
    <row r="24" spans="1:11" x14ac:dyDescent="0.2">
      <c r="A24" s="7">
        <f t="shared" si="0"/>
        <v>23</v>
      </c>
      <c r="B24" s="7" t="str">
        <f>VLOOKUP(C24,Core_Features!$A$2:$B$169,2,FALSE)</f>
        <v>M_UNIDADE</v>
      </c>
      <c r="C24" s="7">
        <v>8</v>
      </c>
      <c r="D24" s="7" t="str">
        <f>VLOOKUP(E24,Core_Operations!$A$2:$B$160,2,FALSE)</f>
        <v>O_ATUALIZAR</v>
      </c>
      <c r="E24" s="7">
        <v>4</v>
      </c>
      <c r="F24" s="6" t="str">
        <f>"INSERT INTO "&amp;$F$1&amp;"("&amp;$A$1&amp;","&amp;$C$1&amp;","&amp;$E$1&amp;") VALUES ("&amp;A24&amp;", (SELECT "&amp;Core_Features!$A$1&amp; " FROM " &amp;Core_Features!$M$1&amp; " WHERE " &amp;Core_Features!$B$1&amp; " = '" &amp;B24&amp;"'), (SELECT "&amp;Core_Operations!$A$1&amp; " FROM " &amp;Core_Operations!$G$1&amp; " WHERE " &amp;Core_Operations!$B$1&amp; " = '" &amp;D24&amp;"'));"</f>
        <v>INSERT INTO Core_Operation_Feature(ID,FEATUREID,OPERATIONID) VALUES (23, (SELECT ID FROM Core_Features WHERE ALIAS = 'M_UNIDADE'), (SELECT ID FROM Core_Operations WHERE ALIAS = 'O_ATUALIZAR'));</v>
      </c>
      <c r="G24" s="3" t="s">
        <v>395</v>
      </c>
      <c r="H24" s="3"/>
      <c r="I24" s="3"/>
      <c r="J24" s="40">
        <v>42439</v>
      </c>
      <c r="K24" s="3"/>
    </row>
    <row r="25" spans="1:11" x14ac:dyDescent="0.2">
      <c r="A25" s="7">
        <f t="shared" si="0"/>
        <v>24</v>
      </c>
      <c r="B25" s="7" t="str">
        <f>VLOOKUP(C25,Core_Features!$A$2:$B$169,2,FALSE)</f>
        <v>M_CONTRACT_LABOR</v>
      </c>
      <c r="C25" s="7">
        <v>9</v>
      </c>
      <c r="D25" s="7" t="str">
        <f>VLOOKUP(E25,Core_Operations!$A$2:$B$160,2,FALSE)</f>
        <v>O_LISTAR</v>
      </c>
      <c r="E25" s="7">
        <v>1</v>
      </c>
      <c r="F25" s="6" t="str">
        <f>"INSERT INTO "&amp;$F$1&amp;"("&amp;$A$1&amp;","&amp;$C$1&amp;","&amp;$E$1&amp;") VALUES ("&amp;A25&amp;", (SELECT "&amp;Core_Features!$A$1&amp; " FROM " &amp;Core_Features!$M$1&amp; " WHERE " &amp;Core_Features!$B$1&amp; " = '" &amp;B25&amp;"'), (SELECT "&amp;Core_Operations!$A$1&amp; " FROM " &amp;Core_Operations!$G$1&amp; " WHERE " &amp;Core_Operations!$B$1&amp; " = '" &amp;D25&amp;"'));"</f>
        <v>INSERT INTO Core_Operation_Feature(ID,FEATUREID,OPERATIONID) VALUES (24, (SELECT ID FROM Core_Features WHERE ALIAS = 'M_CONTRACT_LABOR'), (SELECT ID FROM Core_Operations WHERE ALIAS = 'O_LISTAR'));</v>
      </c>
      <c r="G25" s="3" t="s">
        <v>395</v>
      </c>
      <c r="H25" s="3"/>
      <c r="I25" s="3"/>
      <c r="J25" s="40">
        <v>42439</v>
      </c>
      <c r="K25" s="3"/>
    </row>
    <row r="26" spans="1:11" x14ac:dyDescent="0.2">
      <c r="A26" s="7">
        <f t="shared" si="0"/>
        <v>25</v>
      </c>
      <c r="B26" s="7" t="str">
        <f>VLOOKUP(C26,Core_Features!$A$2:$B$169,2,FALSE)</f>
        <v>M_CONTRACT_LABOR</v>
      </c>
      <c r="C26" s="7">
        <v>9</v>
      </c>
      <c r="D26" s="7" t="str">
        <f>VLOOKUP(E26,Core_Operations!$A$2:$B$160,2,FALSE)</f>
        <v>O_INSERIR</v>
      </c>
      <c r="E26" s="7">
        <v>2</v>
      </c>
      <c r="F26" s="6" t="str">
        <f>"INSERT INTO "&amp;$F$1&amp;"("&amp;$A$1&amp;","&amp;$C$1&amp;","&amp;$E$1&amp;") VALUES ("&amp;A26&amp;", (SELECT "&amp;Core_Features!$A$1&amp; " FROM " &amp;Core_Features!$M$1&amp; " WHERE " &amp;Core_Features!$B$1&amp; " = '" &amp;B26&amp;"'), (SELECT "&amp;Core_Operations!$A$1&amp; " FROM " &amp;Core_Operations!$G$1&amp; " WHERE " &amp;Core_Operations!$B$1&amp; " = '" &amp;D26&amp;"'));"</f>
        <v>INSERT INTO Core_Operation_Feature(ID,FEATUREID,OPERATIONID) VALUES (25, (SELECT ID FROM Core_Features WHERE ALIAS = 'M_CONTRACT_LABOR'), (SELECT ID FROM Core_Operations WHERE ALIAS = 'O_INSERIR'));</v>
      </c>
      <c r="G26" s="3" t="s">
        <v>395</v>
      </c>
      <c r="H26" s="3"/>
      <c r="I26" s="3"/>
      <c r="J26" s="40">
        <v>42439</v>
      </c>
      <c r="K26" s="3"/>
    </row>
    <row r="27" spans="1:11" x14ac:dyDescent="0.2">
      <c r="A27" s="7">
        <f t="shared" si="0"/>
        <v>26</v>
      </c>
      <c r="B27" s="7" t="str">
        <f>VLOOKUP(C27,Core_Features!$A$2:$B$169,2,FALSE)</f>
        <v>M_CONTRACT_LABOR</v>
      </c>
      <c r="C27" s="7">
        <v>9</v>
      </c>
      <c r="D27" s="7" t="str">
        <f>VLOOKUP(E27,Core_Operations!$A$2:$B$160,2,FALSE)</f>
        <v>O_EXCLUIR</v>
      </c>
      <c r="E27" s="7">
        <v>3</v>
      </c>
      <c r="F27" s="6" t="str">
        <f>"INSERT INTO "&amp;$F$1&amp;"("&amp;$A$1&amp;","&amp;$C$1&amp;","&amp;$E$1&amp;") VALUES ("&amp;A27&amp;", (SELECT "&amp;Core_Features!$A$1&amp; " FROM " &amp;Core_Features!$M$1&amp; " WHERE " &amp;Core_Features!$B$1&amp; " = '" &amp;B27&amp;"'), (SELECT "&amp;Core_Operations!$A$1&amp; " FROM " &amp;Core_Operations!$G$1&amp; " WHERE " &amp;Core_Operations!$B$1&amp; " = '" &amp;D27&amp;"'));"</f>
        <v>INSERT INTO Core_Operation_Feature(ID,FEATUREID,OPERATIONID) VALUES (26, (SELECT ID FROM Core_Features WHERE ALIAS = 'M_CONTRACT_LABOR'), (SELECT ID FROM Core_Operations WHERE ALIAS = 'O_EXCLUIR'));</v>
      </c>
      <c r="G27" s="3" t="s">
        <v>395</v>
      </c>
      <c r="H27" s="3"/>
      <c r="I27" s="3"/>
      <c r="J27" s="40">
        <v>42439</v>
      </c>
      <c r="K27" s="3"/>
    </row>
    <row r="28" spans="1:11" x14ac:dyDescent="0.2">
      <c r="A28" s="7">
        <f t="shared" si="0"/>
        <v>27</v>
      </c>
      <c r="B28" s="7" t="str">
        <f>VLOOKUP(C28,Core_Features!$A$2:$B$169,2,FALSE)</f>
        <v>M_CONTRACT_LABOR</v>
      </c>
      <c r="C28" s="7">
        <v>9</v>
      </c>
      <c r="D28" s="7" t="str">
        <f>VLOOKUP(E28,Core_Operations!$A$2:$B$160,2,FALSE)</f>
        <v>O_ATUALIZAR</v>
      </c>
      <c r="E28" s="7">
        <v>4</v>
      </c>
      <c r="F28" s="6" t="str">
        <f>"INSERT INTO "&amp;$F$1&amp;"("&amp;$A$1&amp;","&amp;$C$1&amp;","&amp;$E$1&amp;") VALUES ("&amp;A28&amp;", (SELECT "&amp;Core_Features!$A$1&amp; " FROM " &amp;Core_Features!$M$1&amp; " WHERE " &amp;Core_Features!$B$1&amp; " = '" &amp;B28&amp;"'), (SELECT "&amp;Core_Operations!$A$1&amp; " FROM " &amp;Core_Operations!$G$1&amp; " WHERE " &amp;Core_Operations!$B$1&amp; " = '" &amp;D28&amp;"'));"</f>
        <v>INSERT INTO Core_Operation_Feature(ID,FEATUREID,OPERATIONID) VALUES (27, (SELECT ID FROM Core_Features WHERE ALIAS = 'M_CONTRACT_LABOR'), (SELECT ID FROM Core_Operations WHERE ALIAS = 'O_ATUALIZAR'));</v>
      </c>
      <c r="G28" s="3" t="s">
        <v>395</v>
      </c>
      <c r="H28" s="3"/>
      <c r="I28" s="3"/>
      <c r="J28" s="40">
        <v>42439</v>
      </c>
      <c r="K28" s="3"/>
    </row>
    <row r="29" spans="1:11" x14ac:dyDescent="0.2">
      <c r="A29" s="7">
        <f t="shared" si="0"/>
        <v>28</v>
      </c>
      <c r="B29" s="7" t="str">
        <f>VLOOKUP(C29,Core_Features!$A$2:$B$169,2,FALSE)</f>
        <v>M_CARGO</v>
      </c>
      <c r="C29" s="7">
        <v>10</v>
      </c>
      <c r="D29" s="7" t="str">
        <f>VLOOKUP(E29,Core_Operations!$A$2:$B$160,2,FALSE)</f>
        <v>O_LISTAR</v>
      </c>
      <c r="E29" s="7">
        <v>1</v>
      </c>
      <c r="F29" s="6" t="str">
        <f>"INSERT INTO "&amp;$F$1&amp;"("&amp;$A$1&amp;","&amp;$C$1&amp;","&amp;$E$1&amp;") VALUES ("&amp;A29&amp;", (SELECT "&amp;Core_Features!$A$1&amp; " FROM " &amp;Core_Features!$M$1&amp; " WHERE " &amp;Core_Features!$B$1&amp; " = '" &amp;B29&amp;"'), (SELECT "&amp;Core_Operations!$A$1&amp; " FROM " &amp;Core_Operations!$G$1&amp; " WHERE " &amp;Core_Operations!$B$1&amp; " = '" &amp;D29&amp;"'));"</f>
        <v>INSERT INTO Core_Operation_Feature(ID,FEATUREID,OPERATIONID) VALUES (28, (SELECT ID FROM Core_Features WHERE ALIAS = 'M_CARGO'), (SELECT ID FROM Core_Operations WHERE ALIAS = 'O_LISTAR'));</v>
      </c>
      <c r="G29" s="3" t="s">
        <v>395</v>
      </c>
      <c r="H29" s="3"/>
      <c r="I29" s="3"/>
      <c r="J29" s="40">
        <v>42439</v>
      </c>
      <c r="K29" s="3"/>
    </row>
    <row r="30" spans="1:11" x14ac:dyDescent="0.2">
      <c r="A30" s="7">
        <f t="shared" si="0"/>
        <v>29</v>
      </c>
      <c r="B30" s="7" t="str">
        <f>VLOOKUP(C30,Core_Features!$A$2:$B$169,2,FALSE)</f>
        <v>M_CARGO</v>
      </c>
      <c r="C30" s="7">
        <v>10</v>
      </c>
      <c r="D30" s="7" t="str">
        <f>VLOOKUP(E30,Core_Operations!$A$2:$B$160,2,FALSE)</f>
        <v>O_INSERIR</v>
      </c>
      <c r="E30" s="7">
        <v>2</v>
      </c>
      <c r="F30" s="6" t="str">
        <f>"INSERT INTO "&amp;$F$1&amp;"("&amp;$A$1&amp;","&amp;$C$1&amp;","&amp;$E$1&amp;") VALUES ("&amp;A30&amp;", (SELECT "&amp;Core_Features!$A$1&amp; " FROM " &amp;Core_Features!$M$1&amp; " WHERE " &amp;Core_Features!$B$1&amp; " = '" &amp;B30&amp;"'), (SELECT "&amp;Core_Operations!$A$1&amp; " FROM " &amp;Core_Operations!$G$1&amp; " WHERE " &amp;Core_Operations!$B$1&amp; " = '" &amp;D30&amp;"'));"</f>
        <v>INSERT INTO Core_Operation_Feature(ID,FEATUREID,OPERATIONID) VALUES (29, (SELECT ID FROM Core_Features WHERE ALIAS = 'M_CARGO'), (SELECT ID FROM Core_Operations WHERE ALIAS = 'O_INSERIR'));</v>
      </c>
      <c r="G30" s="3" t="s">
        <v>395</v>
      </c>
      <c r="H30" s="3"/>
      <c r="I30" s="3"/>
      <c r="J30" s="40">
        <v>42439</v>
      </c>
      <c r="K30" s="3"/>
    </row>
    <row r="31" spans="1:11" x14ac:dyDescent="0.2">
      <c r="A31" s="7">
        <f t="shared" si="0"/>
        <v>30</v>
      </c>
      <c r="B31" s="7" t="str">
        <f>VLOOKUP(C31,Core_Features!$A$2:$B$169,2,FALSE)</f>
        <v>M_CARGO</v>
      </c>
      <c r="C31" s="7">
        <v>10</v>
      </c>
      <c r="D31" s="7" t="str">
        <f>VLOOKUP(E31,Core_Operations!$A$2:$B$160,2,FALSE)</f>
        <v>O_EXCLUIR</v>
      </c>
      <c r="E31" s="7">
        <v>3</v>
      </c>
      <c r="F31" s="6" t="str">
        <f>"INSERT INTO "&amp;$F$1&amp;"("&amp;$A$1&amp;","&amp;$C$1&amp;","&amp;$E$1&amp;") VALUES ("&amp;A31&amp;", (SELECT "&amp;Core_Features!$A$1&amp; " FROM " &amp;Core_Features!$M$1&amp; " WHERE " &amp;Core_Features!$B$1&amp; " = '" &amp;B31&amp;"'), (SELECT "&amp;Core_Operations!$A$1&amp; " FROM " &amp;Core_Operations!$G$1&amp; " WHERE " &amp;Core_Operations!$B$1&amp; " = '" &amp;D31&amp;"'));"</f>
        <v>INSERT INTO Core_Operation_Feature(ID,FEATUREID,OPERATIONID) VALUES (30, (SELECT ID FROM Core_Features WHERE ALIAS = 'M_CARGO'), (SELECT ID FROM Core_Operations WHERE ALIAS = 'O_EXCLUIR'));</v>
      </c>
      <c r="G31" s="3" t="s">
        <v>395</v>
      </c>
      <c r="H31" s="3"/>
      <c r="I31" s="3"/>
      <c r="J31" s="40">
        <v>42439</v>
      </c>
      <c r="K31" s="3"/>
    </row>
    <row r="32" spans="1:11" x14ac:dyDescent="0.2">
      <c r="A32" s="7">
        <f t="shared" si="0"/>
        <v>31</v>
      </c>
      <c r="B32" s="7" t="str">
        <f>VLOOKUP(C32,Core_Features!$A$2:$B$169,2,FALSE)</f>
        <v>M_CARGO</v>
      </c>
      <c r="C32" s="7">
        <v>10</v>
      </c>
      <c r="D32" s="7" t="str">
        <f>VLOOKUP(E32,Core_Operations!$A$2:$B$160,2,FALSE)</f>
        <v>O_ATUALIZAR</v>
      </c>
      <c r="E32" s="7">
        <v>4</v>
      </c>
      <c r="F32" s="6" t="str">
        <f>"INSERT INTO "&amp;$F$1&amp;"("&amp;$A$1&amp;","&amp;$C$1&amp;","&amp;$E$1&amp;") VALUES ("&amp;A32&amp;", (SELECT "&amp;Core_Features!$A$1&amp; " FROM " &amp;Core_Features!$M$1&amp; " WHERE " &amp;Core_Features!$B$1&amp; " = '" &amp;B32&amp;"'), (SELECT "&amp;Core_Operations!$A$1&amp; " FROM " &amp;Core_Operations!$G$1&amp; " WHERE " &amp;Core_Operations!$B$1&amp; " = '" &amp;D32&amp;"'));"</f>
        <v>INSERT INTO Core_Operation_Feature(ID,FEATUREID,OPERATIONID) VALUES (31, (SELECT ID FROM Core_Features WHERE ALIAS = 'M_CARGO'), (SELECT ID FROM Core_Operations WHERE ALIAS = 'O_ATUALIZAR'));</v>
      </c>
      <c r="G32" s="3" t="s">
        <v>395</v>
      </c>
      <c r="H32" s="3"/>
      <c r="I32" s="3"/>
      <c r="J32" s="40">
        <v>42439</v>
      </c>
      <c r="K32" s="3"/>
    </row>
    <row r="33" spans="1:11" x14ac:dyDescent="0.2">
      <c r="A33" s="7">
        <f t="shared" si="0"/>
        <v>32</v>
      </c>
      <c r="B33" s="7" t="str">
        <f>VLOOKUP(C33,Core_Features!$A$2:$B$169,2,FALSE)</f>
        <v>M_MODELO_CICLO</v>
      </c>
      <c r="C33" s="7">
        <v>11</v>
      </c>
      <c r="D33" s="7" t="str">
        <f>VLOOKUP(E33,Core_Operations!$A$2:$B$160,2,FALSE)</f>
        <v>O_LISTAR</v>
      </c>
      <c r="E33" s="7">
        <v>1</v>
      </c>
      <c r="F33" s="6" t="str">
        <f>"INSERT INTO "&amp;$F$1&amp;"("&amp;$A$1&amp;","&amp;$C$1&amp;","&amp;$E$1&amp;") VALUES ("&amp;A33&amp;", (SELECT "&amp;Core_Features!$A$1&amp; " FROM " &amp;Core_Features!$M$1&amp; " WHERE " &amp;Core_Features!$B$1&amp; " = '" &amp;B33&amp;"'), (SELECT "&amp;Core_Operations!$A$1&amp; " FROM " &amp;Core_Operations!$G$1&amp; " WHERE " &amp;Core_Operations!$B$1&amp; " = '" &amp;D33&amp;"'));"</f>
        <v>INSERT INTO Core_Operation_Feature(ID,FEATUREID,OPERATIONID) VALUES (32, (SELECT ID FROM Core_Features WHERE ALIAS = 'M_MODELO_CICLO'), (SELECT ID FROM Core_Operations WHERE ALIAS = 'O_LISTAR'));</v>
      </c>
      <c r="G33" s="3" t="s">
        <v>395</v>
      </c>
      <c r="H33" s="3"/>
      <c r="I33" s="3"/>
      <c r="J33" s="40">
        <v>42439</v>
      </c>
      <c r="K33" s="3"/>
    </row>
    <row r="34" spans="1:11" x14ac:dyDescent="0.2">
      <c r="A34" s="7">
        <f t="shared" si="0"/>
        <v>33</v>
      </c>
      <c r="B34" s="7" t="str">
        <f>VLOOKUP(C34,Core_Features!$A$2:$B$169,2,FALSE)</f>
        <v>M_MODELO_CICLO</v>
      </c>
      <c r="C34" s="7">
        <v>11</v>
      </c>
      <c r="D34" s="7" t="str">
        <f>VLOOKUP(E34,Core_Operations!$A$2:$B$160,2,FALSE)</f>
        <v>O_INSERIR</v>
      </c>
      <c r="E34" s="7">
        <v>2</v>
      </c>
      <c r="F34" s="6" t="str">
        <f>"INSERT INTO "&amp;$F$1&amp;"("&amp;$A$1&amp;","&amp;$C$1&amp;","&amp;$E$1&amp;") VALUES ("&amp;A34&amp;", (SELECT "&amp;Core_Features!$A$1&amp; " FROM " &amp;Core_Features!$M$1&amp; " WHERE " &amp;Core_Features!$B$1&amp; " = '" &amp;B34&amp;"'), (SELECT "&amp;Core_Operations!$A$1&amp; " FROM " &amp;Core_Operations!$G$1&amp; " WHERE " &amp;Core_Operations!$B$1&amp; " = '" &amp;D34&amp;"'));"</f>
        <v>INSERT INTO Core_Operation_Feature(ID,FEATUREID,OPERATIONID) VALUES (33, (SELECT ID FROM Core_Features WHERE ALIAS = 'M_MODELO_CICLO'), (SELECT ID FROM Core_Operations WHERE ALIAS = 'O_INSERIR'));</v>
      </c>
      <c r="G34" s="3" t="s">
        <v>395</v>
      </c>
      <c r="H34" s="3"/>
      <c r="I34" s="3"/>
      <c r="J34" s="40">
        <v>42439</v>
      </c>
      <c r="K34" s="3"/>
    </row>
    <row r="35" spans="1:11" x14ac:dyDescent="0.2">
      <c r="A35" s="7">
        <f t="shared" si="0"/>
        <v>34</v>
      </c>
      <c r="B35" s="7" t="str">
        <f>VLOOKUP(C35,Core_Features!$A$2:$B$169,2,FALSE)</f>
        <v>M_MODELO_CICLO</v>
      </c>
      <c r="C35" s="7">
        <v>11</v>
      </c>
      <c r="D35" s="7" t="str">
        <f>VLOOKUP(E35,Core_Operations!$A$2:$B$160,2,FALSE)</f>
        <v>O_EXCLUIR</v>
      </c>
      <c r="E35" s="7">
        <v>3</v>
      </c>
      <c r="F35" s="6" t="str">
        <f>"INSERT INTO "&amp;$F$1&amp;"("&amp;$A$1&amp;","&amp;$C$1&amp;","&amp;$E$1&amp;") VALUES ("&amp;A35&amp;", (SELECT "&amp;Core_Features!$A$1&amp; " FROM " &amp;Core_Features!$M$1&amp; " WHERE " &amp;Core_Features!$B$1&amp; " = '" &amp;B35&amp;"'), (SELECT "&amp;Core_Operations!$A$1&amp; " FROM " &amp;Core_Operations!$G$1&amp; " WHERE " &amp;Core_Operations!$B$1&amp; " = '" &amp;D35&amp;"'));"</f>
        <v>INSERT INTO Core_Operation_Feature(ID,FEATUREID,OPERATIONID) VALUES (34, (SELECT ID FROM Core_Features WHERE ALIAS = 'M_MODELO_CICLO'), (SELECT ID FROM Core_Operations WHERE ALIAS = 'O_EXCLUIR'));</v>
      </c>
      <c r="G35" s="3" t="s">
        <v>395</v>
      </c>
      <c r="H35" s="3"/>
      <c r="I35" s="3"/>
      <c r="J35" s="40">
        <v>42439</v>
      </c>
      <c r="K35" s="3"/>
    </row>
    <row r="36" spans="1:11" x14ac:dyDescent="0.2">
      <c r="A36" s="7">
        <f t="shared" ref="A36:A67" si="1">A35+1</f>
        <v>35</v>
      </c>
      <c r="B36" s="7" t="str">
        <f>VLOOKUP(C36,Core_Features!$A$2:$B$169,2,FALSE)</f>
        <v>M_MODELO_CICLO</v>
      </c>
      <c r="C36" s="7">
        <v>11</v>
      </c>
      <c r="D36" s="7" t="str">
        <f>VLOOKUP(E36,Core_Operations!$A$2:$B$160,2,FALSE)</f>
        <v>O_ATUALIZAR</v>
      </c>
      <c r="E36" s="7">
        <v>4</v>
      </c>
      <c r="F36" s="6" t="str">
        <f>"INSERT INTO "&amp;$F$1&amp;"("&amp;$A$1&amp;","&amp;$C$1&amp;","&amp;$E$1&amp;") VALUES ("&amp;A36&amp;", (SELECT "&amp;Core_Features!$A$1&amp; " FROM " &amp;Core_Features!$M$1&amp; " WHERE " &amp;Core_Features!$B$1&amp; " = '" &amp;B36&amp;"'), (SELECT "&amp;Core_Operations!$A$1&amp; " FROM " &amp;Core_Operations!$G$1&amp; " WHERE " &amp;Core_Operations!$B$1&amp; " = '" &amp;D36&amp;"'));"</f>
        <v>INSERT INTO Core_Operation_Feature(ID,FEATUREID,OPERATIONID) VALUES (35, (SELECT ID FROM Core_Features WHERE ALIAS = 'M_MODELO_CICLO'), (SELECT ID FROM Core_Operations WHERE ALIAS = 'O_ATUALIZAR'));</v>
      </c>
      <c r="G36" s="3" t="s">
        <v>395</v>
      </c>
      <c r="H36" s="3"/>
      <c r="I36" s="3"/>
      <c r="J36" s="40">
        <v>42439</v>
      </c>
      <c r="K36" s="3"/>
    </row>
    <row r="37" spans="1:11" x14ac:dyDescent="0.2">
      <c r="A37" s="7">
        <f t="shared" si="1"/>
        <v>36</v>
      </c>
      <c r="B37" s="7" t="str">
        <f>VLOOKUP(C37,Core_Features!$A$2:$B$169,2,FALSE)</f>
        <v>M_MOTIVO_ALTERACAO</v>
      </c>
      <c r="C37" s="7">
        <v>12</v>
      </c>
      <c r="D37" s="7" t="str">
        <f>VLOOKUP(E37,Core_Operations!$A$2:$B$160,2,FALSE)</f>
        <v>O_LISTAR</v>
      </c>
      <c r="E37" s="7">
        <v>1</v>
      </c>
      <c r="F37" s="6" t="str">
        <f>"INSERT INTO "&amp;$F$1&amp;"("&amp;$A$1&amp;","&amp;$C$1&amp;","&amp;$E$1&amp;") VALUES ("&amp;A37&amp;", (SELECT "&amp;Core_Features!$A$1&amp; " FROM " &amp;Core_Features!$M$1&amp; " WHERE " &amp;Core_Features!$B$1&amp; " = '" &amp;B37&amp;"'), (SELECT "&amp;Core_Operations!$A$1&amp; " FROM " &amp;Core_Operations!$G$1&amp; " WHERE " &amp;Core_Operations!$B$1&amp; " = '" &amp;D37&amp;"'));"</f>
        <v>INSERT INTO Core_Operation_Feature(ID,FEATUREID,OPERATIONID) VALUES (36, (SELECT ID FROM Core_Features WHERE ALIAS = 'M_MOTIVO_ALTERACAO'), (SELECT ID FROM Core_Operations WHERE ALIAS = 'O_LISTAR'));</v>
      </c>
      <c r="G37" s="3" t="s">
        <v>395</v>
      </c>
      <c r="H37" s="3"/>
      <c r="I37" s="3"/>
      <c r="J37" s="40">
        <v>42439</v>
      </c>
      <c r="K37" s="3"/>
    </row>
    <row r="38" spans="1:11" x14ac:dyDescent="0.2">
      <c r="A38" s="7">
        <f t="shared" si="1"/>
        <v>37</v>
      </c>
      <c r="B38" s="7" t="str">
        <f>VLOOKUP(C38,Core_Features!$A$2:$B$169,2,FALSE)</f>
        <v>M_MOTIVO_ALTERACAO</v>
      </c>
      <c r="C38" s="7">
        <v>12</v>
      </c>
      <c r="D38" s="7" t="str">
        <f>VLOOKUP(E38,Core_Operations!$A$2:$B$160,2,FALSE)</f>
        <v>O_INSERIR</v>
      </c>
      <c r="E38" s="7">
        <v>2</v>
      </c>
      <c r="F38" s="6" t="str">
        <f>"INSERT INTO "&amp;$F$1&amp;"("&amp;$A$1&amp;","&amp;$C$1&amp;","&amp;$E$1&amp;") VALUES ("&amp;A38&amp;", (SELECT "&amp;Core_Features!$A$1&amp; " FROM " &amp;Core_Features!$M$1&amp; " WHERE " &amp;Core_Features!$B$1&amp; " = '" &amp;B38&amp;"'), (SELECT "&amp;Core_Operations!$A$1&amp; " FROM " &amp;Core_Operations!$G$1&amp; " WHERE " &amp;Core_Operations!$B$1&amp; " = '" &amp;D38&amp;"'));"</f>
        <v>INSERT INTO Core_Operation_Feature(ID,FEATUREID,OPERATIONID) VALUES (37, (SELECT ID FROM Core_Features WHERE ALIAS = 'M_MOTIVO_ALTERACAO'), (SELECT ID FROM Core_Operations WHERE ALIAS = 'O_INSERIR'));</v>
      </c>
      <c r="G38" s="3" t="s">
        <v>395</v>
      </c>
      <c r="H38" s="3"/>
      <c r="I38" s="3"/>
      <c r="J38" s="40">
        <v>42439</v>
      </c>
      <c r="K38" s="3"/>
    </row>
    <row r="39" spans="1:11" x14ac:dyDescent="0.2">
      <c r="A39" s="7">
        <f t="shared" si="1"/>
        <v>38</v>
      </c>
      <c r="B39" s="7" t="str">
        <f>VLOOKUP(C39,Core_Features!$A$2:$B$169,2,FALSE)</f>
        <v>M_MOTIVO_ALTERACAO</v>
      </c>
      <c r="C39" s="7">
        <v>12</v>
      </c>
      <c r="D39" s="7" t="str">
        <f>VLOOKUP(E39,Core_Operations!$A$2:$B$160,2,FALSE)</f>
        <v>O_EXCLUIR</v>
      </c>
      <c r="E39" s="7">
        <v>3</v>
      </c>
      <c r="F39" s="6" t="str">
        <f>"INSERT INTO "&amp;$F$1&amp;"("&amp;$A$1&amp;","&amp;$C$1&amp;","&amp;$E$1&amp;") VALUES ("&amp;A39&amp;", (SELECT "&amp;Core_Features!$A$1&amp; " FROM " &amp;Core_Features!$M$1&amp; " WHERE " &amp;Core_Features!$B$1&amp; " = '" &amp;B39&amp;"'), (SELECT "&amp;Core_Operations!$A$1&amp; " FROM " &amp;Core_Operations!$G$1&amp; " WHERE " &amp;Core_Operations!$B$1&amp; " = '" &amp;D39&amp;"'));"</f>
        <v>INSERT INTO Core_Operation_Feature(ID,FEATUREID,OPERATIONID) VALUES (38, (SELECT ID FROM Core_Features WHERE ALIAS = 'M_MOTIVO_ALTERACAO'), (SELECT ID FROM Core_Operations WHERE ALIAS = 'O_EXCLUIR'));</v>
      </c>
      <c r="G39" s="3" t="s">
        <v>395</v>
      </c>
      <c r="H39" s="3"/>
      <c r="I39" s="3"/>
      <c r="J39" s="40">
        <v>42439</v>
      </c>
      <c r="K39" s="3"/>
    </row>
    <row r="40" spans="1:11" x14ac:dyDescent="0.2">
      <c r="A40" s="7">
        <f t="shared" si="1"/>
        <v>39</v>
      </c>
      <c r="B40" s="7" t="str">
        <f>VLOOKUP(C40,Core_Features!$A$2:$B$169,2,FALSE)</f>
        <v>M_MOTIVO_ALTERACAO</v>
      </c>
      <c r="C40" s="7">
        <v>12</v>
      </c>
      <c r="D40" s="7" t="str">
        <f>VLOOKUP(E40,Core_Operations!$A$2:$B$160,2,FALSE)</f>
        <v>O_ATUALIZAR</v>
      </c>
      <c r="E40" s="7">
        <v>4</v>
      </c>
      <c r="F40" s="6" t="str">
        <f>"INSERT INTO "&amp;$F$1&amp;"("&amp;$A$1&amp;","&amp;$C$1&amp;","&amp;$E$1&amp;") VALUES ("&amp;A40&amp;", (SELECT "&amp;Core_Features!$A$1&amp; " FROM " &amp;Core_Features!$M$1&amp; " WHERE " &amp;Core_Features!$B$1&amp; " = '" &amp;B40&amp;"'), (SELECT "&amp;Core_Operations!$A$1&amp; " FROM " &amp;Core_Operations!$G$1&amp; " WHERE " &amp;Core_Operations!$B$1&amp; " = '" &amp;D40&amp;"'));"</f>
        <v>INSERT INTO Core_Operation_Feature(ID,FEATUREID,OPERATIONID) VALUES (39, (SELECT ID FROM Core_Features WHERE ALIAS = 'M_MOTIVO_ALTERACAO'), (SELECT ID FROM Core_Operations WHERE ALIAS = 'O_ATUALIZAR'));</v>
      </c>
      <c r="G40" s="3" t="s">
        <v>395</v>
      </c>
      <c r="H40" s="3"/>
      <c r="I40" s="3"/>
      <c r="J40" s="40">
        <v>42439</v>
      </c>
      <c r="K40" s="3"/>
    </row>
    <row r="41" spans="1:11" x14ac:dyDescent="0.2">
      <c r="A41" s="7">
        <f t="shared" si="1"/>
        <v>40</v>
      </c>
      <c r="B41" s="7" t="str">
        <f>VLOOKUP(C41,Core_Features!$A$2:$B$169,2,FALSE)</f>
        <v>M_EVENTO_SISTEMA</v>
      </c>
      <c r="C41" s="7">
        <v>13</v>
      </c>
      <c r="D41" s="7" t="str">
        <f>VLOOKUP(E41,Core_Operations!$A$2:$B$160,2,FALSE)</f>
        <v>O_LISTAR</v>
      </c>
      <c r="E41" s="7">
        <v>1</v>
      </c>
      <c r="F41" s="6" t="str">
        <f>"INSERT INTO "&amp;$F$1&amp;"("&amp;$A$1&amp;","&amp;$C$1&amp;","&amp;$E$1&amp;") VALUES ("&amp;A41&amp;", (SELECT "&amp;Core_Features!$A$1&amp; " FROM " &amp;Core_Features!$M$1&amp; " WHERE " &amp;Core_Features!$B$1&amp; " = '" &amp;B41&amp;"'), (SELECT "&amp;Core_Operations!$A$1&amp; " FROM " &amp;Core_Operations!$G$1&amp; " WHERE " &amp;Core_Operations!$B$1&amp; " = '" &amp;D41&amp;"'));"</f>
        <v>INSERT INTO Core_Operation_Feature(ID,FEATUREID,OPERATIONID) VALUES (40, (SELECT ID FROM Core_Features WHERE ALIAS = 'M_EVENTO_SISTEMA'), (SELECT ID FROM Core_Operations WHERE ALIAS = 'O_LISTAR'));</v>
      </c>
      <c r="G41" s="3" t="s">
        <v>395</v>
      </c>
      <c r="H41" s="3"/>
      <c r="I41" s="3"/>
      <c r="J41" s="40">
        <v>42439</v>
      </c>
      <c r="K41" s="3"/>
    </row>
    <row r="42" spans="1:11" x14ac:dyDescent="0.2">
      <c r="A42" s="7">
        <f t="shared" si="1"/>
        <v>41</v>
      </c>
      <c r="B42" s="7" t="str">
        <f>VLOOKUP(C42,Core_Features!$A$2:$B$169,2,FALSE)</f>
        <v>M_EVENTO_SISTEMA</v>
      </c>
      <c r="C42" s="7">
        <v>13</v>
      </c>
      <c r="D42" s="7" t="str">
        <f>VLOOKUP(E42,Core_Operations!$A$2:$B$160,2,FALSE)</f>
        <v>O_INSERIR</v>
      </c>
      <c r="E42" s="7">
        <v>2</v>
      </c>
      <c r="F42" s="6" t="str">
        <f>"INSERT INTO "&amp;$F$1&amp;"("&amp;$A$1&amp;","&amp;$C$1&amp;","&amp;$E$1&amp;") VALUES ("&amp;A42&amp;", (SELECT "&amp;Core_Features!$A$1&amp; " FROM " &amp;Core_Features!$M$1&amp; " WHERE " &amp;Core_Features!$B$1&amp; " = '" &amp;B42&amp;"'), (SELECT "&amp;Core_Operations!$A$1&amp; " FROM " &amp;Core_Operations!$G$1&amp; " WHERE " &amp;Core_Operations!$B$1&amp; " = '" &amp;D42&amp;"'));"</f>
        <v>INSERT INTO Core_Operation_Feature(ID,FEATUREID,OPERATIONID) VALUES (41, (SELECT ID FROM Core_Features WHERE ALIAS = 'M_EVENTO_SISTEMA'), (SELECT ID FROM Core_Operations WHERE ALIAS = 'O_INSERIR'));</v>
      </c>
      <c r="G42" s="3" t="s">
        <v>395</v>
      </c>
      <c r="H42" s="3"/>
      <c r="I42" s="3"/>
      <c r="J42" s="40">
        <v>42439</v>
      </c>
      <c r="K42" s="3"/>
    </row>
    <row r="43" spans="1:11" x14ac:dyDescent="0.2">
      <c r="A43" s="7">
        <f t="shared" si="1"/>
        <v>42</v>
      </c>
      <c r="B43" s="7" t="str">
        <f>VLOOKUP(C43,Core_Features!$A$2:$B$169,2,FALSE)</f>
        <v>M_EVENTO_SISTEMA</v>
      </c>
      <c r="C43" s="7">
        <v>13</v>
      </c>
      <c r="D43" s="7" t="str">
        <f>VLOOKUP(E43,Core_Operations!$A$2:$B$160,2,FALSE)</f>
        <v>O_EXCLUIR</v>
      </c>
      <c r="E43" s="7">
        <v>3</v>
      </c>
      <c r="F43" s="6" t="str">
        <f>"INSERT INTO "&amp;$F$1&amp;"("&amp;$A$1&amp;","&amp;$C$1&amp;","&amp;$E$1&amp;") VALUES ("&amp;A43&amp;", (SELECT "&amp;Core_Features!$A$1&amp; " FROM " &amp;Core_Features!$M$1&amp; " WHERE " &amp;Core_Features!$B$1&amp; " = '" &amp;B43&amp;"'), (SELECT "&amp;Core_Operations!$A$1&amp; " FROM " &amp;Core_Operations!$G$1&amp; " WHERE " &amp;Core_Operations!$B$1&amp; " = '" &amp;D43&amp;"'));"</f>
        <v>INSERT INTO Core_Operation_Feature(ID,FEATUREID,OPERATIONID) VALUES (42, (SELECT ID FROM Core_Features WHERE ALIAS = 'M_EVENTO_SISTEMA'), (SELECT ID FROM Core_Operations WHERE ALIAS = 'O_EXCLUIR'));</v>
      </c>
      <c r="G43" s="3" t="s">
        <v>395</v>
      </c>
      <c r="H43" s="3"/>
      <c r="I43" s="3"/>
      <c r="J43" s="40">
        <v>42439</v>
      </c>
      <c r="K43" s="3"/>
    </row>
    <row r="44" spans="1:11" x14ac:dyDescent="0.2">
      <c r="A44" s="7">
        <f t="shared" si="1"/>
        <v>43</v>
      </c>
      <c r="B44" s="7" t="str">
        <f>VLOOKUP(C44,Core_Features!$A$2:$B$169,2,FALSE)</f>
        <v>M_EVENTO_SISTEMA</v>
      </c>
      <c r="C44" s="7">
        <v>13</v>
      </c>
      <c r="D44" s="7" t="str">
        <f>VLOOKUP(E44,Core_Operations!$A$2:$B$160,2,FALSE)</f>
        <v>O_ATUALIZAR</v>
      </c>
      <c r="E44" s="7">
        <v>4</v>
      </c>
      <c r="F44" s="6" t="str">
        <f>"INSERT INTO "&amp;$F$1&amp;"("&amp;$A$1&amp;","&amp;$C$1&amp;","&amp;$E$1&amp;") VALUES ("&amp;A44&amp;", (SELECT "&amp;Core_Features!$A$1&amp; " FROM " &amp;Core_Features!$M$1&amp; " WHERE " &amp;Core_Features!$B$1&amp; " = '" &amp;B44&amp;"'), (SELECT "&amp;Core_Operations!$A$1&amp; " FROM " &amp;Core_Operations!$G$1&amp; " WHERE " &amp;Core_Operations!$B$1&amp; " = '" &amp;D44&amp;"'));"</f>
        <v>INSERT INTO Core_Operation_Feature(ID,FEATUREID,OPERATIONID) VALUES (43, (SELECT ID FROM Core_Features WHERE ALIAS = 'M_EVENTO_SISTEMA'), (SELECT ID FROM Core_Operations WHERE ALIAS = 'O_ATUALIZAR'));</v>
      </c>
      <c r="G44" s="3" t="s">
        <v>395</v>
      </c>
      <c r="H44" s="3"/>
      <c r="I44" s="3"/>
      <c r="J44" s="40">
        <v>42439</v>
      </c>
      <c r="K44" s="3"/>
    </row>
    <row r="45" spans="1:11" x14ac:dyDescent="0.2">
      <c r="A45" s="7">
        <f t="shared" si="1"/>
        <v>44</v>
      </c>
      <c r="B45" s="7" t="str">
        <f>VLOOKUP(C45,Core_Features!$A$2:$B$169,2,FALSE)</f>
        <v>M_SECAO</v>
      </c>
      <c r="C45" s="7">
        <v>14</v>
      </c>
      <c r="D45" s="7" t="str">
        <f>VLOOKUP(E45,Core_Operations!$A$2:$B$160,2,FALSE)</f>
        <v>O_LISTAR</v>
      </c>
      <c r="E45" s="7">
        <v>1</v>
      </c>
      <c r="F45" s="6" t="str">
        <f>"INSERT INTO "&amp;$F$1&amp;"("&amp;$A$1&amp;","&amp;$C$1&amp;","&amp;$E$1&amp;") VALUES ("&amp;A45&amp;", (SELECT "&amp;Core_Features!$A$1&amp; " FROM " &amp;Core_Features!$M$1&amp; " WHERE " &amp;Core_Features!$B$1&amp; " = '" &amp;B45&amp;"'), (SELECT "&amp;Core_Operations!$A$1&amp; " FROM " &amp;Core_Operations!$G$1&amp; " WHERE " &amp;Core_Operations!$B$1&amp; " = '" &amp;D45&amp;"'));"</f>
        <v>INSERT INTO Core_Operation_Feature(ID,FEATUREID,OPERATIONID) VALUES (44, (SELECT ID FROM Core_Features WHERE ALIAS = 'M_SECAO'), (SELECT ID FROM Core_Operations WHERE ALIAS = 'O_LISTAR'));</v>
      </c>
      <c r="G45" s="3" t="s">
        <v>395</v>
      </c>
      <c r="H45" s="3"/>
      <c r="I45" s="3"/>
      <c r="J45" s="40">
        <v>42439</v>
      </c>
      <c r="K45" s="3"/>
    </row>
    <row r="46" spans="1:11" x14ac:dyDescent="0.2">
      <c r="A46" s="7">
        <f t="shared" si="1"/>
        <v>45</v>
      </c>
      <c r="B46" s="7" t="str">
        <f>VLOOKUP(C46,Core_Features!$A$2:$B$169,2,FALSE)</f>
        <v>M_SECAO</v>
      </c>
      <c r="C46" s="7">
        <v>14</v>
      </c>
      <c r="D46" s="7" t="str">
        <f>VLOOKUP(E46,Core_Operations!$A$2:$B$160,2,FALSE)</f>
        <v>O_INSERIR</v>
      </c>
      <c r="E46" s="7">
        <v>2</v>
      </c>
      <c r="F46" s="6" t="str">
        <f>"INSERT INTO "&amp;$F$1&amp;"("&amp;$A$1&amp;","&amp;$C$1&amp;","&amp;$E$1&amp;") VALUES ("&amp;A46&amp;", (SELECT "&amp;Core_Features!$A$1&amp; " FROM " &amp;Core_Features!$M$1&amp; " WHERE " &amp;Core_Features!$B$1&amp; " = '" &amp;B46&amp;"'), (SELECT "&amp;Core_Operations!$A$1&amp; " FROM " &amp;Core_Operations!$G$1&amp; " WHERE " &amp;Core_Operations!$B$1&amp; " = '" &amp;D46&amp;"'));"</f>
        <v>INSERT INTO Core_Operation_Feature(ID,FEATUREID,OPERATIONID) VALUES (45, (SELECT ID FROM Core_Features WHERE ALIAS = 'M_SECAO'), (SELECT ID FROM Core_Operations WHERE ALIAS = 'O_INSERIR'));</v>
      </c>
      <c r="G46" s="3" t="s">
        <v>395</v>
      </c>
      <c r="H46" s="3"/>
      <c r="I46" s="3"/>
      <c r="J46" s="40">
        <v>42439</v>
      </c>
      <c r="K46" s="3"/>
    </row>
    <row r="47" spans="1:11" x14ac:dyDescent="0.2">
      <c r="A47" s="7">
        <f t="shared" si="1"/>
        <v>46</v>
      </c>
      <c r="B47" s="7" t="str">
        <f>VLOOKUP(C47,Core_Features!$A$2:$B$169,2,FALSE)</f>
        <v>M_SECAO</v>
      </c>
      <c r="C47" s="7">
        <v>14</v>
      </c>
      <c r="D47" s="7" t="str">
        <f>VLOOKUP(E47,Core_Operations!$A$2:$B$160,2,FALSE)</f>
        <v>O_EXCLUIR</v>
      </c>
      <c r="E47" s="7">
        <v>3</v>
      </c>
      <c r="F47" s="6" t="str">
        <f>"INSERT INTO "&amp;$F$1&amp;"("&amp;$A$1&amp;","&amp;$C$1&amp;","&amp;$E$1&amp;") VALUES ("&amp;A47&amp;", (SELECT "&amp;Core_Features!$A$1&amp; " FROM " &amp;Core_Features!$M$1&amp; " WHERE " &amp;Core_Features!$B$1&amp; " = '" &amp;B47&amp;"'), (SELECT "&amp;Core_Operations!$A$1&amp; " FROM " &amp;Core_Operations!$G$1&amp; " WHERE " &amp;Core_Operations!$B$1&amp; " = '" &amp;D47&amp;"'));"</f>
        <v>INSERT INTO Core_Operation_Feature(ID,FEATUREID,OPERATIONID) VALUES (46, (SELECT ID FROM Core_Features WHERE ALIAS = 'M_SECAO'), (SELECT ID FROM Core_Operations WHERE ALIAS = 'O_EXCLUIR'));</v>
      </c>
      <c r="G47" s="3" t="s">
        <v>395</v>
      </c>
      <c r="H47" s="3"/>
      <c r="I47" s="3"/>
      <c r="J47" s="40">
        <v>42439</v>
      </c>
      <c r="K47" s="3"/>
    </row>
    <row r="48" spans="1:11" x14ac:dyDescent="0.2">
      <c r="A48" s="7">
        <f t="shared" si="1"/>
        <v>47</v>
      </c>
      <c r="B48" s="7" t="str">
        <f>VLOOKUP(C48,Core_Features!$A$2:$B$169,2,FALSE)</f>
        <v>M_SECAO</v>
      </c>
      <c r="C48" s="7">
        <v>14</v>
      </c>
      <c r="D48" s="7" t="str">
        <f>VLOOKUP(E48,Core_Operations!$A$2:$B$160,2,FALSE)</f>
        <v>O_ATUALIZAR</v>
      </c>
      <c r="E48" s="7">
        <v>4</v>
      </c>
      <c r="F48" s="6" t="str">
        <f>"INSERT INTO "&amp;$F$1&amp;"("&amp;$A$1&amp;","&amp;$C$1&amp;","&amp;$E$1&amp;") VALUES ("&amp;A48&amp;", (SELECT "&amp;Core_Features!$A$1&amp; " FROM " &amp;Core_Features!$M$1&amp; " WHERE " &amp;Core_Features!$B$1&amp; " = '" &amp;B48&amp;"'), (SELECT "&amp;Core_Operations!$A$1&amp; " FROM " &amp;Core_Operations!$G$1&amp; " WHERE " &amp;Core_Operations!$B$1&amp; " = '" &amp;D48&amp;"'));"</f>
        <v>INSERT INTO Core_Operation_Feature(ID,FEATUREID,OPERATIONID) VALUES (47, (SELECT ID FROM Core_Features WHERE ALIAS = 'M_SECAO'), (SELECT ID FROM Core_Operations WHERE ALIAS = 'O_ATUALIZAR'));</v>
      </c>
      <c r="G48" s="3" t="s">
        <v>395</v>
      </c>
      <c r="H48" s="3"/>
      <c r="I48" s="3"/>
      <c r="J48" s="40">
        <v>42439</v>
      </c>
      <c r="K48" s="3"/>
    </row>
    <row r="49" spans="1:11" x14ac:dyDescent="0.2">
      <c r="A49" s="7">
        <f t="shared" si="1"/>
        <v>48</v>
      </c>
      <c r="B49" s="7" t="str">
        <f>VLOOKUP(C49,Core_Features!$A$2:$B$169,2,FALSE)</f>
        <v>M_FERIADO</v>
      </c>
      <c r="C49" s="7">
        <v>15</v>
      </c>
      <c r="D49" s="7" t="str">
        <f>VLOOKUP(E49,Core_Operations!$A$2:$B$160,2,FALSE)</f>
        <v>O_LISTAR</v>
      </c>
      <c r="E49" s="7">
        <v>1</v>
      </c>
      <c r="F49" s="6" t="str">
        <f>"INSERT INTO "&amp;$F$1&amp;"("&amp;$A$1&amp;","&amp;$C$1&amp;","&amp;$E$1&amp;") VALUES ("&amp;A49&amp;", (SELECT "&amp;Core_Features!$A$1&amp; " FROM " &amp;Core_Features!$M$1&amp; " WHERE " &amp;Core_Features!$B$1&amp; " = '" &amp;B49&amp;"'), (SELECT "&amp;Core_Operations!$A$1&amp; " FROM " &amp;Core_Operations!$G$1&amp; " WHERE " &amp;Core_Operations!$B$1&amp; " = '" &amp;D49&amp;"'));"</f>
        <v>INSERT INTO Core_Operation_Feature(ID,FEATUREID,OPERATIONID) VALUES (48, (SELECT ID FROM Core_Features WHERE ALIAS = 'M_FERIADO'), (SELECT ID FROM Core_Operations WHERE ALIAS = 'O_LISTAR'));</v>
      </c>
      <c r="G49" s="3" t="s">
        <v>395</v>
      </c>
      <c r="H49" s="3"/>
      <c r="I49" s="3"/>
      <c r="J49" s="40">
        <v>42439</v>
      </c>
      <c r="K49" s="3"/>
    </row>
    <row r="50" spans="1:11" x14ac:dyDescent="0.2">
      <c r="A50" s="7">
        <f t="shared" si="1"/>
        <v>49</v>
      </c>
      <c r="B50" s="7" t="str">
        <f>VLOOKUP(C50,Core_Features!$A$2:$B$169,2,FALSE)</f>
        <v>M_FERIADO</v>
      </c>
      <c r="C50" s="7">
        <v>15</v>
      </c>
      <c r="D50" s="7" t="str">
        <f>VLOOKUP(E50,Core_Operations!$A$2:$B$160,2,FALSE)</f>
        <v>O_INSERIR</v>
      </c>
      <c r="E50" s="7">
        <v>2</v>
      </c>
      <c r="F50" s="6" t="str">
        <f>"INSERT INTO "&amp;$F$1&amp;"("&amp;$A$1&amp;","&amp;$C$1&amp;","&amp;$E$1&amp;") VALUES ("&amp;A50&amp;", (SELECT "&amp;Core_Features!$A$1&amp; " FROM " &amp;Core_Features!$M$1&amp; " WHERE " &amp;Core_Features!$B$1&amp; " = '" &amp;B50&amp;"'), (SELECT "&amp;Core_Operations!$A$1&amp; " FROM " &amp;Core_Operations!$G$1&amp; " WHERE " &amp;Core_Operations!$B$1&amp; " = '" &amp;D50&amp;"'));"</f>
        <v>INSERT INTO Core_Operation_Feature(ID,FEATUREID,OPERATIONID) VALUES (49, (SELECT ID FROM Core_Features WHERE ALIAS = 'M_FERIADO'), (SELECT ID FROM Core_Operations WHERE ALIAS = 'O_INSERIR'));</v>
      </c>
      <c r="G50" s="3" t="s">
        <v>395</v>
      </c>
      <c r="H50" s="3"/>
      <c r="I50" s="3"/>
      <c r="J50" s="40">
        <v>42439</v>
      </c>
      <c r="K50" s="3"/>
    </row>
    <row r="51" spans="1:11" x14ac:dyDescent="0.2">
      <c r="A51" s="7">
        <f t="shared" si="1"/>
        <v>50</v>
      </c>
      <c r="B51" s="7" t="str">
        <f>VLOOKUP(C51,Core_Features!$A$2:$B$169,2,FALSE)</f>
        <v>M_FERIADO</v>
      </c>
      <c r="C51" s="7">
        <v>15</v>
      </c>
      <c r="D51" s="7" t="str">
        <f>VLOOKUP(E51,Core_Operations!$A$2:$B$160,2,FALSE)</f>
        <v>O_EXCLUIR</v>
      </c>
      <c r="E51" s="7">
        <v>3</v>
      </c>
      <c r="F51" s="6" t="str">
        <f>"INSERT INTO "&amp;$F$1&amp;"("&amp;$A$1&amp;","&amp;$C$1&amp;","&amp;$E$1&amp;") VALUES ("&amp;A51&amp;", (SELECT "&amp;Core_Features!$A$1&amp; " FROM " &amp;Core_Features!$M$1&amp; " WHERE " &amp;Core_Features!$B$1&amp; " = '" &amp;B51&amp;"'), (SELECT "&amp;Core_Operations!$A$1&amp; " FROM " &amp;Core_Operations!$G$1&amp; " WHERE " &amp;Core_Operations!$B$1&amp; " = '" &amp;D51&amp;"'));"</f>
        <v>INSERT INTO Core_Operation_Feature(ID,FEATUREID,OPERATIONID) VALUES (50, (SELECT ID FROM Core_Features WHERE ALIAS = 'M_FERIADO'), (SELECT ID FROM Core_Operations WHERE ALIAS = 'O_EXCLUIR'));</v>
      </c>
      <c r="G51" s="3" t="s">
        <v>395</v>
      </c>
      <c r="H51" s="3"/>
      <c r="I51" s="3"/>
      <c r="J51" s="40">
        <v>42439</v>
      </c>
      <c r="K51" s="3"/>
    </row>
    <row r="52" spans="1:11" x14ac:dyDescent="0.2">
      <c r="A52" s="7">
        <f t="shared" si="1"/>
        <v>51</v>
      </c>
      <c r="B52" s="7" t="str">
        <f>VLOOKUP(C52,Core_Features!$A$2:$B$169,2,FALSE)</f>
        <v>M_FERIADO</v>
      </c>
      <c r="C52" s="7">
        <v>15</v>
      </c>
      <c r="D52" s="7" t="str">
        <f>VLOOKUP(E52,Core_Operations!$A$2:$B$160,2,FALSE)</f>
        <v>O_ATUALIZAR</v>
      </c>
      <c r="E52" s="7">
        <v>4</v>
      </c>
      <c r="F52" s="6" t="str">
        <f>"INSERT INTO "&amp;$F$1&amp;"("&amp;$A$1&amp;","&amp;$C$1&amp;","&amp;$E$1&amp;") VALUES ("&amp;A52&amp;", (SELECT "&amp;Core_Features!$A$1&amp; " FROM " &amp;Core_Features!$M$1&amp; " WHERE " &amp;Core_Features!$B$1&amp; " = '" &amp;B52&amp;"'), (SELECT "&amp;Core_Operations!$A$1&amp; " FROM " &amp;Core_Operations!$G$1&amp; " WHERE " &amp;Core_Operations!$B$1&amp; " = '" &amp;D52&amp;"'));"</f>
        <v>INSERT INTO Core_Operation_Feature(ID,FEATUREID,OPERATIONID) VALUES (51, (SELECT ID FROM Core_Features WHERE ALIAS = 'M_FERIADO'), (SELECT ID FROM Core_Operations WHERE ALIAS = 'O_ATUALIZAR'));</v>
      </c>
      <c r="G52" s="3" t="s">
        <v>395</v>
      </c>
      <c r="H52" s="3"/>
      <c r="I52" s="3"/>
      <c r="J52" s="40">
        <v>42439</v>
      </c>
      <c r="K52" s="3"/>
    </row>
    <row r="53" spans="1:11" x14ac:dyDescent="0.2">
      <c r="A53" s="7">
        <f t="shared" si="1"/>
        <v>52</v>
      </c>
      <c r="B53" s="7" t="str">
        <f>VLOOKUP(C53,Core_Features!$A$2:$B$169,2,FALSE)</f>
        <v>M_COLABORADOR</v>
      </c>
      <c r="C53" s="7">
        <v>16</v>
      </c>
      <c r="D53" s="7" t="str">
        <f>VLOOKUP(E53,Core_Operations!$A$2:$B$160,2,FALSE)</f>
        <v>O_LISTAR</v>
      </c>
      <c r="E53" s="7">
        <v>1</v>
      </c>
      <c r="F53" s="6" t="str">
        <f>"INSERT INTO "&amp;$F$1&amp;"("&amp;$A$1&amp;","&amp;$C$1&amp;","&amp;$E$1&amp;") VALUES ("&amp;A53&amp;", (SELECT "&amp;Core_Features!$A$1&amp; " FROM " &amp;Core_Features!$M$1&amp; " WHERE " &amp;Core_Features!$B$1&amp; " = '" &amp;B53&amp;"'), (SELECT "&amp;Core_Operations!$A$1&amp; " FROM " &amp;Core_Operations!$G$1&amp; " WHERE " &amp;Core_Operations!$B$1&amp; " = '" &amp;D53&amp;"'));"</f>
        <v>INSERT INTO Core_Operation_Feature(ID,FEATUREID,OPERATIONID) VALUES (52, (SELECT ID FROM Core_Features WHERE ALIAS = 'M_COLABORADOR'), (SELECT ID FROM Core_Operations WHERE ALIAS = 'O_LISTAR'));</v>
      </c>
      <c r="G53" s="3" t="s">
        <v>395</v>
      </c>
      <c r="H53" s="3"/>
      <c r="I53" s="3"/>
      <c r="J53" s="40">
        <v>42439</v>
      </c>
      <c r="K53" s="3"/>
    </row>
    <row r="54" spans="1:11" x14ac:dyDescent="0.2">
      <c r="A54" s="7">
        <f t="shared" si="1"/>
        <v>53</v>
      </c>
      <c r="B54" s="7" t="str">
        <f>VLOOKUP(C54,Core_Features!$A$2:$B$169,2,FALSE)</f>
        <v>M_COLABORADOR</v>
      </c>
      <c r="C54" s="7">
        <v>16</v>
      </c>
      <c r="D54" s="7" t="str">
        <f>VLOOKUP(E54,Core_Operations!$A$2:$B$160,2,FALSE)</f>
        <v>O_INSERIR</v>
      </c>
      <c r="E54" s="7">
        <v>2</v>
      </c>
      <c r="F54" s="6" t="str">
        <f>"INSERT INTO "&amp;$F$1&amp;"("&amp;$A$1&amp;","&amp;$C$1&amp;","&amp;$E$1&amp;") VALUES ("&amp;A54&amp;", (SELECT "&amp;Core_Features!$A$1&amp; " FROM " &amp;Core_Features!$M$1&amp; " WHERE " &amp;Core_Features!$B$1&amp; " = '" &amp;B54&amp;"'), (SELECT "&amp;Core_Operations!$A$1&amp; " FROM " &amp;Core_Operations!$G$1&amp; " WHERE " &amp;Core_Operations!$B$1&amp; " = '" &amp;D54&amp;"'));"</f>
        <v>INSERT INTO Core_Operation_Feature(ID,FEATUREID,OPERATIONID) VALUES (53, (SELECT ID FROM Core_Features WHERE ALIAS = 'M_COLABORADOR'), (SELECT ID FROM Core_Operations WHERE ALIAS = 'O_INSERIR'));</v>
      </c>
      <c r="G54" s="3" t="s">
        <v>395</v>
      </c>
      <c r="H54" s="3"/>
      <c r="I54" s="3"/>
      <c r="J54" s="40">
        <v>42439</v>
      </c>
      <c r="K54" s="3"/>
    </row>
    <row r="55" spans="1:11" x14ac:dyDescent="0.2">
      <c r="A55" s="7">
        <f t="shared" si="1"/>
        <v>54</v>
      </c>
      <c r="B55" s="7" t="str">
        <f>VLOOKUP(C55,Core_Features!$A$2:$B$169,2,FALSE)</f>
        <v>M_COLABORADOR</v>
      </c>
      <c r="C55" s="7">
        <v>16</v>
      </c>
      <c r="D55" s="7" t="str">
        <f>VLOOKUP(E55,Core_Operations!$A$2:$B$160,2,FALSE)</f>
        <v>O_EXCLUIR</v>
      </c>
      <c r="E55" s="7">
        <v>3</v>
      </c>
      <c r="F55" s="6" t="str">
        <f>"INSERT INTO "&amp;$F$1&amp;"("&amp;$A$1&amp;","&amp;$C$1&amp;","&amp;$E$1&amp;") VALUES ("&amp;A55&amp;", (SELECT "&amp;Core_Features!$A$1&amp; " FROM " &amp;Core_Features!$M$1&amp; " WHERE " &amp;Core_Features!$B$1&amp; " = '" &amp;B55&amp;"'), (SELECT "&amp;Core_Operations!$A$1&amp; " FROM " &amp;Core_Operations!$G$1&amp; " WHERE " &amp;Core_Operations!$B$1&amp; " = '" &amp;D55&amp;"'));"</f>
        <v>INSERT INTO Core_Operation_Feature(ID,FEATUREID,OPERATIONID) VALUES (54, (SELECT ID FROM Core_Features WHERE ALIAS = 'M_COLABORADOR'), (SELECT ID FROM Core_Operations WHERE ALIAS = 'O_EXCLUIR'));</v>
      </c>
      <c r="G55" s="3" t="s">
        <v>395</v>
      </c>
      <c r="H55" s="3"/>
      <c r="I55" s="3"/>
      <c r="J55" s="40">
        <v>42439</v>
      </c>
      <c r="K55" s="3"/>
    </row>
    <row r="56" spans="1:11" x14ac:dyDescent="0.2">
      <c r="A56" s="7">
        <f t="shared" si="1"/>
        <v>55</v>
      </c>
      <c r="B56" s="7" t="str">
        <f>VLOOKUP(C56,Core_Features!$A$2:$B$169,2,FALSE)</f>
        <v>M_COLABORADOR</v>
      </c>
      <c r="C56" s="7">
        <v>16</v>
      </c>
      <c r="D56" s="7" t="str">
        <f>VLOOKUP(E56,Core_Operations!$A$2:$B$160,2,FALSE)</f>
        <v>O_ATUALIZAR</v>
      </c>
      <c r="E56" s="7">
        <v>4</v>
      </c>
      <c r="F56" s="6" t="str">
        <f>"INSERT INTO "&amp;$F$1&amp;"("&amp;$A$1&amp;","&amp;$C$1&amp;","&amp;$E$1&amp;") VALUES ("&amp;A56&amp;", (SELECT "&amp;Core_Features!$A$1&amp; " FROM " &amp;Core_Features!$M$1&amp; " WHERE " &amp;Core_Features!$B$1&amp; " = '" &amp;B56&amp;"'), (SELECT "&amp;Core_Operations!$A$1&amp; " FROM " &amp;Core_Operations!$G$1&amp; " WHERE " &amp;Core_Operations!$B$1&amp; " = '" &amp;D56&amp;"'));"</f>
        <v>INSERT INTO Core_Operation_Feature(ID,FEATUREID,OPERATIONID) VALUES (55, (SELECT ID FROM Core_Features WHERE ALIAS = 'M_COLABORADOR'), (SELECT ID FROM Core_Operations WHERE ALIAS = 'O_ATUALIZAR'));</v>
      </c>
      <c r="G56" s="3" t="s">
        <v>395</v>
      </c>
      <c r="H56" s="3"/>
      <c r="I56" s="3"/>
      <c r="J56" s="40">
        <v>42439</v>
      </c>
      <c r="K56" s="3"/>
    </row>
    <row r="57" spans="1:11" x14ac:dyDescent="0.2">
      <c r="A57" s="7">
        <f t="shared" si="1"/>
        <v>56</v>
      </c>
      <c r="B57" s="7" t="str">
        <f>VLOOKUP(C57,Core_Features!$A$2:$B$169,2,FALSE)</f>
        <v>M_EVENTO</v>
      </c>
      <c r="C57" s="7">
        <v>17</v>
      </c>
      <c r="D57" s="7" t="str">
        <f>VLOOKUP(E57,Core_Operations!$A$2:$B$160,2,FALSE)</f>
        <v>O_LISTAR</v>
      </c>
      <c r="E57" s="7">
        <v>1</v>
      </c>
      <c r="F57" s="6" t="str">
        <f>"INSERT INTO "&amp;$F$1&amp;"("&amp;$A$1&amp;","&amp;$C$1&amp;","&amp;$E$1&amp;") VALUES ("&amp;A57&amp;", (SELECT "&amp;Core_Features!$A$1&amp; " FROM " &amp;Core_Features!$M$1&amp; " WHERE " &amp;Core_Features!$B$1&amp; " = '" &amp;B57&amp;"'), (SELECT "&amp;Core_Operations!$A$1&amp; " FROM " &amp;Core_Operations!$G$1&amp; " WHERE " &amp;Core_Operations!$B$1&amp; " = '" &amp;D57&amp;"'));"</f>
        <v>INSERT INTO Core_Operation_Feature(ID,FEATUREID,OPERATIONID) VALUES (56, (SELECT ID FROM Core_Features WHERE ALIAS = 'M_EVENTO'), (SELECT ID FROM Core_Operations WHERE ALIAS = 'O_LISTAR'));</v>
      </c>
      <c r="G57" s="3" t="s">
        <v>395</v>
      </c>
      <c r="H57" s="3"/>
      <c r="I57" s="3"/>
      <c r="J57" s="40">
        <v>42439</v>
      </c>
      <c r="K57" s="3"/>
    </row>
    <row r="58" spans="1:11" x14ac:dyDescent="0.2">
      <c r="A58" s="7">
        <f t="shared" si="1"/>
        <v>57</v>
      </c>
      <c r="B58" s="7" t="str">
        <f>VLOOKUP(C58,Core_Features!$A$2:$B$169,2,FALSE)</f>
        <v>M_EVENTO</v>
      </c>
      <c r="C58" s="7">
        <v>17</v>
      </c>
      <c r="D58" s="7" t="str">
        <f>VLOOKUP(E58,Core_Operations!$A$2:$B$160,2,FALSE)</f>
        <v>O_INSERIR</v>
      </c>
      <c r="E58" s="7">
        <v>2</v>
      </c>
      <c r="F58" s="6" t="str">
        <f>"INSERT INTO "&amp;$F$1&amp;"("&amp;$A$1&amp;","&amp;$C$1&amp;","&amp;$E$1&amp;") VALUES ("&amp;A58&amp;", (SELECT "&amp;Core_Features!$A$1&amp; " FROM " &amp;Core_Features!$M$1&amp; " WHERE " &amp;Core_Features!$B$1&amp; " = '" &amp;B58&amp;"'), (SELECT "&amp;Core_Operations!$A$1&amp; " FROM " &amp;Core_Operations!$G$1&amp; " WHERE " &amp;Core_Operations!$B$1&amp; " = '" &amp;D58&amp;"'));"</f>
        <v>INSERT INTO Core_Operation_Feature(ID,FEATUREID,OPERATIONID) VALUES (57, (SELECT ID FROM Core_Features WHERE ALIAS = 'M_EVENTO'), (SELECT ID FROM Core_Operations WHERE ALIAS = 'O_INSERIR'));</v>
      </c>
      <c r="G58" s="3" t="s">
        <v>395</v>
      </c>
      <c r="H58" s="3"/>
      <c r="I58" s="3"/>
      <c r="J58" s="40">
        <v>42439</v>
      </c>
      <c r="K58" s="3"/>
    </row>
    <row r="59" spans="1:11" x14ac:dyDescent="0.2">
      <c r="A59" s="7">
        <f t="shared" si="1"/>
        <v>58</v>
      </c>
      <c r="B59" s="7" t="str">
        <f>VLOOKUP(C59,Core_Features!$A$2:$B$169,2,FALSE)</f>
        <v>M_EVENTO</v>
      </c>
      <c r="C59" s="7">
        <v>17</v>
      </c>
      <c r="D59" s="7" t="str">
        <f>VLOOKUP(E59,Core_Operations!$A$2:$B$160,2,FALSE)</f>
        <v>O_EXCLUIR</v>
      </c>
      <c r="E59" s="7">
        <v>3</v>
      </c>
      <c r="F59" s="6" t="str">
        <f>"INSERT INTO "&amp;$F$1&amp;"("&amp;$A$1&amp;","&amp;$C$1&amp;","&amp;$E$1&amp;") VALUES ("&amp;A59&amp;", (SELECT "&amp;Core_Features!$A$1&amp; " FROM " &amp;Core_Features!$M$1&amp; " WHERE " &amp;Core_Features!$B$1&amp; " = '" &amp;B59&amp;"'), (SELECT "&amp;Core_Operations!$A$1&amp; " FROM " &amp;Core_Operations!$G$1&amp; " WHERE " &amp;Core_Operations!$B$1&amp; " = '" &amp;D59&amp;"'));"</f>
        <v>INSERT INTO Core_Operation_Feature(ID,FEATUREID,OPERATIONID) VALUES (58, (SELECT ID FROM Core_Features WHERE ALIAS = 'M_EVENTO'), (SELECT ID FROM Core_Operations WHERE ALIAS = 'O_EXCLUIR'));</v>
      </c>
      <c r="G59" s="3" t="s">
        <v>395</v>
      </c>
      <c r="H59" s="3"/>
      <c r="I59" s="3"/>
      <c r="J59" s="40">
        <v>42439</v>
      </c>
      <c r="K59" s="3"/>
    </row>
    <row r="60" spans="1:11" x14ac:dyDescent="0.2">
      <c r="A60" s="7">
        <f t="shared" si="1"/>
        <v>59</v>
      </c>
      <c r="B60" s="7" t="str">
        <f>VLOOKUP(C60,Core_Features!$A$2:$B$169,2,FALSE)</f>
        <v>M_EVENTO</v>
      </c>
      <c r="C60" s="7">
        <v>17</v>
      </c>
      <c r="D60" s="7" t="str">
        <f>VLOOKUP(E60,Core_Operations!$A$2:$B$160,2,FALSE)</f>
        <v>O_ATUALIZAR</v>
      </c>
      <c r="E60" s="7">
        <v>4</v>
      </c>
      <c r="F60" s="6" t="str">
        <f>"INSERT INTO "&amp;$F$1&amp;"("&amp;$A$1&amp;","&amp;$C$1&amp;","&amp;$E$1&amp;") VALUES ("&amp;A60&amp;", (SELECT "&amp;Core_Features!$A$1&amp; " FROM " &amp;Core_Features!$M$1&amp; " WHERE " &amp;Core_Features!$B$1&amp; " = '" &amp;B60&amp;"'), (SELECT "&amp;Core_Operations!$A$1&amp; " FROM " &amp;Core_Operations!$G$1&amp; " WHERE " &amp;Core_Operations!$B$1&amp; " = '" &amp;D60&amp;"'));"</f>
        <v>INSERT INTO Core_Operation_Feature(ID,FEATUREID,OPERATIONID) VALUES (59, (SELECT ID FROM Core_Features WHERE ALIAS = 'M_EVENTO'), (SELECT ID FROM Core_Operations WHERE ALIAS = 'O_ATUALIZAR'));</v>
      </c>
      <c r="G60" s="3" t="s">
        <v>395</v>
      </c>
      <c r="H60" s="3"/>
      <c r="I60" s="3"/>
      <c r="J60" s="40">
        <v>42439</v>
      </c>
      <c r="K60" s="3"/>
    </row>
    <row r="61" spans="1:11" x14ac:dyDescent="0.2">
      <c r="A61" s="7">
        <f t="shared" si="1"/>
        <v>60</v>
      </c>
      <c r="B61" s="7" t="str">
        <f>VLOOKUP(C61,Core_Features!$A$2:$B$169,2,FALSE)</f>
        <v>M_GRUPO</v>
      </c>
      <c r="C61" s="7">
        <v>18</v>
      </c>
      <c r="D61" s="7" t="str">
        <f>VLOOKUP(E61,Core_Operations!$A$2:$B$160,2,FALSE)</f>
        <v>O_LISTAR</v>
      </c>
      <c r="E61" s="7">
        <v>1</v>
      </c>
      <c r="F61" s="6" t="str">
        <f>"INSERT INTO "&amp;$F$1&amp;"("&amp;$A$1&amp;","&amp;$C$1&amp;","&amp;$E$1&amp;") VALUES ("&amp;A61&amp;", (SELECT "&amp;Core_Features!$A$1&amp; " FROM " &amp;Core_Features!$M$1&amp; " WHERE " &amp;Core_Features!$B$1&amp; " = '" &amp;B61&amp;"'), (SELECT "&amp;Core_Operations!$A$1&amp; " FROM " &amp;Core_Operations!$G$1&amp; " WHERE " &amp;Core_Operations!$B$1&amp; " = '" &amp;D61&amp;"'));"</f>
        <v>INSERT INTO Core_Operation_Feature(ID,FEATUREID,OPERATIONID) VALUES (60, (SELECT ID FROM Core_Features WHERE ALIAS = 'M_GRUPO'), (SELECT ID FROM Core_Operations WHERE ALIAS = 'O_LISTAR'));</v>
      </c>
      <c r="G61" s="3" t="s">
        <v>395</v>
      </c>
      <c r="H61" s="3"/>
      <c r="I61" s="3"/>
      <c r="J61" s="40">
        <v>42439</v>
      </c>
      <c r="K61" s="3"/>
    </row>
    <row r="62" spans="1:11" x14ac:dyDescent="0.2">
      <c r="A62" s="7">
        <f t="shared" si="1"/>
        <v>61</v>
      </c>
      <c r="B62" s="7" t="str">
        <f>VLOOKUP(C62,Core_Features!$A$2:$B$169,2,FALSE)</f>
        <v>M_GRUPO</v>
      </c>
      <c r="C62" s="7">
        <v>18</v>
      </c>
      <c r="D62" s="7" t="str">
        <f>VLOOKUP(E62,Core_Operations!$A$2:$B$160,2,FALSE)</f>
        <v>O_INSERIR</v>
      </c>
      <c r="E62" s="7">
        <v>2</v>
      </c>
      <c r="F62" s="6" t="str">
        <f>"INSERT INTO "&amp;$F$1&amp;"("&amp;$A$1&amp;","&amp;$C$1&amp;","&amp;$E$1&amp;") VALUES ("&amp;A62&amp;", (SELECT "&amp;Core_Features!$A$1&amp; " FROM " &amp;Core_Features!$M$1&amp; " WHERE " &amp;Core_Features!$B$1&amp; " = '" &amp;B62&amp;"'), (SELECT "&amp;Core_Operations!$A$1&amp; " FROM " &amp;Core_Operations!$G$1&amp; " WHERE " &amp;Core_Operations!$B$1&amp; " = '" &amp;D62&amp;"'));"</f>
        <v>INSERT INTO Core_Operation_Feature(ID,FEATUREID,OPERATIONID) VALUES (61, (SELECT ID FROM Core_Features WHERE ALIAS = 'M_GRUPO'), (SELECT ID FROM Core_Operations WHERE ALIAS = 'O_INSERIR'));</v>
      </c>
      <c r="G62" s="3" t="s">
        <v>395</v>
      </c>
      <c r="H62" s="3"/>
      <c r="I62" s="3"/>
      <c r="J62" s="40">
        <v>42439</v>
      </c>
      <c r="K62" s="3"/>
    </row>
    <row r="63" spans="1:11" x14ac:dyDescent="0.2">
      <c r="A63" s="7">
        <f t="shared" si="1"/>
        <v>62</v>
      </c>
      <c r="B63" s="7" t="str">
        <f>VLOOKUP(C63,Core_Features!$A$2:$B$169,2,FALSE)</f>
        <v>M_GRUPO</v>
      </c>
      <c r="C63" s="7">
        <v>18</v>
      </c>
      <c r="D63" s="7" t="str">
        <f>VLOOKUP(E63,Core_Operations!$A$2:$B$160,2,FALSE)</f>
        <v>O_EXCLUIR</v>
      </c>
      <c r="E63" s="7">
        <v>3</v>
      </c>
      <c r="F63" s="6" t="str">
        <f>"INSERT INTO "&amp;$F$1&amp;"("&amp;$A$1&amp;","&amp;$C$1&amp;","&amp;$E$1&amp;") VALUES ("&amp;A63&amp;", (SELECT "&amp;Core_Features!$A$1&amp; " FROM " &amp;Core_Features!$M$1&amp; " WHERE " &amp;Core_Features!$B$1&amp; " = '" &amp;B63&amp;"'), (SELECT "&amp;Core_Operations!$A$1&amp; " FROM " &amp;Core_Operations!$G$1&amp; " WHERE " &amp;Core_Operations!$B$1&amp; " = '" &amp;D63&amp;"'));"</f>
        <v>INSERT INTO Core_Operation_Feature(ID,FEATUREID,OPERATIONID) VALUES (62, (SELECT ID FROM Core_Features WHERE ALIAS = 'M_GRUPO'), (SELECT ID FROM Core_Operations WHERE ALIAS = 'O_EXCLUIR'));</v>
      </c>
      <c r="G63" s="3" t="s">
        <v>395</v>
      </c>
      <c r="H63" s="3"/>
      <c r="I63" s="3"/>
      <c r="J63" s="40">
        <v>42439</v>
      </c>
      <c r="K63" s="3"/>
    </row>
    <row r="64" spans="1:11" x14ac:dyDescent="0.2">
      <c r="A64" s="7">
        <f t="shared" si="1"/>
        <v>63</v>
      </c>
      <c r="B64" s="7" t="str">
        <f>VLOOKUP(C64,Core_Features!$A$2:$B$169,2,FALSE)</f>
        <v>M_GRUPO</v>
      </c>
      <c r="C64" s="7">
        <v>18</v>
      </c>
      <c r="D64" s="7" t="str">
        <f>VLOOKUP(E64,Core_Operations!$A$2:$B$160,2,FALSE)</f>
        <v>O_ATUALIZAR</v>
      </c>
      <c r="E64" s="7">
        <v>4</v>
      </c>
      <c r="F64" s="6" t="str">
        <f>"INSERT INTO "&amp;$F$1&amp;"("&amp;$A$1&amp;","&amp;$C$1&amp;","&amp;$E$1&amp;") VALUES ("&amp;A64&amp;", (SELECT "&amp;Core_Features!$A$1&amp; " FROM " &amp;Core_Features!$M$1&amp; " WHERE " &amp;Core_Features!$B$1&amp; " = '" &amp;B64&amp;"'), (SELECT "&amp;Core_Operations!$A$1&amp; " FROM " &amp;Core_Operations!$G$1&amp; " WHERE " &amp;Core_Operations!$B$1&amp; " = '" &amp;D64&amp;"'));"</f>
        <v>INSERT INTO Core_Operation_Feature(ID,FEATUREID,OPERATIONID) VALUES (63, (SELECT ID FROM Core_Features WHERE ALIAS = 'M_GRUPO'), (SELECT ID FROM Core_Operations WHERE ALIAS = 'O_ATUALIZAR'));</v>
      </c>
      <c r="G64" s="3" t="s">
        <v>395</v>
      </c>
      <c r="H64" s="3"/>
      <c r="I64" s="3"/>
      <c r="J64" s="40">
        <v>42439</v>
      </c>
      <c r="K64" s="3"/>
    </row>
    <row r="65" spans="1:11" x14ac:dyDescent="0.2">
      <c r="A65" s="7">
        <f t="shared" si="1"/>
        <v>64</v>
      </c>
      <c r="B65" s="7" t="str">
        <f>VLOOKUP(C65,Core_Features!$A$2:$B$169,2,FALSE)</f>
        <v>M_FAIXA_HORARIO</v>
      </c>
      <c r="C65" s="7">
        <v>19</v>
      </c>
      <c r="D65" s="7" t="str">
        <f>VLOOKUP(E65,Core_Operations!$A$2:$B$160,2,FALSE)</f>
        <v>O_LISTAR</v>
      </c>
      <c r="E65" s="7">
        <v>1</v>
      </c>
      <c r="F65" s="6" t="str">
        <f>"INSERT INTO "&amp;$F$1&amp;"("&amp;$A$1&amp;","&amp;$C$1&amp;","&amp;$E$1&amp;") VALUES ("&amp;A65&amp;", (SELECT "&amp;Core_Features!$A$1&amp; " FROM " &amp;Core_Features!$M$1&amp; " WHERE " &amp;Core_Features!$B$1&amp; " = '" &amp;B65&amp;"'), (SELECT "&amp;Core_Operations!$A$1&amp; " FROM " &amp;Core_Operations!$G$1&amp; " WHERE " &amp;Core_Operations!$B$1&amp; " = '" &amp;D65&amp;"'));"</f>
        <v>INSERT INTO Core_Operation_Feature(ID,FEATUREID,OPERATIONID) VALUES (64, (SELECT ID FROM Core_Features WHERE ALIAS = 'M_FAIXA_HORARIO'), (SELECT ID FROM Core_Operations WHERE ALIAS = 'O_LISTAR'));</v>
      </c>
      <c r="G65" s="3" t="s">
        <v>395</v>
      </c>
      <c r="H65" s="3"/>
      <c r="I65" s="3"/>
      <c r="J65" s="40">
        <v>42439</v>
      </c>
      <c r="K65" s="3"/>
    </row>
    <row r="66" spans="1:11" x14ac:dyDescent="0.2">
      <c r="A66" s="7">
        <f t="shared" si="1"/>
        <v>65</v>
      </c>
      <c r="B66" s="7" t="str">
        <f>VLOOKUP(C66,Core_Features!$A$2:$B$169,2,FALSE)</f>
        <v>M_FAIXA_HORARIO</v>
      </c>
      <c r="C66" s="7">
        <v>19</v>
      </c>
      <c r="D66" s="7" t="str">
        <f>VLOOKUP(E66,Core_Operations!$A$2:$B$160,2,FALSE)</f>
        <v>O_INSERIR</v>
      </c>
      <c r="E66" s="7">
        <v>2</v>
      </c>
      <c r="F66" s="6" t="str">
        <f>"INSERT INTO "&amp;$F$1&amp;"("&amp;$A$1&amp;","&amp;$C$1&amp;","&amp;$E$1&amp;") VALUES ("&amp;A66&amp;", (SELECT "&amp;Core_Features!$A$1&amp; " FROM " &amp;Core_Features!$M$1&amp; " WHERE " &amp;Core_Features!$B$1&amp; " = '" &amp;B66&amp;"'), (SELECT "&amp;Core_Operations!$A$1&amp; " FROM " &amp;Core_Operations!$G$1&amp; " WHERE " &amp;Core_Operations!$B$1&amp; " = '" &amp;D66&amp;"'));"</f>
        <v>INSERT INTO Core_Operation_Feature(ID,FEATUREID,OPERATIONID) VALUES (65, (SELECT ID FROM Core_Features WHERE ALIAS = 'M_FAIXA_HORARIO'), (SELECT ID FROM Core_Operations WHERE ALIAS = 'O_INSERIR'));</v>
      </c>
      <c r="G66" s="3" t="s">
        <v>395</v>
      </c>
      <c r="H66" s="3"/>
      <c r="I66" s="3"/>
      <c r="J66" s="40">
        <v>42439</v>
      </c>
      <c r="K66" s="3"/>
    </row>
    <row r="67" spans="1:11" x14ac:dyDescent="0.2">
      <c r="A67" s="7">
        <f t="shared" si="1"/>
        <v>66</v>
      </c>
      <c r="B67" s="7" t="str">
        <f>VLOOKUP(C67,Core_Features!$A$2:$B$169,2,FALSE)</f>
        <v>M_FAIXA_HORARIO</v>
      </c>
      <c r="C67" s="7">
        <v>19</v>
      </c>
      <c r="D67" s="7" t="str">
        <f>VLOOKUP(E67,Core_Operations!$A$2:$B$160,2,FALSE)</f>
        <v>O_EXCLUIR</v>
      </c>
      <c r="E67" s="7">
        <v>3</v>
      </c>
      <c r="F67" s="6" t="str">
        <f>"INSERT INTO "&amp;$F$1&amp;"("&amp;$A$1&amp;","&amp;$C$1&amp;","&amp;$E$1&amp;") VALUES ("&amp;A67&amp;", (SELECT "&amp;Core_Features!$A$1&amp; " FROM " &amp;Core_Features!$M$1&amp; " WHERE " &amp;Core_Features!$B$1&amp; " = '" &amp;B67&amp;"'), (SELECT "&amp;Core_Operations!$A$1&amp; " FROM " &amp;Core_Operations!$G$1&amp; " WHERE " &amp;Core_Operations!$B$1&amp; " = '" &amp;D67&amp;"'));"</f>
        <v>INSERT INTO Core_Operation_Feature(ID,FEATUREID,OPERATIONID) VALUES (66, (SELECT ID FROM Core_Features WHERE ALIAS = 'M_FAIXA_HORARIO'), (SELECT ID FROM Core_Operations WHERE ALIAS = 'O_EXCLUIR'));</v>
      </c>
      <c r="G67" s="3" t="s">
        <v>395</v>
      </c>
      <c r="H67" s="3"/>
      <c r="I67" s="3"/>
      <c r="J67" s="40">
        <v>42439</v>
      </c>
      <c r="K67" s="3"/>
    </row>
    <row r="68" spans="1:11" x14ac:dyDescent="0.2">
      <c r="A68" s="7">
        <f t="shared" ref="A68:A99" si="2">A67+1</f>
        <v>67</v>
      </c>
      <c r="B68" s="7" t="str">
        <f>VLOOKUP(C68,Core_Features!$A$2:$B$169,2,FALSE)</f>
        <v>M_FAIXA_HORARIO</v>
      </c>
      <c r="C68" s="7">
        <v>19</v>
      </c>
      <c r="D68" s="7" t="str">
        <f>VLOOKUP(E68,Core_Operations!$A$2:$B$160,2,FALSE)</f>
        <v>O_ATUALIZAR</v>
      </c>
      <c r="E68" s="7">
        <v>4</v>
      </c>
      <c r="F68" s="6" t="str">
        <f>"INSERT INTO "&amp;$F$1&amp;"("&amp;$A$1&amp;","&amp;$C$1&amp;","&amp;$E$1&amp;") VALUES ("&amp;A68&amp;", (SELECT "&amp;Core_Features!$A$1&amp; " FROM " &amp;Core_Features!$M$1&amp; " WHERE " &amp;Core_Features!$B$1&amp; " = '" &amp;B68&amp;"'), (SELECT "&amp;Core_Operations!$A$1&amp; " FROM " &amp;Core_Operations!$G$1&amp; " WHERE " &amp;Core_Operations!$B$1&amp; " = '" &amp;D68&amp;"'));"</f>
        <v>INSERT INTO Core_Operation_Feature(ID,FEATUREID,OPERATIONID) VALUES (67, (SELECT ID FROM Core_Features WHERE ALIAS = 'M_FAIXA_HORARIO'), (SELECT ID FROM Core_Operations WHERE ALIAS = 'O_ATUALIZAR'));</v>
      </c>
      <c r="G68" s="3" t="s">
        <v>395</v>
      </c>
      <c r="H68" s="3"/>
      <c r="I68" s="3"/>
      <c r="J68" s="40">
        <v>42439</v>
      </c>
      <c r="K68" s="3"/>
    </row>
    <row r="69" spans="1:11" x14ac:dyDescent="0.2">
      <c r="A69" s="7">
        <f t="shared" si="2"/>
        <v>68</v>
      </c>
      <c r="B69" s="7" t="str">
        <f>VLOOKUP(C69,Core_Features!$A$2:$B$169,2,FALSE)</f>
        <v>M_TIPO_POSTO</v>
      </c>
      <c r="C69" s="7">
        <v>20</v>
      </c>
      <c r="D69" s="7" t="str">
        <f>VLOOKUP(E69,Core_Operations!$A$2:$B$160,2,FALSE)</f>
        <v>O_LISTAR</v>
      </c>
      <c r="E69" s="7">
        <v>1</v>
      </c>
      <c r="F69" s="6" t="str">
        <f>"INSERT INTO "&amp;$F$1&amp;"("&amp;$A$1&amp;","&amp;$C$1&amp;","&amp;$E$1&amp;") VALUES ("&amp;A69&amp;", (SELECT "&amp;Core_Features!$A$1&amp; " FROM " &amp;Core_Features!$M$1&amp; " WHERE " &amp;Core_Features!$B$1&amp; " = '" &amp;B69&amp;"'), (SELECT "&amp;Core_Operations!$A$1&amp; " FROM " &amp;Core_Operations!$G$1&amp; " WHERE " &amp;Core_Operations!$B$1&amp; " = '" &amp;D69&amp;"'));"</f>
        <v>INSERT INTO Core_Operation_Feature(ID,FEATUREID,OPERATIONID) VALUES (68, (SELECT ID FROM Core_Features WHERE ALIAS = 'M_TIPO_POSTO'), (SELECT ID FROM Core_Operations WHERE ALIAS = 'O_LISTAR'));</v>
      </c>
      <c r="G69" s="3" t="s">
        <v>395</v>
      </c>
      <c r="H69" s="3"/>
      <c r="I69" s="3"/>
      <c r="J69" s="40">
        <v>42439</v>
      </c>
      <c r="K69" s="3"/>
    </row>
    <row r="70" spans="1:11" x14ac:dyDescent="0.2">
      <c r="A70" s="7">
        <f t="shared" si="2"/>
        <v>69</v>
      </c>
      <c r="B70" s="7" t="str">
        <f>VLOOKUP(C70,Core_Features!$A$2:$B$169,2,FALSE)</f>
        <v>M_TIPO_POSTO</v>
      </c>
      <c r="C70" s="7">
        <v>20</v>
      </c>
      <c r="D70" s="7" t="str">
        <f>VLOOKUP(E70,Core_Operations!$A$2:$B$160,2,FALSE)</f>
        <v>O_INSERIR</v>
      </c>
      <c r="E70" s="7">
        <v>2</v>
      </c>
      <c r="F70" s="6" t="str">
        <f>"INSERT INTO "&amp;$F$1&amp;"("&amp;$A$1&amp;","&amp;$C$1&amp;","&amp;$E$1&amp;") VALUES ("&amp;A70&amp;", (SELECT "&amp;Core_Features!$A$1&amp; " FROM " &amp;Core_Features!$M$1&amp; " WHERE " &amp;Core_Features!$B$1&amp; " = '" &amp;B70&amp;"'), (SELECT "&amp;Core_Operations!$A$1&amp; " FROM " &amp;Core_Operations!$G$1&amp; " WHERE " &amp;Core_Operations!$B$1&amp; " = '" &amp;D70&amp;"'));"</f>
        <v>INSERT INTO Core_Operation_Feature(ID,FEATUREID,OPERATIONID) VALUES (69, (SELECT ID FROM Core_Features WHERE ALIAS = 'M_TIPO_POSTO'), (SELECT ID FROM Core_Operations WHERE ALIAS = 'O_INSERIR'));</v>
      </c>
      <c r="G70" s="3" t="s">
        <v>395</v>
      </c>
      <c r="H70" s="3"/>
      <c r="I70" s="3"/>
      <c r="J70" s="40">
        <v>42439</v>
      </c>
      <c r="K70" s="3"/>
    </row>
    <row r="71" spans="1:11" x14ac:dyDescent="0.2">
      <c r="A71" s="7">
        <f t="shared" si="2"/>
        <v>70</v>
      </c>
      <c r="B71" s="7" t="str">
        <f>VLOOKUP(C71,Core_Features!$A$2:$B$169,2,FALSE)</f>
        <v>M_TIPO_POSTO</v>
      </c>
      <c r="C71" s="7">
        <v>20</v>
      </c>
      <c r="D71" s="7" t="str">
        <f>VLOOKUP(E71,Core_Operations!$A$2:$B$160,2,FALSE)</f>
        <v>O_EXCLUIR</v>
      </c>
      <c r="E71" s="7">
        <v>3</v>
      </c>
      <c r="F71" s="6" t="str">
        <f>"INSERT INTO "&amp;$F$1&amp;"("&amp;$A$1&amp;","&amp;$C$1&amp;","&amp;$E$1&amp;") VALUES ("&amp;A71&amp;", (SELECT "&amp;Core_Features!$A$1&amp; " FROM " &amp;Core_Features!$M$1&amp; " WHERE " &amp;Core_Features!$B$1&amp; " = '" &amp;B71&amp;"'), (SELECT "&amp;Core_Operations!$A$1&amp; " FROM " &amp;Core_Operations!$G$1&amp; " WHERE " &amp;Core_Operations!$B$1&amp; " = '" &amp;D71&amp;"'));"</f>
        <v>INSERT INTO Core_Operation_Feature(ID,FEATUREID,OPERATIONID) VALUES (70, (SELECT ID FROM Core_Features WHERE ALIAS = 'M_TIPO_POSTO'), (SELECT ID FROM Core_Operations WHERE ALIAS = 'O_EXCLUIR'));</v>
      </c>
      <c r="G71" s="3" t="s">
        <v>395</v>
      </c>
      <c r="H71" s="3"/>
      <c r="I71" s="3"/>
      <c r="J71" s="40">
        <v>42439</v>
      </c>
      <c r="K71" s="3"/>
    </row>
    <row r="72" spans="1:11" x14ac:dyDescent="0.2">
      <c r="A72" s="7">
        <f t="shared" si="2"/>
        <v>71</v>
      </c>
      <c r="B72" s="7" t="str">
        <f>VLOOKUP(C72,Core_Features!$A$2:$B$169,2,FALSE)</f>
        <v>M_TIPO_POSTO</v>
      </c>
      <c r="C72" s="7">
        <v>20</v>
      </c>
      <c r="D72" s="7" t="str">
        <f>VLOOKUP(E72,Core_Operations!$A$2:$B$160,2,FALSE)</f>
        <v>O_ATUALIZAR</v>
      </c>
      <c r="E72" s="7">
        <v>4</v>
      </c>
      <c r="F72" s="6" t="str">
        <f>"INSERT INTO "&amp;$F$1&amp;"("&amp;$A$1&amp;","&amp;$C$1&amp;","&amp;$E$1&amp;") VALUES ("&amp;A72&amp;", (SELECT "&amp;Core_Features!$A$1&amp; " FROM " &amp;Core_Features!$M$1&amp; " WHERE " &amp;Core_Features!$B$1&amp; " = '" &amp;B72&amp;"'), (SELECT "&amp;Core_Operations!$A$1&amp; " FROM " &amp;Core_Operations!$G$1&amp; " WHERE " &amp;Core_Operations!$B$1&amp; " = '" &amp;D72&amp;"'));"</f>
        <v>INSERT INTO Core_Operation_Feature(ID,FEATUREID,OPERATIONID) VALUES (71, (SELECT ID FROM Core_Features WHERE ALIAS = 'M_TIPO_POSTO'), (SELECT ID FROM Core_Operations WHERE ALIAS = 'O_ATUALIZAR'));</v>
      </c>
      <c r="G72" s="3" t="s">
        <v>395</v>
      </c>
      <c r="H72" s="3"/>
      <c r="I72" s="3"/>
      <c r="J72" s="40">
        <v>42439</v>
      </c>
      <c r="K72" s="3"/>
    </row>
    <row r="73" spans="1:11" x14ac:dyDescent="0.2">
      <c r="A73" s="7">
        <f t="shared" si="2"/>
        <v>72</v>
      </c>
      <c r="B73" s="7" t="str">
        <f>VLOOKUP(C73,Core_Features!$A$2:$B$169,2,FALSE)</f>
        <v>M_EXCECAO_DESEMPENHO_SECAO</v>
      </c>
      <c r="C73" s="7">
        <v>21</v>
      </c>
      <c r="D73" s="7" t="str">
        <f>VLOOKUP(E73,Core_Operations!$A$2:$B$160,2,FALSE)</f>
        <v>O_LISTAR</v>
      </c>
      <c r="E73" s="7">
        <v>1</v>
      </c>
      <c r="F73" s="6" t="str">
        <f>"INSERT INTO "&amp;$F$1&amp;"("&amp;$A$1&amp;","&amp;$C$1&amp;","&amp;$E$1&amp;") VALUES ("&amp;A73&amp;", (SELECT "&amp;Core_Features!$A$1&amp; " FROM " &amp;Core_Features!$M$1&amp; " WHERE " &amp;Core_Features!$B$1&amp; " = '" &amp;B73&amp;"'), (SELECT "&amp;Core_Operations!$A$1&amp; " FROM " &amp;Core_Operations!$G$1&amp; " WHERE " &amp;Core_Operations!$B$1&amp; " = '" &amp;D73&amp;"'));"</f>
        <v>INSERT INTO Core_Operation_Feature(ID,FEATUREID,OPERATIONID) VALUES (72, (SELECT ID FROM Core_Features WHERE ALIAS = 'M_EXCECAO_DESEMPENHO_SECAO'), (SELECT ID FROM Core_Operations WHERE ALIAS = 'O_LISTAR'));</v>
      </c>
      <c r="G73" s="3" t="s">
        <v>395</v>
      </c>
      <c r="H73" s="3"/>
      <c r="I73" s="3"/>
      <c r="J73" s="40">
        <v>42439</v>
      </c>
      <c r="K73" s="3"/>
    </row>
    <row r="74" spans="1:11" x14ac:dyDescent="0.2">
      <c r="A74" s="7">
        <f t="shared" si="2"/>
        <v>73</v>
      </c>
      <c r="B74" s="7" t="str">
        <f>VLOOKUP(C74,Core_Features!$A$2:$B$169,2,FALSE)</f>
        <v>M_EXCECAO_DESEMPENHO_SECAO</v>
      </c>
      <c r="C74" s="7">
        <v>21</v>
      </c>
      <c r="D74" s="7" t="str">
        <f>VLOOKUP(E74,Core_Operations!$A$2:$B$160,2,FALSE)</f>
        <v>O_INSERIR</v>
      </c>
      <c r="E74" s="7">
        <v>2</v>
      </c>
      <c r="F74" s="6" t="str">
        <f>"INSERT INTO "&amp;$F$1&amp;"("&amp;$A$1&amp;","&amp;$C$1&amp;","&amp;$E$1&amp;") VALUES ("&amp;A74&amp;", (SELECT "&amp;Core_Features!$A$1&amp; " FROM " &amp;Core_Features!$M$1&amp; " WHERE " &amp;Core_Features!$B$1&amp; " = '" &amp;B74&amp;"'), (SELECT "&amp;Core_Operations!$A$1&amp; " FROM " &amp;Core_Operations!$G$1&amp; " WHERE " &amp;Core_Operations!$B$1&amp; " = '" &amp;D74&amp;"'));"</f>
        <v>INSERT INTO Core_Operation_Feature(ID,FEATUREID,OPERATIONID) VALUES (73, (SELECT ID FROM Core_Features WHERE ALIAS = 'M_EXCECAO_DESEMPENHO_SECAO'), (SELECT ID FROM Core_Operations WHERE ALIAS = 'O_INSERIR'));</v>
      </c>
      <c r="G74" s="3" t="s">
        <v>395</v>
      </c>
      <c r="H74" s="3"/>
      <c r="I74" s="3"/>
      <c r="J74" s="40">
        <v>42439</v>
      </c>
      <c r="K74" s="3"/>
    </row>
    <row r="75" spans="1:11" x14ac:dyDescent="0.2">
      <c r="A75" s="7">
        <f t="shared" si="2"/>
        <v>74</v>
      </c>
      <c r="B75" s="7" t="str">
        <f>VLOOKUP(C75,Core_Features!$A$2:$B$169,2,FALSE)</f>
        <v>M_EXCECAO_DESEMPENHO_SECAO</v>
      </c>
      <c r="C75" s="7">
        <v>21</v>
      </c>
      <c r="D75" s="7" t="str">
        <f>VLOOKUP(E75,Core_Operations!$A$2:$B$160,2,FALSE)</f>
        <v>O_EXCLUIR</v>
      </c>
      <c r="E75" s="7">
        <v>3</v>
      </c>
      <c r="F75" s="6" t="str">
        <f>"INSERT INTO "&amp;$F$1&amp;"("&amp;$A$1&amp;","&amp;$C$1&amp;","&amp;$E$1&amp;") VALUES ("&amp;A75&amp;", (SELECT "&amp;Core_Features!$A$1&amp; " FROM " &amp;Core_Features!$M$1&amp; " WHERE " &amp;Core_Features!$B$1&amp; " = '" &amp;B75&amp;"'), (SELECT "&amp;Core_Operations!$A$1&amp; " FROM " &amp;Core_Operations!$G$1&amp; " WHERE " &amp;Core_Operations!$B$1&amp; " = '" &amp;D75&amp;"'));"</f>
        <v>INSERT INTO Core_Operation_Feature(ID,FEATUREID,OPERATIONID) VALUES (74, (SELECT ID FROM Core_Features WHERE ALIAS = 'M_EXCECAO_DESEMPENHO_SECAO'), (SELECT ID FROM Core_Operations WHERE ALIAS = 'O_EXCLUIR'));</v>
      </c>
      <c r="G75" s="3" t="s">
        <v>395</v>
      </c>
      <c r="H75" s="3"/>
      <c r="I75" s="3"/>
      <c r="J75" s="40">
        <v>42439</v>
      </c>
      <c r="K75" s="3"/>
    </row>
    <row r="76" spans="1:11" x14ac:dyDescent="0.2">
      <c r="A76" s="7">
        <f t="shared" si="2"/>
        <v>75</v>
      </c>
      <c r="B76" s="7" t="str">
        <f>VLOOKUP(C76,Core_Features!$A$2:$B$169,2,FALSE)</f>
        <v>M_EXCECAO_DESEMPENHO_SECAO</v>
      </c>
      <c r="C76" s="7">
        <v>21</v>
      </c>
      <c r="D76" s="7" t="str">
        <f>VLOOKUP(E76,Core_Operations!$A$2:$B$160,2,FALSE)</f>
        <v>O_ATUALIZAR</v>
      </c>
      <c r="E76" s="7">
        <v>4</v>
      </c>
      <c r="F76" s="6" t="str">
        <f>"INSERT INTO "&amp;$F$1&amp;"("&amp;$A$1&amp;","&amp;$C$1&amp;","&amp;$E$1&amp;") VALUES ("&amp;A76&amp;", (SELECT "&amp;Core_Features!$A$1&amp; " FROM " &amp;Core_Features!$M$1&amp; " WHERE " &amp;Core_Features!$B$1&amp; " = '" &amp;B76&amp;"'), (SELECT "&amp;Core_Operations!$A$1&amp; " FROM " &amp;Core_Operations!$G$1&amp; " WHERE " &amp;Core_Operations!$B$1&amp; " = '" &amp;D76&amp;"'));"</f>
        <v>INSERT INTO Core_Operation_Feature(ID,FEATUREID,OPERATIONID) VALUES (75, (SELECT ID FROM Core_Features WHERE ALIAS = 'M_EXCECAO_DESEMPENHO_SECAO'), (SELECT ID FROM Core_Operations WHERE ALIAS = 'O_ATUALIZAR'));</v>
      </c>
      <c r="G76" s="3" t="s">
        <v>395</v>
      </c>
      <c r="H76" s="3"/>
      <c r="I76" s="3"/>
      <c r="J76" s="40">
        <v>42439</v>
      </c>
      <c r="K76" s="3"/>
    </row>
    <row r="77" spans="1:11" x14ac:dyDescent="0.2">
      <c r="A77" s="7">
        <f t="shared" si="2"/>
        <v>76</v>
      </c>
      <c r="B77" s="7" t="str">
        <f>VLOOKUP(C77,Core_Features!$A$2:$B$169,2,FALSE)</f>
        <v>M_CICLO_HORARIO</v>
      </c>
      <c r="C77" s="7">
        <v>22</v>
      </c>
      <c r="D77" s="7" t="str">
        <f>VLOOKUP(E77,Core_Operations!$A$2:$B$160,2,FALSE)</f>
        <v>O_LISTAR</v>
      </c>
      <c r="E77" s="7">
        <v>1</v>
      </c>
      <c r="F77" s="6" t="str">
        <f>"INSERT INTO "&amp;$F$1&amp;"("&amp;$A$1&amp;","&amp;$C$1&amp;","&amp;$E$1&amp;") VALUES ("&amp;A77&amp;", (SELECT "&amp;Core_Features!$A$1&amp; " FROM " &amp;Core_Features!$M$1&amp; " WHERE " &amp;Core_Features!$B$1&amp; " = '" &amp;B77&amp;"'), (SELECT "&amp;Core_Operations!$A$1&amp; " FROM " &amp;Core_Operations!$G$1&amp; " WHERE " &amp;Core_Operations!$B$1&amp; " = '" &amp;D77&amp;"'));"</f>
        <v>INSERT INTO Core_Operation_Feature(ID,FEATUREID,OPERATIONID) VALUES (76, (SELECT ID FROM Core_Features WHERE ALIAS = 'M_CICLO_HORARIO'), (SELECT ID FROM Core_Operations WHERE ALIAS = 'O_LISTAR'));</v>
      </c>
      <c r="G77" s="3" t="s">
        <v>395</v>
      </c>
      <c r="H77" s="3"/>
      <c r="I77" s="3"/>
      <c r="J77" s="40">
        <v>42439</v>
      </c>
      <c r="K77" s="3"/>
    </row>
    <row r="78" spans="1:11" x14ac:dyDescent="0.2">
      <c r="A78" s="7">
        <f t="shared" si="2"/>
        <v>77</v>
      </c>
      <c r="B78" s="7" t="str">
        <f>VLOOKUP(C78,Core_Features!$A$2:$B$169,2,FALSE)</f>
        <v>M_CICLO_HORARIO</v>
      </c>
      <c r="C78" s="7">
        <v>22</v>
      </c>
      <c r="D78" s="7" t="str">
        <f>VLOOKUP(E78,Core_Operations!$A$2:$B$160,2,FALSE)</f>
        <v>O_INSERIR</v>
      </c>
      <c r="E78" s="7">
        <v>2</v>
      </c>
      <c r="F78" s="6" t="str">
        <f>"INSERT INTO "&amp;$F$1&amp;"("&amp;$A$1&amp;","&amp;$C$1&amp;","&amp;$E$1&amp;") VALUES ("&amp;A78&amp;", (SELECT "&amp;Core_Features!$A$1&amp; " FROM " &amp;Core_Features!$M$1&amp; " WHERE " &amp;Core_Features!$B$1&amp; " = '" &amp;B78&amp;"'), (SELECT "&amp;Core_Operations!$A$1&amp; " FROM " &amp;Core_Operations!$G$1&amp; " WHERE " &amp;Core_Operations!$B$1&amp; " = '" &amp;D78&amp;"'));"</f>
        <v>INSERT INTO Core_Operation_Feature(ID,FEATUREID,OPERATIONID) VALUES (77, (SELECT ID FROM Core_Features WHERE ALIAS = 'M_CICLO_HORARIO'), (SELECT ID FROM Core_Operations WHERE ALIAS = 'O_INSERIR'));</v>
      </c>
      <c r="G78" s="3" t="s">
        <v>395</v>
      </c>
      <c r="H78" s="3"/>
      <c r="I78" s="3"/>
      <c r="J78" s="40">
        <v>42439</v>
      </c>
      <c r="K78" s="3"/>
    </row>
    <row r="79" spans="1:11" x14ac:dyDescent="0.2">
      <c r="A79" s="7">
        <f t="shared" si="2"/>
        <v>78</v>
      </c>
      <c r="B79" s="7" t="str">
        <f>VLOOKUP(C79,Core_Features!$A$2:$B$169,2,FALSE)</f>
        <v>M_CICLO_HORARIO</v>
      </c>
      <c r="C79" s="7">
        <v>22</v>
      </c>
      <c r="D79" s="7" t="str">
        <f>VLOOKUP(E79,Core_Operations!$A$2:$B$160,2,FALSE)</f>
        <v>O_EXCLUIR</v>
      </c>
      <c r="E79" s="7">
        <v>3</v>
      </c>
      <c r="F79" s="6" t="str">
        <f>"INSERT INTO "&amp;$F$1&amp;"("&amp;$A$1&amp;","&amp;$C$1&amp;","&amp;$E$1&amp;") VALUES ("&amp;A79&amp;", (SELECT "&amp;Core_Features!$A$1&amp; " FROM " &amp;Core_Features!$M$1&amp; " WHERE " &amp;Core_Features!$B$1&amp; " = '" &amp;B79&amp;"'), (SELECT "&amp;Core_Operations!$A$1&amp; " FROM " &amp;Core_Operations!$G$1&amp; " WHERE " &amp;Core_Operations!$B$1&amp; " = '" &amp;D79&amp;"'));"</f>
        <v>INSERT INTO Core_Operation_Feature(ID,FEATUREID,OPERATIONID) VALUES (78, (SELECT ID FROM Core_Features WHERE ALIAS = 'M_CICLO_HORARIO'), (SELECT ID FROM Core_Operations WHERE ALIAS = 'O_EXCLUIR'));</v>
      </c>
      <c r="G79" s="3" t="s">
        <v>395</v>
      </c>
      <c r="H79" s="3"/>
      <c r="I79" s="3"/>
      <c r="J79" s="40">
        <v>42439</v>
      </c>
      <c r="K79" s="3"/>
    </row>
    <row r="80" spans="1:11" x14ac:dyDescent="0.2">
      <c r="A80" s="7">
        <f t="shared" si="2"/>
        <v>79</v>
      </c>
      <c r="B80" s="7" t="str">
        <f>VLOOKUP(C80,Core_Features!$A$2:$B$169,2,FALSE)</f>
        <v>M_CICLO_HORARIO</v>
      </c>
      <c r="C80" s="7">
        <v>22</v>
      </c>
      <c r="D80" s="7" t="str">
        <f>VLOOKUP(E80,Core_Operations!$A$2:$B$160,2,FALSE)</f>
        <v>O_ATUALIZAR</v>
      </c>
      <c r="E80" s="7">
        <v>4</v>
      </c>
      <c r="F80" s="6" t="str">
        <f>"INSERT INTO "&amp;$F$1&amp;"("&amp;$A$1&amp;","&amp;$C$1&amp;","&amp;$E$1&amp;") VALUES ("&amp;A80&amp;", (SELECT "&amp;Core_Features!$A$1&amp; " FROM " &amp;Core_Features!$M$1&amp; " WHERE " &amp;Core_Features!$B$1&amp; " = '" &amp;B80&amp;"'), (SELECT "&amp;Core_Operations!$A$1&amp; " FROM " &amp;Core_Operations!$G$1&amp; " WHERE " &amp;Core_Operations!$B$1&amp; " = '" &amp;D80&amp;"'));"</f>
        <v>INSERT INTO Core_Operation_Feature(ID,FEATUREID,OPERATIONID) VALUES (79, (SELECT ID FROM Core_Features WHERE ALIAS = 'M_CICLO_HORARIO'), (SELECT ID FROM Core_Operations WHERE ALIAS = 'O_ATUALIZAR'));</v>
      </c>
      <c r="G80" s="3" t="s">
        <v>395</v>
      </c>
      <c r="H80" s="3"/>
      <c r="I80" s="3"/>
      <c r="J80" s="40">
        <v>42439</v>
      </c>
      <c r="K80" s="3"/>
    </row>
    <row r="81" spans="1:11" x14ac:dyDescent="0.2">
      <c r="A81" s="7">
        <f t="shared" si="2"/>
        <v>80</v>
      </c>
      <c r="B81" s="7" t="str">
        <f>VLOOKUP(C81,Core_Features!$A$2:$B$169,2,FALSE)</f>
        <v>M_EMPLOYEE_CONTRACT_LABOR</v>
      </c>
      <c r="C81" s="7">
        <v>23</v>
      </c>
      <c r="D81" s="7" t="str">
        <f>VLOOKUP(E81,Core_Operations!$A$2:$B$160,2,FALSE)</f>
        <v>O_LISTAR</v>
      </c>
      <c r="E81" s="7">
        <v>1</v>
      </c>
      <c r="F81" s="6" t="str">
        <f>"INSERT INTO "&amp;$F$1&amp;"("&amp;$A$1&amp;","&amp;$C$1&amp;","&amp;$E$1&amp;") VALUES ("&amp;A81&amp;", (SELECT "&amp;Core_Features!$A$1&amp; " FROM " &amp;Core_Features!$M$1&amp; " WHERE " &amp;Core_Features!$B$1&amp; " = '" &amp;B81&amp;"'), (SELECT "&amp;Core_Operations!$A$1&amp; " FROM " &amp;Core_Operations!$G$1&amp; " WHERE " &amp;Core_Operations!$B$1&amp; " = '" &amp;D81&amp;"'));"</f>
        <v>INSERT INTO Core_Operation_Feature(ID,FEATUREID,OPERATIONID) VALUES (80, (SELECT ID FROM Core_Features WHERE ALIAS = 'M_EMPLOYEE_CONTRACT_LABOR'), (SELECT ID FROM Core_Operations WHERE ALIAS = 'O_LISTAR'));</v>
      </c>
      <c r="G81" s="3" t="s">
        <v>395</v>
      </c>
      <c r="H81" s="3"/>
      <c r="I81" s="3"/>
      <c r="J81" s="40">
        <v>42439</v>
      </c>
      <c r="K81" s="3"/>
    </row>
    <row r="82" spans="1:11" x14ac:dyDescent="0.2">
      <c r="A82" s="7">
        <f t="shared" si="2"/>
        <v>81</v>
      </c>
      <c r="B82" s="7" t="str">
        <f>VLOOKUP(C82,Core_Features!$A$2:$B$169,2,FALSE)</f>
        <v>M_EMPLOYEE_CONTRACT_LABOR</v>
      </c>
      <c r="C82" s="7">
        <v>23</v>
      </c>
      <c r="D82" s="7" t="str">
        <f>VLOOKUP(E82,Core_Operations!$A$2:$B$160,2,FALSE)</f>
        <v>O_INSERIR</v>
      </c>
      <c r="E82" s="7">
        <v>2</v>
      </c>
      <c r="F82" s="6" t="str">
        <f>"INSERT INTO "&amp;$F$1&amp;"("&amp;$A$1&amp;","&amp;$C$1&amp;","&amp;$E$1&amp;") VALUES ("&amp;A82&amp;", (SELECT "&amp;Core_Features!$A$1&amp; " FROM " &amp;Core_Features!$M$1&amp; " WHERE " &amp;Core_Features!$B$1&amp; " = '" &amp;B82&amp;"'), (SELECT "&amp;Core_Operations!$A$1&amp; " FROM " &amp;Core_Operations!$G$1&amp; " WHERE " &amp;Core_Operations!$B$1&amp; " = '" &amp;D82&amp;"'));"</f>
        <v>INSERT INTO Core_Operation_Feature(ID,FEATUREID,OPERATIONID) VALUES (81, (SELECT ID FROM Core_Features WHERE ALIAS = 'M_EMPLOYEE_CONTRACT_LABOR'), (SELECT ID FROM Core_Operations WHERE ALIAS = 'O_INSERIR'));</v>
      </c>
      <c r="G82" s="3" t="s">
        <v>395</v>
      </c>
      <c r="H82" s="3"/>
      <c r="I82" s="3"/>
      <c r="J82" s="40">
        <v>42439</v>
      </c>
      <c r="K82" s="3"/>
    </row>
    <row r="83" spans="1:11" x14ac:dyDescent="0.2">
      <c r="A83" s="7">
        <f t="shared" si="2"/>
        <v>82</v>
      </c>
      <c r="B83" s="7" t="str">
        <f>VLOOKUP(C83,Core_Features!$A$2:$B$169,2,FALSE)</f>
        <v>M_EMPLOYEE_CONTRACT_LABOR</v>
      </c>
      <c r="C83" s="7">
        <v>23</v>
      </c>
      <c r="D83" s="7" t="str">
        <f>VLOOKUP(E83,Core_Operations!$A$2:$B$160,2,FALSE)</f>
        <v>O_EXCLUIR</v>
      </c>
      <c r="E83" s="7">
        <v>3</v>
      </c>
      <c r="F83" s="6" t="str">
        <f>"INSERT INTO "&amp;$F$1&amp;"("&amp;$A$1&amp;","&amp;$C$1&amp;","&amp;$E$1&amp;") VALUES ("&amp;A83&amp;", (SELECT "&amp;Core_Features!$A$1&amp; " FROM " &amp;Core_Features!$M$1&amp; " WHERE " &amp;Core_Features!$B$1&amp; " = '" &amp;B83&amp;"'), (SELECT "&amp;Core_Operations!$A$1&amp; " FROM " &amp;Core_Operations!$G$1&amp; " WHERE " &amp;Core_Operations!$B$1&amp; " = '" &amp;D83&amp;"'));"</f>
        <v>INSERT INTO Core_Operation_Feature(ID,FEATUREID,OPERATIONID) VALUES (82, (SELECT ID FROM Core_Features WHERE ALIAS = 'M_EMPLOYEE_CONTRACT_LABOR'), (SELECT ID FROM Core_Operations WHERE ALIAS = 'O_EXCLUIR'));</v>
      </c>
      <c r="G83" s="3" t="s">
        <v>395</v>
      </c>
      <c r="H83" s="3"/>
      <c r="I83" s="3"/>
      <c r="J83" s="40">
        <v>42439</v>
      </c>
      <c r="K83" s="3"/>
    </row>
    <row r="84" spans="1:11" x14ac:dyDescent="0.2">
      <c r="A84" s="7">
        <f t="shared" si="2"/>
        <v>83</v>
      </c>
      <c r="B84" s="7" t="str">
        <f>VLOOKUP(C84,Core_Features!$A$2:$B$169,2,FALSE)</f>
        <v>M_EMPLOYEE_CONTRACT_LABOR</v>
      </c>
      <c r="C84" s="7">
        <v>23</v>
      </c>
      <c r="D84" s="7" t="str">
        <f>VLOOKUP(E84,Core_Operations!$A$2:$B$160,2,FALSE)</f>
        <v>O_ATUALIZAR</v>
      </c>
      <c r="E84" s="7">
        <v>4</v>
      </c>
      <c r="F84" s="6" t="str">
        <f>"INSERT INTO "&amp;$F$1&amp;"("&amp;$A$1&amp;","&amp;$C$1&amp;","&amp;$E$1&amp;") VALUES ("&amp;A84&amp;", (SELECT "&amp;Core_Features!$A$1&amp; " FROM " &amp;Core_Features!$M$1&amp; " WHERE " &amp;Core_Features!$B$1&amp; " = '" &amp;B84&amp;"'), (SELECT "&amp;Core_Operations!$A$1&amp; " FROM " &amp;Core_Operations!$G$1&amp; " WHERE " &amp;Core_Operations!$B$1&amp; " = '" &amp;D84&amp;"'));"</f>
        <v>INSERT INTO Core_Operation_Feature(ID,FEATUREID,OPERATIONID) VALUES (83, (SELECT ID FROM Core_Features WHERE ALIAS = 'M_EMPLOYEE_CONTRACT_LABOR'), (SELECT ID FROM Core_Operations WHERE ALIAS = 'O_ATUALIZAR'));</v>
      </c>
      <c r="G84" s="3" t="s">
        <v>395</v>
      </c>
      <c r="H84" s="3"/>
      <c r="I84" s="3"/>
      <c r="J84" s="40">
        <v>42439</v>
      </c>
      <c r="K84" s="3"/>
    </row>
    <row r="85" spans="1:11" x14ac:dyDescent="0.2">
      <c r="A85" s="7">
        <f t="shared" si="2"/>
        <v>84</v>
      </c>
      <c r="B85" s="7" t="str">
        <f>VLOOKUP(C85,Core_Features!$A$2:$B$169,2,FALSE)</f>
        <v>M_POLIVALENCIA</v>
      </c>
      <c r="C85" s="7">
        <v>24</v>
      </c>
      <c r="D85" s="7" t="str">
        <f>VLOOKUP(E85,Core_Operations!$A$2:$B$160,2,FALSE)</f>
        <v>O_LISTAR</v>
      </c>
      <c r="E85" s="7">
        <v>1</v>
      </c>
      <c r="F85" s="6" t="str">
        <f>"INSERT INTO "&amp;$F$1&amp;"("&amp;$A$1&amp;","&amp;$C$1&amp;","&amp;$E$1&amp;") VALUES ("&amp;A85&amp;", (SELECT "&amp;Core_Features!$A$1&amp; " FROM " &amp;Core_Features!$M$1&amp; " WHERE " &amp;Core_Features!$B$1&amp; " = '" &amp;B85&amp;"'), (SELECT "&amp;Core_Operations!$A$1&amp; " FROM " &amp;Core_Operations!$G$1&amp; " WHERE " &amp;Core_Operations!$B$1&amp; " = '" &amp;D85&amp;"'));"</f>
        <v>INSERT INTO Core_Operation_Feature(ID,FEATUREID,OPERATIONID) VALUES (84, (SELECT ID FROM Core_Features WHERE ALIAS = 'M_POLIVALENCIA'), (SELECT ID FROM Core_Operations WHERE ALIAS = 'O_LISTAR'));</v>
      </c>
      <c r="G85" s="3" t="s">
        <v>395</v>
      </c>
      <c r="H85" s="3"/>
      <c r="I85" s="3"/>
      <c r="J85" s="40">
        <v>42439</v>
      </c>
      <c r="K85" s="3"/>
    </row>
    <row r="86" spans="1:11" x14ac:dyDescent="0.2">
      <c r="A86" s="7">
        <f t="shared" si="2"/>
        <v>85</v>
      </c>
      <c r="B86" s="7" t="str">
        <f>VLOOKUP(C86,Core_Features!$A$2:$B$169,2,FALSE)</f>
        <v>M_POLIVALENCIA</v>
      </c>
      <c r="C86" s="7">
        <v>24</v>
      </c>
      <c r="D86" s="7" t="str">
        <f>VLOOKUP(E86,Core_Operations!$A$2:$B$160,2,FALSE)</f>
        <v>O_INSERIR</v>
      </c>
      <c r="E86" s="7">
        <v>2</v>
      </c>
      <c r="F86" s="6" t="str">
        <f>"INSERT INTO "&amp;$F$1&amp;"("&amp;$A$1&amp;","&amp;$C$1&amp;","&amp;$E$1&amp;") VALUES ("&amp;A86&amp;", (SELECT "&amp;Core_Features!$A$1&amp; " FROM " &amp;Core_Features!$M$1&amp; " WHERE " &amp;Core_Features!$B$1&amp; " = '" &amp;B86&amp;"'), (SELECT "&amp;Core_Operations!$A$1&amp; " FROM " &amp;Core_Operations!$G$1&amp; " WHERE " &amp;Core_Operations!$B$1&amp; " = '" &amp;D86&amp;"'));"</f>
        <v>INSERT INTO Core_Operation_Feature(ID,FEATUREID,OPERATIONID) VALUES (85, (SELECT ID FROM Core_Features WHERE ALIAS = 'M_POLIVALENCIA'), (SELECT ID FROM Core_Operations WHERE ALIAS = 'O_INSERIR'));</v>
      </c>
      <c r="G86" s="3" t="s">
        <v>395</v>
      </c>
      <c r="H86" s="3"/>
      <c r="I86" s="3"/>
      <c r="J86" s="40">
        <v>42439</v>
      </c>
      <c r="K86" s="3"/>
    </row>
    <row r="87" spans="1:11" x14ac:dyDescent="0.2">
      <c r="A87" s="7">
        <f t="shared" si="2"/>
        <v>86</v>
      </c>
      <c r="B87" s="7" t="str">
        <f>VLOOKUP(C87,Core_Features!$A$2:$B$169,2,FALSE)</f>
        <v>M_POLIVALENCIA</v>
      </c>
      <c r="C87" s="7">
        <v>24</v>
      </c>
      <c r="D87" s="7" t="str">
        <f>VLOOKUP(E87,Core_Operations!$A$2:$B$160,2,FALSE)</f>
        <v>O_EXCLUIR</v>
      </c>
      <c r="E87" s="7">
        <v>3</v>
      </c>
      <c r="F87" s="6" t="str">
        <f>"INSERT INTO "&amp;$F$1&amp;"("&amp;$A$1&amp;","&amp;$C$1&amp;","&amp;$E$1&amp;") VALUES ("&amp;A87&amp;", (SELECT "&amp;Core_Features!$A$1&amp; " FROM " &amp;Core_Features!$M$1&amp; " WHERE " &amp;Core_Features!$B$1&amp; " = '" &amp;B87&amp;"'), (SELECT "&amp;Core_Operations!$A$1&amp; " FROM " &amp;Core_Operations!$G$1&amp; " WHERE " &amp;Core_Operations!$B$1&amp; " = '" &amp;D87&amp;"'));"</f>
        <v>INSERT INTO Core_Operation_Feature(ID,FEATUREID,OPERATIONID) VALUES (86, (SELECT ID FROM Core_Features WHERE ALIAS = 'M_POLIVALENCIA'), (SELECT ID FROM Core_Operations WHERE ALIAS = 'O_EXCLUIR'));</v>
      </c>
      <c r="G87" s="3" t="s">
        <v>395</v>
      </c>
      <c r="H87" s="3"/>
      <c r="I87" s="3"/>
      <c r="J87" s="40">
        <v>42439</v>
      </c>
      <c r="K87" s="3"/>
    </row>
    <row r="88" spans="1:11" x14ac:dyDescent="0.2">
      <c r="A88" s="7">
        <f t="shared" si="2"/>
        <v>87</v>
      </c>
      <c r="B88" s="7" t="str">
        <f>VLOOKUP(C88,Core_Features!$A$2:$B$169,2,FALSE)</f>
        <v>M_POLIVALENCIA</v>
      </c>
      <c r="C88" s="7">
        <v>24</v>
      </c>
      <c r="D88" s="7" t="str">
        <f>VLOOKUP(E88,Core_Operations!$A$2:$B$160,2,FALSE)</f>
        <v>O_ATUALIZAR</v>
      </c>
      <c r="E88" s="7">
        <v>4</v>
      </c>
      <c r="F88" s="6" t="str">
        <f>"INSERT INTO "&amp;$F$1&amp;"("&amp;$A$1&amp;","&amp;$C$1&amp;","&amp;$E$1&amp;") VALUES ("&amp;A88&amp;", (SELECT "&amp;Core_Features!$A$1&amp; " FROM " &amp;Core_Features!$M$1&amp; " WHERE " &amp;Core_Features!$B$1&amp; " = '" &amp;B88&amp;"'), (SELECT "&amp;Core_Operations!$A$1&amp; " FROM " &amp;Core_Operations!$G$1&amp; " WHERE " &amp;Core_Operations!$B$1&amp; " = '" &amp;D88&amp;"'));"</f>
        <v>INSERT INTO Core_Operation_Feature(ID,FEATUREID,OPERATIONID) VALUES (87, (SELECT ID FROM Core_Features WHERE ALIAS = 'M_POLIVALENCIA'), (SELECT ID FROM Core_Operations WHERE ALIAS = 'O_ATUALIZAR'));</v>
      </c>
      <c r="G88" s="3" t="s">
        <v>395</v>
      </c>
      <c r="H88" s="3"/>
      <c r="I88" s="3"/>
      <c r="J88" s="40">
        <v>42439</v>
      </c>
      <c r="K88" s="3"/>
    </row>
    <row r="89" spans="1:11" x14ac:dyDescent="0.2">
      <c r="A89" s="7">
        <f t="shared" si="2"/>
        <v>88</v>
      </c>
      <c r="B89" s="7" t="str">
        <f>VLOOKUP(C89,Core_Features!$A$2:$B$169,2,FALSE)</f>
        <v>M_AUSENCIA</v>
      </c>
      <c r="C89" s="7">
        <v>25</v>
      </c>
      <c r="D89" s="7" t="str">
        <f>VLOOKUP(E89,Core_Operations!$A$2:$B$160,2,FALSE)</f>
        <v>O_LISTAR</v>
      </c>
      <c r="E89" s="7">
        <v>1</v>
      </c>
      <c r="F89" s="6" t="str">
        <f>"INSERT INTO "&amp;$F$1&amp;"("&amp;$A$1&amp;","&amp;$C$1&amp;","&amp;$E$1&amp;") VALUES ("&amp;A89&amp;", (SELECT "&amp;Core_Features!$A$1&amp; " FROM " &amp;Core_Features!$M$1&amp; " WHERE " &amp;Core_Features!$B$1&amp; " = '" &amp;B89&amp;"'), (SELECT "&amp;Core_Operations!$A$1&amp; " FROM " &amp;Core_Operations!$G$1&amp; " WHERE " &amp;Core_Operations!$B$1&amp; " = '" &amp;D89&amp;"'));"</f>
        <v>INSERT INTO Core_Operation_Feature(ID,FEATUREID,OPERATIONID) VALUES (88, (SELECT ID FROM Core_Features WHERE ALIAS = 'M_AUSENCIA'), (SELECT ID FROM Core_Operations WHERE ALIAS = 'O_LISTAR'));</v>
      </c>
      <c r="G89" s="3" t="s">
        <v>395</v>
      </c>
      <c r="H89" s="3"/>
      <c r="I89" s="3"/>
      <c r="J89" s="40">
        <v>42439</v>
      </c>
      <c r="K89" s="3"/>
    </row>
    <row r="90" spans="1:11" s="35" customFormat="1" x14ac:dyDescent="0.2">
      <c r="A90" s="29">
        <f t="shared" si="2"/>
        <v>89</v>
      </c>
      <c r="B90" s="7" t="str">
        <f>VLOOKUP(C90,Core_Features!$A$2:$B$169,2,FALSE)</f>
        <v>M_AUSENCIA</v>
      </c>
      <c r="C90" s="29">
        <v>25</v>
      </c>
      <c r="D90" s="7" t="str">
        <f>VLOOKUP(E90,Core_Operations!$A$2:$B$160,2,FALSE)</f>
        <v>O_LISTAR</v>
      </c>
      <c r="E90" s="29">
        <v>1</v>
      </c>
      <c r="F90" s="29"/>
      <c r="G90" s="30" t="s">
        <v>395</v>
      </c>
      <c r="H90" s="30" t="s">
        <v>407</v>
      </c>
      <c r="I90" s="30">
        <v>42453</v>
      </c>
      <c r="J90" s="41">
        <v>42473</v>
      </c>
      <c r="K90" s="30" t="s">
        <v>407</v>
      </c>
    </row>
    <row r="91" spans="1:11" s="35" customFormat="1" x14ac:dyDescent="0.2">
      <c r="A91" s="29">
        <f t="shared" si="2"/>
        <v>90</v>
      </c>
      <c r="B91" s="7" t="str">
        <f>VLOOKUP(C91,Core_Features!$A$2:$B$169,2,FALSE)</f>
        <v>M_AUSENCIA</v>
      </c>
      <c r="C91" s="29">
        <v>25</v>
      </c>
      <c r="D91" s="7" t="str">
        <f>VLOOKUP(E91,Core_Operations!$A$2:$B$160,2,FALSE)</f>
        <v>O_LISTAR</v>
      </c>
      <c r="E91" s="29">
        <v>1</v>
      </c>
      <c r="F91" s="29"/>
      <c r="G91" s="30" t="s">
        <v>395</v>
      </c>
      <c r="H91" s="30" t="s">
        <v>407</v>
      </c>
      <c r="I91" s="30">
        <v>42453</v>
      </c>
      <c r="J91" s="41">
        <v>42473</v>
      </c>
      <c r="K91" s="30" t="s">
        <v>407</v>
      </c>
    </row>
    <row r="92" spans="1:11" s="35" customFormat="1" x14ac:dyDescent="0.2">
      <c r="A92" s="29">
        <f t="shared" si="2"/>
        <v>91</v>
      </c>
      <c r="B92" s="7" t="str">
        <f>VLOOKUP(C92,Core_Features!$A$2:$B$169,2,FALSE)</f>
        <v>M_AUSENCIA</v>
      </c>
      <c r="C92" s="29">
        <v>25</v>
      </c>
      <c r="D92" s="7" t="str">
        <f>VLOOKUP(E92,Core_Operations!$A$2:$B$160,2,FALSE)</f>
        <v>O_LISTAR</v>
      </c>
      <c r="E92" s="29">
        <v>1</v>
      </c>
      <c r="F92" s="29"/>
      <c r="G92" s="30" t="s">
        <v>395</v>
      </c>
      <c r="H92" s="30" t="s">
        <v>407</v>
      </c>
      <c r="I92" s="30">
        <v>42453</v>
      </c>
      <c r="J92" s="41">
        <v>42473</v>
      </c>
      <c r="K92" s="30" t="s">
        <v>407</v>
      </c>
    </row>
    <row r="93" spans="1:11" x14ac:dyDescent="0.2">
      <c r="A93" s="7">
        <f t="shared" si="2"/>
        <v>92</v>
      </c>
      <c r="B93" s="7" t="str">
        <f>VLOOKUP(C93,Core_Features!$A$2:$B$169,2,FALSE)</f>
        <v>M_USER_PROFILE</v>
      </c>
      <c r="C93" s="7">
        <v>26</v>
      </c>
      <c r="D93" s="7" t="str">
        <f>VLOOKUP(E93,Core_Operations!$A$2:$B$160,2,FALSE)</f>
        <v>O_LISTAR</v>
      </c>
      <c r="E93" s="7">
        <v>1</v>
      </c>
      <c r="F93" s="6" t="str">
        <f>"INSERT INTO "&amp;$F$1&amp;"("&amp;$A$1&amp;","&amp;$C$1&amp;","&amp;$E$1&amp;") VALUES ("&amp;A93&amp;", (SELECT "&amp;Core_Features!$A$1&amp; " FROM " &amp;Core_Features!$M$1&amp; " WHERE " &amp;Core_Features!$B$1&amp; " = '" &amp;B93&amp;"'), (SELECT "&amp;Core_Operations!$A$1&amp; " FROM " &amp;Core_Operations!$G$1&amp; " WHERE " &amp;Core_Operations!$B$1&amp; " = '" &amp;D93&amp;"'));"</f>
        <v>INSERT INTO Core_Operation_Feature(ID,FEATUREID,OPERATIONID) VALUES (92, (SELECT ID FROM Core_Features WHERE ALIAS = 'M_USER_PROFILE'), (SELECT ID FROM Core_Operations WHERE ALIAS = 'O_LISTAR'));</v>
      </c>
      <c r="G93" s="3" t="s">
        <v>395</v>
      </c>
      <c r="H93" s="3"/>
      <c r="I93" s="3"/>
      <c r="J93" s="40">
        <v>42439</v>
      </c>
      <c r="K93" s="3"/>
    </row>
    <row r="94" spans="1:11" x14ac:dyDescent="0.2">
      <c r="A94" s="7">
        <f t="shared" si="2"/>
        <v>93</v>
      </c>
      <c r="B94" s="7" t="str">
        <f>VLOOKUP(C94,Core_Features!$A$2:$B$169,2,FALSE)</f>
        <v>M_USER_PROFILE</v>
      </c>
      <c r="C94" s="7">
        <v>26</v>
      </c>
      <c r="D94" s="7" t="str">
        <f>VLOOKUP(E94,Core_Operations!$A$2:$B$160,2,FALSE)</f>
        <v>O_INSERIR</v>
      </c>
      <c r="E94" s="7">
        <v>2</v>
      </c>
      <c r="F94" s="6" t="str">
        <f>"INSERT INTO "&amp;$F$1&amp;"("&amp;$A$1&amp;","&amp;$C$1&amp;","&amp;$E$1&amp;") VALUES ("&amp;A94&amp;", (SELECT "&amp;Core_Features!$A$1&amp; " FROM " &amp;Core_Features!$M$1&amp; " WHERE " &amp;Core_Features!$B$1&amp; " = '" &amp;B94&amp;"'), (SELECT "&amp;Core_Operations!$A$1&amp; " FROM " &amp;Core_Operations!$G$1&amp; " WHERE " &amp;Core_Operations!$B$1&amp; " = '" &amp;D94&amp;"'));"</f>
        <v>INSERT INTO Core_Operation_Feature(ID,FEATUREID,OPERATIONID) VALUES (93, (SELECT ID FROM Core_Features WHERE ALIAS = 'M_USER_PROFILE'), (SELECT ID FROM Core_Operations WHERE ALIAS = 'O_INSERIR'));</v>
      </c>
      <c r="G94" s="3" t="s">
        <v>395</v>
      </c>
      <c r="H94" s="3"/>
      <c r="I94" s="3"/>
      <c r="J94" s="40">
        <v>42439</v>
      </c>
      <c r="K94" s="3"/>
    </row>
    <row r="95" spans="1:11" x14ac:dyDescent="0.2">
      <c r="A95" s="7">
        <f t="shared" si="2"/>
        <v>94</v>
      </c>
      <c r="B95" s="7" t="str">
        <f>VLOOKUP(C95,Core_Features!$A$2:$B$169,2,FALSE)</f>
        <v>M_USER_PROFILE</v>
      </c>
      <c r="C95" s="7">
        <v>26</v>
      </c>
      <c r="D95" s="7" t="str">
        <f>VLOOKUP(E95,Core_Operations!$A$2:$B$160,2,FALSE)</f>
        <v>O_EXCLUIR</v>
      </c>
      <c r="E95" s="7">
        <v>3</v>
      </c>
      <c r="F95" s="6" t="str">
        <f>"INSERT INTO "&amp;$F$1&amp;"("&amp;$A$1&amp;","&amp;$C$1&amp;","&amp;$E$1&amp;") VALUES ("&amp;A95&amp;", (SELECT "&amp;Core_Features!$A$1&amp; " FROM " &amp;Core_Features!$M$1&amp; " WHERE " &amp;Core_Features!$B$1&amp; " = '" &amp;B95&amp;"'), (SELECT "&amp;Core_Operations!$A$1&amp; " FROM " &amp;Core_Operations!$G$1&amp; " WHERE " &amp;Core_Operations!$B$1&amp; " = '" &amp;D95&amp;"'));"</f>
        <v>INSERT INTO Core_Operation_Feature(ID,FEATUREID,OPERATIONID) VALUES (94, (SELECT ID FROM Core_Features WHERE ALIAS = 'M_USER_PROFILE'), (SELECT ID FROM Core_Operations WHERE ALIAS = 'O_EXCLUIR'));</v>
      </c>
      <c r="G95" s="3" t="s">
        <v>395</v>
      </c>
      <c r="H95" s="3"/>
      <c r="I95" s="3"/>
      <c r="J95" s="40">
        <v>42439</v>
      </c>
      <c r="K95" s="3"/>
    </row>
    <row r="96" spans="1:11" x14ac:dyDescent="0.2">
      <c r="A96" s="7">
        <f t="shared" si="2"/>
        <v>95</v>
      </c>
      <c r="B96" s="7" t="str">
        <f>VLOOKUP(C96,Core_Features!$A$2:$B$169,2,FALSE)</f>
        <v>M_USER_PROFILE</v>
      </c>
      <c r="C96" s="7">
        <v>26</v>
      </c>
      <c r="D96" s="7" t="str">
        <f>VLOOKUP(E96,Core_Operations!$A$2:$B$160,2,FALSE)</f>
        <v>O_ATUALIZAR</v>
      </c>
      <c r="E96" s="7">
        <v>4</v>
      </c>
      <c r="F96" s="6" t="str">
        <f>"INSERT INTO "&amp;$F$1&amp;"("&amp;$A$1&amp;","&amp;$C$1&amp;","&amp;$E$1&amp;") VALUES ("&amp;A96&amp;", (SELECT "&amp;Core_Features!$A$1&amp; " FROM " &amp;Core_Features!$M$1&amp; " WHERE " &amp;Core_Features!$B$1&amp; " = '" &amp;B96&amp;"'), (SELECT "&amp;Core_Operations!$A$1&amp; " FROM " &amp;Core_Operations!$G$1&amp; " WHERE " &amp;Core_Operations!$B$1&amp; " = '" &amp;D96&amp;"'));"</f>
        <v>INSERT INTO Core_Operation_Feature(ID,FEATUREID,OPERATIONID) VALUES (95, (SELECT ID FROM Core_Features WHERE ALIAS = 'M_USER_PROFILE'), (SELECT ID FROM Core_Operations WHERE ALIAS = 'O_ATUALIZAR'));</v>
      </c>
      <c r="G96" s="3" t="s">
        <v>395</v>
      </c>
      <c r="H96" s="3"/>
      <c r="I96" s="3"/>
      <c r="J96" s="40">
        <v>42439</v>
      </c>
      <c r="K96" s="3"/>
    </row>
    <row r="97" spans="1:11" x14ac:dyDescent="0.2">
      <c r="A97" s="7">
        <f t="shared" si="2"/>
        <v>96</v>
      </c>
      <c r="B97" s="7" t="str">
        <f>VLOOKUP(C97,Core_Features!$A$2:$B$169,2,FALSE)</f>
        <v>M_EXCECAO_QUANTIDADE_TIPO_POSTO</v>
      </c>
      <c r="C97" s="7">
        <v>27</v>
      </c>
      <c r="D97" s="7" t="str">
        <f>VLOOKUP(E97,Core_Operations!$A$2:$B$160,2,FALSE)</f>
        <v>O_LISTAR</v>
      </c>
      <c r="E97" s="7">
        <v>1</v>
      </c>
      <c r="F97" s="6" t="str">
        <f>"INSERT INTO "&amp;$F$1&amp;"("&amp;$A$1&amp;","&amp;$C$1&amp;","&amp;$E$1&amp;") VALUES ("&amp;A97&amp;", (SELECT "&amp;Core_Features!$A$1&amp; " FROM " &amp;Core_Features!$M$1&amp; " WHERE " &amp;Core_Features!$B$1&amp; " = '" &amp;B97&amp;"'), (SELECT "&amp;Core_Operations!$A$1&amp; " FROM " &amp;Core_Operations!$G$1&amp; " WHERE " &amp;Core_Operations!$B$1&amp; " = '" &amp;D97&amp;"'));"</f>
        <v>INSERT INTO Core_Operation_Feature(ID,FEATUREID,OPERATIONID) VALUES (96, (SELECT ID FROM Core_Features WHERE ALIAS = 'M_EXCECAO_QUANTIDADE_TIPO_POSTO'), (SELECT ID FROM Core_Operations WHERE ALIAS = 'O_LISTAR'));</v>
      </c>
      <c r="G97" s="3" t="s">
        <v>395</v>
      </c>
      <c r="H97" s="3"/>
      <c r="I97" s="3"/>
      <c r="J97" s="40">
        <v>42439</v>
      </c>
      <c r="K97" s="3"/>
    </row>
    <row r="98" spans="1:11" x14ac:dyDescent="0.2">
      <c r="A98" s="7">
        <f t="shared" si="2"/>
        <v>97</v>
      </c>
      <c r="B98" s="7" t="str">
        <f>VLOOKUP(C98,Core_Features!$A$2:$B$169,2,FALSE)</f>
        <v>M_EXCECAO_QUANTIDADE_TIPO_POSTO</v>
      </c>
      <c r="C98" s="7">
        <v>27</v>
      </c>
      <c r="D98" s="7" t="str">
        <f>VLOOKUP(E98,Core_Operations!$A$2:$B$160,2,FALSE)</f>
        <v>O_INSERIR</v>
      </c>
      <c r="E98" s="7">
        <v>2</v>
      </c>
      <c r="F98" s="6" t="str">
        <f>"INSERT INTO "&amp;$F$1&amp;"("&amp;$A$1&amp;","&amp;$C$1&amp;","&amp;$E$1&amp;") VALUES ("&amp;A98&amp;", (SELECT "&amp;Core_Features!$A$1&amp; " FROM " &amp;Core_Features!$M$1&amp; " WHERE " &amp;Core_Features!$B$1&amp; " = '" &amp;B98&amp;"'), (SELECT "&amp;Core_Operations!$A$1&amp; " FROM " &amp;Core_Operations!$G$1&amp; " WHERE " &amp;Core_Operations!$B$1&amp; " = '" &amp;D98&amp;"'));"</f>
        <v>INSERT INTO Core_Operation_Feature(ID,FEATUREID,OPERATIONID) VALUES (97, (SELECT ID FROM Core_Features WHERE ALIAS = 'M_EXCECAO_QUANTIDADE_TIPO_POSTO'), (SELECT ID FROM Core_Operations WHERE ALIAS = 'O_INSERIR'));</v>
      </c>
      <c r="G98" s="3" t="s">
        <v>395</v>
      </c>
      <c r="H98" s="3"/>
      <c r="I98" s="3"/>
      <c r="J98" s="40">
        <v>42439</v>
      </c>
      <c r="K98" s="3"/>
    </row>
    <row r="99" spans="1:11" x14ac:dyDescent="0.2">
      <c r="A99" s="7">
        <f t="shared" si="2"/>
        <v>98</v>
      </c>
      <c r="B99" s="7" t="str">
        <f>VLOOKUP(C99,Core_Features!$A$2:$B$169,2,FALSE)</f>
        <v>M_EXCECAO_QUANTIDADE_TIPO_POSTO</v>
      </c>
      <c r="C99" s="7">
        <v>27</v>
      </c>
      <c r="D99" s="7" t="str">
        <f>VLOOKUP(E99,Core_Operations!$A$2:$B$160,2,FALSE)</f>
        <v>O_EXCLUIR</v>
      </c>
      <c r="E99" s="7">
        <v>3</v>
      </c>
      <c r="F99" s="6" t="str">
        <f>"INSERT INTO "&amp;$F$1&amp;"("&amp;$A$1&amp;","&amp;$C$1&amp;","&amp;$E$1&amp;") VALUES ("&amp;A99&amp;", (SELECT "&amp;Core_Features!$A$1&amp; " FROM " &amp;Core_Features!$M$1&amp; " WHERE " &amp;Core_Features!$B$1&amp; " = '" &amp;B99&amp;"'), (SELECT "&amp;Core_Operations!$A$1&amp; " FROM " &amp;Core_Operations!$G$1&amp; " WHERE " &amp;Core_Operations!$B$1&amp; " = '" &amp;D99&amp;"'));"</f>
        <v>INSERT INTO Core_Operation_Feature(ID,FEATUREID,OPERATIONID) VALUES (98, (SELECT ID FROM Core_Features WHERE ALIAS = 'M_EXCECAO_QUANTIDADE_TIPO_POSTO'), (SELECT ID FROM Core_Operations WHERE ALIAS = 'O_EXCLUIR'));</v>
      </c>
      <c r="G99" s="3" t="s">
        <v>395</v>
      </c>
      <c r="H99" s="3"/>
      <c r="I99" s="3"/>
      <c r="J99" s="40">
        <v>42439</v>
      </c>
      <c r="K99" s="3"/>
    </row>
    <row r="100" spans="1:11" x14ac:dyDescent="0.2">
      <c r="A100" s="7">
        <f t="shared" ref="A100:A131" si="3">A99+1</f>
        <v>99</v>
      </c>
      <c r="B100" s="7" t="str">
        <f>VLOOKUP(C100,Core_Features!$A$2:$B$169,2,FALSE)</f>
        <v>M_EXCECAO_QUANTIDADE_TIPO_POSTO</v>
      </c>
      <c r="C100" s="7">
        <v>27</v>
      </c>
      <c r="D100" s="7" t="str">
        <f>VLOOKUP(E100,Core_Operations!$A$2:$B$160,2,FALSE)</f>
        <v>O_ATUALIZAR</v>
      </c>
      <c r="E100" s="7">
        <v>4</v>
      </c>
      <c r="F100" s="6" t="str">
        <f>"INSERT INTO "&amp;$F$1&amp;"("&amp;$A$1&amp;","&amp;$C$1&amp;","&amp;$E$1&amp;") VALUES ("&amp;A100&amp;", (SELECT "&amp;Core_Features!$A$1&amp; " FROM " &amp;Core_Features!$M$1&amp; " WHERE " &amp;Core_Features!$B$1&amp; " = '" &amp;B100&amp;"'), (SELECT "&amp;Core_Operations!$A$1&amp; " FROM " &amp;Core_Operations!$G$1&amp; " WHERE " &amp;Core_Operations!$B$1&amp; " = '" &amp;D100&amp;"'));"</f>
        <v>INSERT INTO Core_Operation_Feature(ID,FEATUREID,OPERATIONID) VALUES (99, (SELECT ID FROM Core_Features WHERE ALIAS = 'M_EXCECAO_QUANTIDADE_TIPO_POSTO'), (SELECT ID FROM Core_Operations WHERE ALIAS = 'O_ATUALIZAR'));</v>
      </c>
      <c r="G100" s="3" t="s">
        <v>395</v>
      </c>
      <c r="H100" s="3"/>
      <c r="I100" s="3"/>
      <c r="J100" s="40">
        <v>42439</v>
      </c>
      <c r="K100" s="3"/>
    </row>
    <row r="101" spans="1:11" x14ac:dyDescent="0.2">
      <c r="A101" s="7">
        <f t="shared" si="3"/>
        <v>100</v>
      </c>
      <c r="B101" s="7" t="str">
        <f>VLOOKUP(C101,Core_Features!$A$2:$B$169,2,FALSE)</f>
        <v>M_POSTO</v>
      </c>
      <c r="C101" s="7">
        <v>28</v>
      </c>
      <c r="D101" s="7" t="str">
        <f>VLOOKUP(E101,Core_Operations!$A$2:$B$160,2,FALSE)</f>
        <v>O_LISTAR</v>
      </c>
      <c r="E101" s="7">
        <v>1</v>
      </c>
      <c r="F101" s="6" t="str">
        <f>"INSERT INTO "&amp;$F$1&amp;"("&amp;$A$1&amp;","&amp;$C$1&amp;","&amp;$E$1&amp;") VALUES ("&amp;A101&amp;", (SELECT "&amp;Core_Features!$A$1&amp; " FROM " &amp;Core_Features!$M$1&amp; " WHERE " &amp;Core_Features!$B$1&amp; " = '" &amp;B101&amp;"'), (SELECT "&amp;Core_Operations!$A$1&amp; " FROM " &amp;Core_Operations!$G$1&amp; " WHERE " &amp;Core_Operations!$B$1&amp; " = '" &amp;D101&amp;"'));"</f>
        <v>INSERT INTO Core_Operation_Feature(ID,FEATUREID,OPERATIONID) VALUES (100, (SELECT ID FROM Core_Features WHERE ALIAS = 'M_POSTO'), (SELECT ID FROM Core_Operations WHERE ALIAS = 'O_LISTAR'));</v>
      </c>
      <c r="G101" s="3" t="s">
        <v>395</v>
      </c>
      <c r="H101" s="3"/>
      <c r="I101" s="3"/>
      <c r="J101" s="40">
        <v>42439</v>
      </c>
      <c r="K101" s="3"/>
    </row>
    <row r="102" spans="1:11" x14ac:dyDescent="0.2">
      <c r="A102" s="7">
        <f t="shared" si="3"/>
        <v>101</v>
      </c>
      <c r="B102" s="7" t="str">
        <f>VLOOKUP(C102,Core_Features!$A$2:$B$169,2,FALSE)</f>
        <v>M_POSTO</v>
      </c>
      <c r="C102" s="7">
        <v>28</v>
      </c>
      <c r="D102" s="7" t="str">
        <f>VLOOKUP(E102,Core_Operations!$A$2:$B$160,2,FALSE)</f>
        <v>O_INSERIR</v>
      </c>
      <c r="E102" s="7">
        <v>2</v>
      </c>
      <c r="F102" s="6" t="str">
        <f>"INSERT INTO "&amp;$F$1&amp;"("&amp;$A$1&amp;","&amp;$C$1&amp;","&amp;$E$1&amp;") VALUES ("&amp;A102&amp;", (SELECT "&amp;Core_Features!$A$1&amp; " FROM " &amp;Core_Features!$M$1&amp; " WHERE " &amp;Core_Features!$B$1&amp; " = '" &amp;B102&amp;"'), (SELECT "&amp;Core_Operations!$A$1&amp; " FROM " &amp;Core_Operations!$G$1&amp; " WHERE " &amp;Core_Operations!$B$1&amp; " = '" &amp;D102&amp;"'));"</f>
        <v>INSERT INTO Core_Operation_Feature(ID,FEATUREID,OPERATIONID) VALUES (101, (SELECT ID FROM Core_Features WHERE ALIAS = 'M_POSTO'), (SELECT ID FROM Core_Operations WHERE ALIAS = 'O_INSERIR'));</v>
      </c>
      <c r="G102" s="3" t="s">
        <v>395</v>
      </c>
      <c r="H102" s="3"/>
      <c r="I102" s="3"/>
      <c r="J102" s="40">
        <v>42439</v>
      </c>
      <c r="K102" s="3"/>
    </row>
    <row r="103" spans="1:11" x14ac:dyDescent="0.2">
      <c r="A103" s="7">
        <f t="shared" si="3"/>
        <v>102</v>
      </c>
      <c r="B103" s="7" t="str">
        <f>VLOOKUP(C103,Core_Features!$A$2:$B$169,2,FALSE)</f>
        <v>M_POSTO</v>
      </c>
      <c r="C103" s="7">
        <v>28</v>
      </c>
      <c r="D103" s="7" t="str">
        <f>VLOOKUP(E103,Core_Operations!$A$2:$B$160,2,FALSE)</f>
        <v>O_EXCLUIR</v>
      </c>
      <c r="E103" s="7">
        <v>3</v>
      </c>
      <c r="F103" s="6" t="str">
        <f>"INSERT INTO "&amp;$F$1&amp;"("&amp;$A$1&amp;","&amp;$C$1&amp;","&amp;$E$1&amp;") VALUES ("&amp;A103&amp;", (SELECT "&amp;Core_Features!$A$1&amp; " FROM " &amp;Core_Features!$M$1&amp; " WHERE " &amp;Core_Features!$B$1&amp; " = '" &amp;B103&amp;"'), (SELECT "&amp;Core_Operations!$A$1&amp; " FROM " &amp;Core_Operations!$G$1&amp; " WHERE " &amp;Core_Operations!$B$1&amp; " = '" &amp;D103&amp;"'));"</f>
        <v>INSERT INTO Core_Operation_Feature(ID,FEATUREID,OPERATIONID) VALUES (102, (SELECT ID FROM Core_Features WHERE ALIAS = 'M_POSTO'), (SELECT ID FROM Core_Operations WHERE ALIAS = 'O_EXCLUIR'));</v>
      </c>
      <c r="G103" s="3" t="s">
        <v>395</v>
      </c>
      <c r="H103" s="3"/>
      <c r="I103" s="3"/>
      <c r="J103" s="40">
        <v>42439</v>
      </c>
      <c r="K103" s="3"/>
    </row>
    <row r="104" spans="1:11" x14ac:dyDescent="0.2">
      <c r="A104" s="7">
        <f t="shared" si="3"/>
        <v>103</v>
      </c>
      <c r="B104" s="7" t="str">
        <f>VLOOKUP(C104,Core_Features!$A$2:$B$169,2,FALSE)</f>
        <v>M_POSTO</v>
      </c>
      <c r="C104" s="7">
        <v>28</v>
      </c>
      <c r="D104" s="7" t="str">
        <f>VLOOKUP(E104,Core_Operations!$A$2:$B$160,2,FALSE)</f>
        <v>O_ATUALIZAR</v>
      </c>
      <c r="E104" s="7">
        <v>4</v>
      </c>
      <c r="F104" s="6" t="str">
        <f>"INSERT INTO "&amp;$F$1&amp;"("&amp;$A$1&amp;","&amp;$C$1&amp;","&amp;$E$1&amp;") VALUES ("&amp;A104&amp;", (SELECT "&amp;Core_Features!$A$1&amp; " FROM " &amp;Core_Features!$M$1&amp; " WHERE " &amp;Core_Features!$B$1&amp; " = '" &amp;B104&amp;"'), (SELECT "&amp;Core_Operations!$A$1&amp; " FROM " &amp;Core_Operations!$G$1&amp; " WHERE " &amp;Core_Operations!$B$1&amp; " = '" &amp;D104&amp;"'));"</f>
        <v>INSERT INTO Core_Operation_Feature(ID,FEATUREID,OPERATIONID) VALUES (103, (SELECT ID FROM Core_Features WHERE ALIAS = 'M_POSTO'), (SELECT ID FROM Core_Operations WHERE ALIAS = 'O_ATUALIZAR'));</v>
      </c>
      <c r="G104" s="3" t="s">
        <v>395</v>
      </c>
      <c r="H104" s="3"/>
      <c r="I104" s="3"/>
      <c r="J104" s="40">
        <v>42439</v>
      </c>
      <c r="K104" s="3"/>
    </row>
    <row r="105" spans="1:11" x14ac:dyDescent="0.2">
      <c r="A105" s="7">
        <f t="shared" si="3"/>
        <v>104</v>
      </c>
      <c r="B105" s="7" t="str">
        <f>VLOOKUP(C105,Core_Features!$A$2:$B$169,2,FALSE)</f>
        <v>M_CARGO_PERFIL</v>
      </c>
      <c r="C105" s="7">
        <v>29</v>
      </c>
      <c r="D105" s="7" t="str">
        <f>VLOOKUP(E105,Core_Operations!$A$2:$B$160,2,FALSE)</f>
        <v>O_LISTAR</v>
      </c>
      <c r="E105" s="7">
        <v>1</v>
      </c>
      <c r="F105" s="6" t="str">
        <f>"INSERT INTO "&amp;$F$1&amp;"("&amp;$A$1&amp;","&amp;$C$1&amp;","&amp;$E$1&amp;") VALUES ("&amp;A105&amp;", (SELECT "&amp;Core_Features!$A$1&amp; " FROM " &amp;Core_Features!$M$1&amp; " WHERE " &amp;Core_Features!$B$1&amp; " = '" &amp;B105&amp;"'), (SELECT "&amp;Core_Operations!$A$1&amp; " FROM " &amp;Core_Operations!$G$1&amp; " WHERE " &amp;Core_Operations!$B$1&amp; " = '" &amp;D105&amp;"'));"</f>
        <v>INSERT INTO Core_Operation_Feature(ID,FEATUREID,OPERATIONID) VALUES (104, (SELECT ID FROM Core_Features WHERE ALIAS = 'M_CARGO_PERFIL'), (SELECT ID FROM Core_Operations WHERE ALIAS = 'O_LISTAR'));</v>
      </c>
      <c r="G105" s="3" t="s">
        <v>395</v>
      </c>
      <c r="H105" s="3"/>
      <c r="I105" s="3"/>
      <c r="J105" s="40">
        <v>42439</v>
      </c>
      <c r="K105" s="3"/>
    </row>
    <row r="106" spans="1:11" x14ac:dyDescent="0.2">
      <c r="A106" s="7">
        <f t="shared" si="3"/>
        <v>105</v>
      </c>
      <c r="B106" s="7" t="str">
        <f>VLOOKUP(C106,Core_Features!$A$2:$B$169,2,FALSE)</f>
        <v>M_CARGO_PERFIL</v>
      </c>
      <c r="C106" s="7">
        <v>29</v>
      </c>
      <c r="D106" s="7" t="str">
        <f>VLOOKUP(E106,Core_Operations!$A$2:$B$160,2,FALSE)</f>
        <v>O_INSERIR</v>
      </c>
      <c r="E106" s="7">
        <v>2</v>
      </c>
      <c r="F106" s="6" t="str">
        <f>"INSERT INTO "&amp;$F$1&amp;"("&amp;$A$1&amp;","&amp;$C$1&amp;","&amp;$E$1&amp;") VALUES ("&amp;A106&amp;", (SELECT "&amp;Core_Features!$A$1&amp; " FROM " &amp;Core_Features!$M$1&amp; " WHERE " &amp;Core_Features!$B$1&amp; " = '" &amp;B106&amp;"'), (SELECT "&amp;Core_Operations!$A$1&amp; " FROM " &amp;Core_Operations!$G$1&amp; " WHERE " &amp;Core_Operations!$B$1&amp; " = '" &amp;D106&amp;"'));"</f>
        <v>INSERT INTO Core_Operation_Feature(ID,FEATUREID,OPERATIONID) VALUES (105, (SELECT ID FROM Core_Features WHERE ALIAS = 'M_CARGO_PERFIL'), (SELECT ID FROM Core_Operations WHERE ALIAS = 'O_INSERIR'));</v>
      </c>
      <c r="G106" s="3" t="s">
        <v>395</v>
      </c>
      <c r="H106" s="3"/>
      <c r="I106" s="3"/>
      <c r="J106" s="40">
        <v>42439</v>
      </c>
      <c r="K106" s="3"/>
    </row>
    <row r="107" spans="1:11" x14ac:dyDescent="0.2">
      <c r="A107" s="7">
        <f t="shared" si="3"/>
        <v>106</v>
      </c>
      <c r="B107" s="7" t="str">
        <f>VLOOKUP(C107,Core_Features!$A$2:$B$169,2,FALSE)</f>
        <v>M_CARGO_PERFIL</v>
      </c>
      <c r="C107" s="7">
        <v>29</v>
      </c>
      <c r="D107" s="7" t="str">
        <f>VLOOKUP(E107,Core_Operations!$A$2:$B$160,2,FALSE)</f>
        <v>O_EXCLUIR</v>
      </c>
      <c r="E107" s="7">
        <v>3</v>
      </c>
      <c r="F107" s="6" t="str">
        <f>"INSERT INTO "&amp;$F$1&amp;"("&amp;$A$1&amp;","&amp;$C$1&amp;","&amp;$E$1&amp;") VALUES ("&amp;A107&amp;", (SELECT "&amp;Core_Features!$A$1&amp; " FROM " &amp;Core_Features!$M$1&amp; " WHERE " &amp;Core_Features!$B$1&amp; " = '" &amp;B107&amp;"'), (SELECT "&amp;Core_Operations!$A$1&amp; " FROM " &amp;Core_Operations!$G$1&amp; " WHERE " &amp;Core_Operations!$B$1&amp; " = '" &amp;D107&amp;"'));"</f>
        <v>INSERT INTO Core_Operation_Feature(ID,FEATUREID,OPERATIONID) VALUES (106, (SELECT ID FROM Core_Features WHERE ALIAS = 'M_CARGO_PERFIL'), (SELECT ID FROM Core_Operations WHERE ALIAS = 'O_EXCLUIR'));</v>
      </c>
      <c r="G107" s="3" t="s">
        <v>395</v>
      </c>
      <c r="H107" s="3"/>
      <c r="I107" s="3"/>
      <c r="J107" s="40">
        <v>42439</v>
      </c>
      <c r="K107" s="3"/>
    </row>
    <row r="108" spans="1:11" x14ac:dyDescent="0.2">
      <c r="A108" s="7">
        <f t="shared" si="3"/>
        <v>107</v>
      </c>
      <c r="B108" s="7" t="str">
        <f>VLOOKUP(C108,Core_Features!$A$2:$B$169,2,FALSE)</f>
        <v>M_CARGO_PERFIL</v>
      </c>
      <c r="C108" s="7">
        <v>29</v>
      </c>
      <c r="D108" s="7" t="str">
        <f>VLOOKUP(E108,Core_Operations!$A$2:$B$160,2,FALSE)</f>
        <v>O_ATUALIZAR</v>
      </c>
      <c r="E108" s="7">
        <v>4</v>
      </c>
      <c r="F108" s="6" t="str">
        <f>"INSERT INTO "&amp;$F$1&amp;"("&amp;$A$1&amp;","&amp;$C$1&amp;","&amp;$E$1&amp;") VALUES ("&amp;A108&amp;", (SELECT "&amp;Core_Features!$A$1&amp; " FROM " &amp;Core_Features!$M$1&amp; " WHERE " &amp;Core_Features!$B$1&amp; " = '" &amp;B108&amp;"'), (SELECT "&amp;Core_Operations!$A$1&amp; " FROM " &amp;Core_Operations!$G$1&amp; " WHERE " &amp;Core_Operations!$B$1&amp; " = '" &amp;D108&amp;"'));"</f>
        <v>INSERT INTO Core_Operation_Feature(ID,FEATUREID,OPERATIONID) VALUES (107, (SELECT ID FROM Core_Features WHERE ALIAS = 'M_CARGO_PERFIL'), (SELECT ID FROM Core_Operations WHERE ALIAS = 'O_ATUALIZAR'));</v>
      </c>
      <c r="G108" s="3" t="s">
        <v>395</v>
      </c>
      <c r="H108" s="3"/>
      <c r="I108" s="3"/>
      <c r="J108" s="40">
        <v>42439</v>
      </c>
      <c r="K108" s="3"/>
    </row>
    <row r="109" spans="1:11" x14ac:dyDescent="0.2">
      <c r="A109" s="7">
        <f t="shared" si="3"/>
        <v>108</v>
      </c>
      <c r="B109" s="7" t="str">
        <f>VLOOKUP(C109,Core_Features!$A$2:$B$169,2,FALSE)</f>
        <v>M_ESTIMATIVA_AJUSTE</v>
      </c>
      <c r="C109" s="7">
        <v>30</v>
      </c>
      <c r="D109" s="7" t="str">
        <f>VLOOKUP(E109,Core_Operations!$A$2:$B$160,2,FALSE)</f>
        <v>O_LISTAR</v>
      </c>
      <c r="E109" s="7">
        <v>1</v>
      </c>
      <c r="F109" s="6" t="str">
        <f>"INSERT INTO "&amp;$F$1&amp;"("&amp;$A$1&amp;","&amp;$C$1&amp;","&amp;$E$1&amp;") VALUES ("&amp;A109&amp;", (SELECT "&amp;Core_Features!$A$1&amp; " FROM " &amp;Core_Features!$M$1&amp; " WHERE " &amp;Core_Features!$B$1&amp; " = '" &amp;B109&amp;"'), (SELECT "&amp;Core_Operations!$A$1&amp; " FROM " &amp;Core_Operations!$G$1&amp; " WHERE " &amp;Core_Operations!$B$1&amp; " = '" &amp;D109&amp;"'));"</f>
        <v>INSERT INTO Core_Operation_Feature(ID,FEATUREID,OPERATIONID) VALUES (108, (SELECT ID FROM Core_Features WHERE ALIAS = 'M_ESTIMATIVA_AJUSTE'), (SELECT ID FROM Core_Operations WHERE ALIAS = 'O_LISTAR'));</v>
      </c>
      <c r="G109" s="3" t="s">
        <v>395</v>
      </c>
      <c r="H109" s="3"/>
      <c r="I109" s="3"/>
      <c r="J109" s="40">
        <v>42439</v>
      </c>
      <c r="K109" s="3"/>
    </row>
    <row r="110" spans="1:11" x14ac:dyDescent="0.2">
      <c r="A110" s="7">
        <f t="shared" si="3"/>
        <v>109</v>
      </c>
      <c r="B110" s="7" t="str">
        <f>VLOOKUP(C110,Core_Features!$A$2:$B$169,2,FALSE)</f>
        <v>M_ESTIMATIVA_COPIA</v>
      </c>
      <c r="C110" s="7">
        <v>31</v>
      </c>
      <c r="D110" s="7" t="str">
        <f>VLOOKUP(E110,Core_Operations!$A$2:$B$160,2,FALSE)</f>
        <v>O_LISTAR</v>
      </c>
      <c r="E110" s="7">
        <v>1</v>
      </c>
      <c r="F110" s="6" t="str">
        <f>"INSERT INTO "&amp;$F$1&amp;"("&amp;$A$1&amp;","&amp;$C$1&amp;","&amp;$E$1&amp;") VALUES ("&amp;A110&amp;", (SELECT "&amp;Core_Features!$A$1&amp; " FROM " &amp;Core_Features!$M$1&amp; " WHERE " &amp;Core_Features!$B$1&amp; " = '" &amp;B110&amp;"'), (SELECT "&amp;Core_Operations!$A$1&amp; " FROM " &amp;Core_Operations!$G$1&amp; " WHERE " &amp;Core_Operations!$B$1&amp; " = '" &amp;D110&amp;"'));"</f>
        <v>INSERT INTO Core_Operation_Feature(ID,FEATUREID,OPERATIONID) VALUES (109, (SELECT ID FROM Core_Features WHERE ALIAS = 'M_ESTIMATIVA_COPIA'), (SELECT ID FROM Core_Operations WHERE ALIAS = 'O_LISTAR'));</v>
      </c>
      <c r="G110" s="3" t="s">
        <v>395</v>
      </c>
      <c r="H110" s="3"/>
      <c r="I110" s="3"/>
      <c r="J110" s="40">
        <v>42439</v>
      </c>
      <c r="K110" s="3"/>
    </row>
    <row r="111" spans="1:11" x14ac:dyDescent="0.2">
      <c r="A111" s="7">
        <f t="shared" si="3"/>
        <v>110</v>
      </c>
      <c r="B111" s="7" t="str">
        <f>VLOOKUP(C111,Core_Features!$A$2:$B$169,2,FALSE)</f>
        <v>M_ESTIMATIVA_COPIA_PERIODO</v>
      </c>
      <c r="C111" s="7">
        <v>32</v>
      </c>
      <c r="D111" s="7" t="str">
        <f>VLOOKUP(E111,Core_Operations!$A$2:$B$160,2,FALSE)</f>
        <v>O_LISTAR</v>
      </c>
      <c r="E111" s="7">
        <v>1</v>
      </c>
      <c r="F111" s="6" t="str">
        <f>"INSERT INTO "&amp;$F$1&amp;"("&amp;$A$1&amp;","&amp;$C$1&amp;","&amp;$E$1&amp;") VALUES ("&amp;A111&amp;", (SELECT "&amp;Core_Features!$A$1&amp; " FROM " &amp;Core_Features!$M$1&amp; " WHERE " &amp;Core_Features!$B$1&amp; " = '" &amp;B111&amp;"'), (SELECT "&amp;Core_Operations!$A$1&amp; " FROM " &amp;Core_Operations!$G$1&amp; " WHERE " &amp;Core_Operations!$B$1&amp; " = '" &amp;D111&amp;"'));"</f>
        <v>INSERT INTO Core_Operation_Feature(ID,FEATUREID,OPERATIONID) VALUES (110, (SELECT ID FROM Core_Features WHERE ALIAS = 'M_ESTIMATIVA_COPIA_PERIODO'), (SELECT ID FROM Core_Operations WHERE ALIAS = 'O_LISTAR'));</v>
      </c>
      <c r="G111" s="3" t="s">
        <v>395</v>
      </c>
      <c r="H111" s="3"/>
      <c r="I111" s="3"/>
      <c r="J111" s="40">
        <v>42439</v>
      </c>
      <c r="K111" s="3"/>
    </row>
    <row r="112" spans="1:11" x14ac:dyDescent="0.2">
      <c r="A112" s="7">
        <f t="shared" si="3"/>
        <v>111</v>
      </c>
      <c r="B112" s="7" t="str">
        <f>VLOOKUP(C112,Core_Features!$A$2:$B$169,2,FALSE)</f>
        <v>M_FILA_PROCESSAMENTO</v>
      </c>
      <c r="C112" s="7">
        <v>33</v>
      </c>
      <c r="D112" s="7" t="str">
        <f>VLOOKUP(E112,Core_Operations!$A$2:$B$160,2,FALSE)</f>
        <v>O_LISTAR</v>
      </c>
      <c r="E112" s="7">
        <v>1</v>
      </c>
      <c r="F112" s="6" t="str">
        <f>"INSERT INTO "&amp;$F$1&amp;"("&amp;$A$1&amp;","&amp;$C$1&amp;","&amp;$E$1&amp;") VALUES ("&amp;A112&amp;", (SELECT "&amp;Core_Features!$A$1&amp; " FROM " &amp;Core_Features!$M$1&amp; " WHERE " &amp;Core_Features!$B$1&amp; " = '" &amp;B112&amp;"'), (SELECT "&amp;Core_Operations!$A$1&amp; " FROM " &amp;Core_Operations!$G$1&amp; " WHERE " &amp;Core_Operations!$B$1&amp; " = '" &amp;D112&amp;"'));"</f>
        <v>INSERT INTO Core_Operation_Feature(ID,FEATUREID,OPERATIONID) VALUES (111, (SELECT ID FROM Core_Features WHERE ALIAS = 'M_FILA_PROCESSAMENTO'), (SELECT ID FROM Core_Operations WHERE ALIAS = 'O_LISTAR'));</v>
      </c>
      <c r="G112" s="3" t="s">
        <v>395</v>
      </c>
      <c r="H112" s="3"/>
      <c r="I112" s="3"/>
      <c r="J112" s="40">
        <v>42439</v>
      </c>
      <c r="K112" s="3"/>
    </row>
    <row r="113" spans="1:11" x14ac:dyDescent="0.2">
      <c r="A113" s="7">
        <f t="shared" si="3"/>
        <v>112</v>
      </c>
      <c r="B113" s="7" t="str">
        <f>VLOOKUP(C113,Core_Features!$A$2:$B$169,2,FALSE)</f>
        <v>M_ESCALA_POLIVALENTES</v>
      </c>
      <c r="C113" s="7">
        <v>34</v>
      </c>
      <c r="D113" s="7" t="str">
        <f>VLOOKUP(E113,Core_Operations!$A$2:$B$160,2,FALSE)</f>
        <v>O_LISTAR</v>
      </c>
      <c r="E113" s="7">
        <v>1</v>
      </c>
      <c r="F113" s="6" t="str">
        <f>"INSERT INTO "&amp;$F$1&amp;"("&amp;$A$1&amp;","&amp;$C$1&amp;","&amp;$E$1&amp;") VALUES ("&amp;A113&amp;", (SELECT "&amp;Core_Features!$A$1&amp; " FROM " &amp;Core_Features!$M$1&amp; " WHERE " &amp;Core_Features!$B$1&amp; " = '" &amp;B113&amp;"'), (SELECT "&amp;Core_Operations!$A$1&amp; " FROM " &amp;Core_Operations!$G$1&amp; " WHERE " &amp;Core_Operations!$B$1&amp; " = '" &amp;D113&amp;"'));"</f>
        <v>INSERT INTO Core_Operation_Feature(ID,FEATUREID,OPERATIONID) VALUES (112, (SELECT ID FROM Core_Features WHERE ALIAS = 'M_ESCALA_POLIVALENTES'), (SELECT ID FROM Core_Operations WHERE ALIAS = 'O_LISTAR'));</v>
      </c>
      <c r="G113" s="3" t="s">
        <v>395</v>
      </c>
      <c r="H113" s="3"/>
      <c r="I113" s="3"/>
      <c r="J113" s="40">
        <v>42439</v>
      </c>
      <c r="K113" s="3"/>
    </row>
    <row r="114" spans="1:11" x14ac:dyDescent="0.2">
      <c r="A114" s="7">
        <f t="shared" si="3"/>
        <v>113</v>
      </c>
      <c r="B114" s="7" t="str">
        <f>VLOOKUP(C114,Core_Features!$A$2:$B$169,2,FALSE)</f>
        <v>M_TROCA_ALTERACAO_HORARIO</v>
      </c>
      <c r="C114" s="7">
        <v>35</v>
      </c>
      <c r="D114" s="7" t="str">
        <f>VLOOKUP(E114,Core_Operations!$A$2:$B$160,2,FALSE)</f>
        <v>O_LISTAR</v>
      </c>
      <c r="E114" s="7">
        <v>1</v>
      </c>
      <c r="F114" s="6" t="str">
        <f>"INSERT INTO "&amp;$F$1&amp;"("&amp;$A$1&amp;","&amp;$C$1&amp;","&amp;$E$1&amp;") VALUES ("&amp;A114&amp;", (SELECT "&amp;Core_Features!$A$1&amp; " FROM " &amp;Core_Features!$M$1&amp; " WHERE " &amp;Core_Features!$B$1&amp; " = '" &amp;B114&amp;"'), (SELECT "&amp;Core_Operations!$A$1&amp; " FROM " &amp;Core_Operations!$G$1&amp; " WHERE " &amp;Core_Operations!$B$1&amp; " = '" &amp;D114&amp;"'));"</f>
        <v>INSERT INTO Core_Operation_Feature(ID,FEATUREID,OPERATIONID) VALUES (113, (SELECT ID FROM Core_Features WHERE ALIAS = 'M_TROCA_ALTERACAO_HORARIO'), (SELECT ID FROM Core_Operations WHERE ALIAS = 'O_LISTAR'));</v>
      </c>
      <c r="G114" s="3" t="s">
        <v>395</v>
      </c>
      <c r="H114" s="3"/>
      <c r="I114" s="3"/>
      <c r="J114" s="40">
        <v>42439</v>
      </c>
      <c r="K114" s="3"/>
    </row>
    <row r="115" spans="1:11" x14ac:dyDescent="0.2">
      <c r="A115" s="7">
        <f t="shared" si="3"/>
        <v>114</v>
      </c>
      <c r="B115" s="7" t="str">
        <f>VLOOKUP(C115,Core_Features!$A$2:$B$169,2,FALSE)</f>
        <v>M_TROCA_ALTERACAO_HORARIO</v>
      </c>
      <c r="C115" s="7">
        <v>35</v>
      </c>
      <c r="D115" s="7" t="str">
        <f>VLOOKUP(E115,Core_Operations!$A$2:$B$160,2,FALSE)</f>
        <v>O_SALVAR_APROVAR_TROCAS</v>
      </c>
      <c r="E115" s="7">
        <v>6</v>
      </c>
      <c r="F115" s="6" t="str">
        <f>"INSERT INTO "&amp;$F$1&amp;"("&amp;$A$1&amp;","&amp;$C$1&amp;","&amp;$E$1&amp;") VALUES ("&amp;A115&amp;", (SELECT "&amp;Core_Features!$A$1&amp; " FROM " &amp;Core_Features!$M$1&amp; " WHERE " &amp;Core_Features!$B$1&amp; " = '" &amp;B115&amp;"'), (SELECT "&amp;Core_Operations!$A$1&amp; " FROM " &amp;Core_Operations!$G$1&amp; " WHERE " &amp;Core_Operations!$B$1&amp; " = '" &amp;D115&amp;"'));"</f>
        <v>INSERT INTO Core_Operation_Feature(ID,FEATUREID,OPERATIONID) VALUES (114, (SELECT ID FROM Core_Features WHERE ALIAS = 'M_TROCA_ALTERACAO_HORARIO'), (SELECT ID FROM Core_Operations WHERE ALIAS = 'O_SALVAR_APROVAR_TROCAS'));</v>
      </c>
      <c r="G115" s="3" t="s">
        <v>395</v>
      </c>
      <c r="H115" s="3"/>
      <c r="I115" s="3"/>
      <c r="J115" s="40">
        <v>42439</v>
      </c>
      <c r="K115" s="3"/>
    </row>
    <row r="116" spans="1:11" x14ac:dyDescent="0.2">
      <c r="A116" s="7">
        <f t="shared" si="3"/>
        <v>115</v>
      </c>
      <c r="B116" s="7" t="str">
        <f>VLOOKUP(C116,Core_Features!$A$2:$B$169,2,FALSE)</f>
        <v>M_TROCA_ALTERACAO_HORARIO</v>
      </c>
      <c r="C116" s="7">
        <v>35</v>
      </c>
      <c r="D116" s="7" t="str">
        <f>VLOOKUP(E116,Core_Operations!$A$2:$B$160,2,FALSE)</f>
        <v>O_ATUALIZAR</v>
      </c>
      <c r="E116" s="7">
        <v>4</v>
      </c>
      <c r="F116" s="6" t="str">
        <f>"INSERT INTO "&amp;$F$1&amp;"("&amp;$A$1&amp;","&amp;$C$1&amp;","&amp;$E$1&amp;") VALUES ("&amp;A116&amp;", (SELECT "&amp;Core_Features!$A$1&amp; " FROM " &amp;Core_Features!$M$1&amp; " WHERE " &amp;Core_Features!$B$1&amp; " = '" &amp;B116&amp;"'), (SELECT "&amp;Core_Operations!$A$1&amp; " FROM " &amp;Core_Operations!$G$1&amp; " WHERE " &amp;Core_Operations!$B$1&amp; " = '" &amp;D116&amp;"'));"</f>
        <v>INSERT INTO Core_Operation_Feature(ID,FEATUREID,OPERATIONID) VALUES (115, (SELECT ID FROM Core_Features WHERE ALIAS = 'M_TROCA_ALTERACAO_HORARIO'), (SELECT ID FROM Core_Operations WHERE ALIAS = 'O_ATUALIZAR'));</v>
      </c>
      <c r="G116" s="3" t="s">
        <v>395</v>
      </c>
      <c r="H116" s="3"/>
      <c r="I116" s="3"/>
      <c r="J116" s="40">
        <v>42439</v>
      </c>
      <c r="K116" s="3"/>
    </row>
    <row r="117" spans="1:11" x14ac:dyDescent="0.2">
      <c r="A117" s="7">
        <f t="shared" si="3"/>
        <v>116</v>
      </c>
      <c r="B117" s="7" t="str">
        <f>VLOOKUP(C117,Core_Features!$A$2:$B$169,2,FALSE)</f>
        <v>M_TROCA_TROCA_HORARIO</v>
      </c>
      <c r="C117" s="7">
        <v>36</v>
      </c>
      <c r="D117" s="7" t="str">
        <f>VLOOKUP(E117,Core_Operations!$A$2:$B$160,2,FALSE)</f>
        <v>O_LISTAR</v>
      </c>
      <c r="E117" s="7">
        <v>1</v>
      </c>
      <c r="F117" s="6" t="str">
        <f>"INSERT INTO "&amp;$F$1&amp;"("&amp;$A$1&amp;","&amp;$C$1&amp;","&amp;$E$1&amp;") VALUES ("&amp;A117&amp;", (SELECT "&amp;Core_Features!$A$1&amp; " FROM " &amp;Core_Features!$M$1&amp; " WHERE " &amp;Core_Features!$B$1&amp; " = '" &amp;B117&amp;"'), (SELECT "&amp;Core_Operations!$A$1&amp; " FROM " &amp;Core_Operations!$G$1&amp; " WHERE " &amp;Core_Operations!$B$1&amp; " = '" &amp;D117&amp;"'));"</f>
        <v>INSERT INTO Core_Operation_Feature(ID,FEATUREID,OPERATIONID) VALUES (116, (SELECT ID FROM Core_Features WHERE ALIAS = 'M_TROCA_TROCA_HORARIO'), (SELECT ID FROM Core_Operations WHERE ALIAS = 'O_LISTAR'));</v>
      </c>
      <c r="G117" s="3" t="s">
        <v>395</v>
      </c>
      <c r="H117" s="3"/>
      <c r="I117" s="3"/>
      <c r="J117" s="40">
        <v>42439</v>
      </c>
      <c r="K117" s="3"/>
    </row>
    <row r="118" spans="1:11" x14ac:dyDescent="0.2">
      <c r="A118" s="7">
        <f t="shared" si="3"/>
        <v>117</v>
      </c>
      <c r="B118" s="7" t="str">
        <f>VLOOKUP(C118,Core_Features!$A$2:$B$169,2,FALSE)</f>
        <v>M_TROCA_TROCA_HORARIO</v>
      </c>
      <c r="C118" s="7">
        <v>36</v>
      </c>
      <c r="D118" s="7" t="str">
        <f>VLOOKUP(E118,Core_Operations!$A$2:$B$160,2,FALSE)</f>
        <v>O_SALVAR_APROVAR_TROCAS</v>
      </c>
      <c r="E118" s="7">
        <v>6</v>
      </c>
      <c r="F118" s="6" t="str">
        <f>"INSERT INTO "&amp;$F$1&amp;"("&amp;$A$1&amp;","&amp;$C$1&amp;","&amp;$E$1&amp;") VALUES ("&amp;A118&amp;", (SELECT "&amp;Core_Features!$A$1&amp; " FROM " &amp;Core_Features!$M$1&amp; " WHERE " &amp;Core_Features!$B$1&amp; " = '" &amp;B118&amp;"'), (SELECT "&amp;Core_Operations!$A$1&amp; " FROM " &amp;Core_Operations!$G$1&amp; " WHERE " &amp;Core_Operations!$B$1&amp; " = '" &amp;D118&amp;"'));"</f>
        <v>INSERT INTO Core_Operation_Feature(ID,FEATUREID,OPERATIONID) VALUES (117, (SELECT ID FROM Core_Features WHERE ALIAS = 'M_TROCA_TROCA_HORARIO'), (SELECT ID FROM Core_Operations WHERE ALIAS = 'O_SALVAR_APROVAR_TROCAS'));</v>
      </c>
      <c r="G118" s="3" t="s">
        <v>395</v>
      </c>
      <c r="H118" s="3"/>
      <c r="I118" s="3"/>
      <c r="J118" s="40">
        <v>42439</v>
      </c>
      <c r="K118" s="3"/>
    </row>
    <row r="119" spans="1:11" x14ac:dyDescent="0.2">
      <c r="A119" s="7">
        <f t="shared" si="3"/>
        <v>118</v>
      </c>
      <c r="B119" s="7" t="str">
        <f>VLOOKUP(C119,Core_Features!$A$2:$B$169,2,FALSE)</f>
        <v>M_TROCA_TROCA_HORARIO</v>
      </c>
      <c r="C119" s="7">
        <v>36</v>
      </c>
      <c r="D119" s="7" t="str">
        <f>VLOOKUP(E119,Core_Operations!$A$2:$B$160,2,FALSE)</f>
        <v>O_ATUALIZAR</v>
      </c>
      <c r="E119" s="7">
        <v>4</v>
      </c>
      <c r="F119" s="6" t="str">
        <f>"INSERT INTO "&amp;$F$1&amp;"("&amp;$A$1&amp;","&amp;$C$1&amp;","&amp;$E$1&amp;") VALUES ("&amp;A119&amp;", (SELECT "&amp;Core_Features!$A$1&amp; " FROM " &amp;Core_Features!$M$1&amp; " WHERE " &amp;Core_Features!$B$1&amp; " = '" &amp;B119&amp;"'), (SELECT "&amp;Core_Operations!$A$1&amp; " FROM " &amp;Core_Operations!$G$1&amp; " WHERE " &amp;Core_Operations!$B$1&amp; " = '" &amp;D119&amp;"'));"</f>
        <v>INSERT INTO Core_Operation_Feature(ID,FEATUREID,OPERATIONID) VALUES (118, (SELECT ID FROM Core_Features WHERE ALIAS = 'M_TROCA_TROCA_HORARIO'), (SELECT ID FROM Core_Operations WHERE ALIAS = 'O_ATUALIZAR'));</v>
      </c>
      <c r="G119" s="3" t="s">
        <v>395</v>
      </c>
      <c r="H119" s="3"/>
      <c r="I119" s="3"/>
      <c r="J119" s="40">
        <v>42439</v>
      </c>
      <c r="K119" s="3"/>
    </row>
    <row r="120" spans="1:11" x14ac:dyDescent="0.2">
      <c r="A120" s="7">
        <f t="shared" si="3"/>
        <v>119</v>
      </c>
      <c r="B120" s="7" t="str">
        <f>VLOOKUP(C120,Core_Features!$A$2:$B$169,2,FALSE)</f>
        <v>M_TROCA_TROCA_COLABORADOR</v>
      </c>
      <c r="C120" s="7">
        <v>37</v>
      </c>
      <c r="D120" s="7" t="str">
        <f>VLOOKUP(E120,Core_Operations!$A$2:$B$160,2,FALSE)</f>
        <v>O_LISTAR</v>
      </c>
      <c r="E120" s="7">
        <v>1</v>
      </c>
      <c r="F120" s="6" t="str">
        <f>"INSERT INTO "&amp;$F$1&amp;"("&amp;$A$1&amp;","&amp;$C$1&amp;","&amp;$E$1&amp;") VALUES ("&amp;A120&amp;", (SELECT "&amp;Core_Features!$A$1&amp; " FROM " &amp;Core_Features!$M$1&amp; " WHERE " &amp;Core_Features!$B$1&amp; " = '" &amp;B120&amp;"'), (SELECT "&amp;Core_Operations!$A$1&amp; " FROM " &amp;Core_Operations!$G$1&amp; " WHERE " &amp;Core_Operations!$B$1&amp; " = '" &amp;D120&amp;"'));"</f>
        <v>INSERT INTO Core_Operation_Feature(ID,FEATUREID,OPERATIONID) VALUES (119, (SELECT ID FROM Core_Features WHERE ALIAS = 'M_TROCA_TROCA_COLABORADOR'), (SELECT ID FROM Core_Operations WHERE ALIAS = 'O_LISTAR'));</v>
      </c>
      <c r="G120" s="3" t="s">
        <v>395</v>
      </c>
      <c r="H120" s="3"/>
      <c r="I120" s="3"/>
      <c r="J120" s="40">
        <v>42439</v>
      </c>
      <c r="K120" s="3"/>
    </row>
    <row r="121" spans="1:11" x14ac:dyDescent="0.2">
      <c r="A121" s="7">
        <f t="shared" si="3"/>
        <v>120</v>
      </c>
      <c r="B121" s="7" t="str">
        <f>VLOOKUP(C121,Core_Features!$A$2:$B$169,2,FALSE)</f>
        <v>M_TROCA_TROCA_COLABORADOR</v>
      </c>
      <c r="C121" s="7">
        <v>37</v>
      </c>
      <c r="D121" s="7" t="str">
        <f>VLOOKUP(E121,Core_Operations!$A$2:$B$160,2,FALSE)</f>
        <v>O_SALVAR_APROVAR_TROCAS</v>
      </c>
      <c r="E121" s="7">
        <v>6</v>
      </c>
      <c r="F121" s="6" t="str">
        <f>"INSERT INTO "&amp;$F$1&amp;"("&amp;$A$1&amp;","&amp;$C$1&amp;","&amp;$E$1&amp;") VALUES ("&amp;A121&amp;", (SELECT "&amp;Core_Features!$A$1&amp; " FROM " &amp;Core_Features!$M$1&amp; " WHERE " &amp;Core_Features!$B$1&amp; " = '" &amp;B121&amp;"'), (SELECT "&amp;Core_Operations!$A$1&amp; " FROM " &amp;Core_Operations!$G$1&amp; " WHERE " &amp;Core_Operations!$B$1&amp; " = '" &amp;D121&amp;"'));"</f>
        <v>INSERT INTO Core_Operation_Feature(ID,FEATUREID,OPERATIONID) VALUES (120, (SELECT ID FROM Core_Features WHERE ALIAS = 'M_TROCA_TROCA_COLABORADOR'), (SELECT ID FROM Core_Operations WHERE ALIAS = 'O_SALVAR_APROVAR_TROCAS'));</v>
      </c>
      <c r="G121" s="3" t="s">
        <v>395</v>
      </c>
      <c r="H121" s="3"/>
      <c r="I121" s="3"/>
      <c r="J121" s="40">
        <v>42439</v>
      </c>
      <c r="K121" s="3"/>
    </row>
    <row r="122" spans="1:11" x14ac:dyDescent="0.2">
      <c r="A122" s="7">
        <f t="shared" si="3"/>
        <v>121</v>
      </c>
      <c r="B122" s="7" t="str">
        <f>VLOOKUP(C122,Core_Features!$A$2:$B$169,2,FALSE)</f>
        <v>M_TROCA_TROCA_COLABORADOR</v>
      </c>
      <c r="C122" s="7">
        <v>37</v>
      </c>
      <c r="D122" s="7" t="str">
        <f>VLOOKUP(E122,Core_Operations!$A$2:$B$160,2,FALSE)</f>
        <v>O_ATUALIZAR</v>
      </c>
      <c r="E122" s="7">
        <v>4</v>
      </c>
      <c r="F122" s="6" t="str">
        <f>"INSERT INTO "&amp;$F$1&amp;"("&amp;$A$1&amp;","&amp;$C$1&amp;","&amp;$E$1&amp;") VALUES ("&amp;A122&amp;", (SELECT "&amp;Core_Features!$A$1&amp; " FROM " &amp;Core_Features!$M$1&amp; " WHERE " &amp;Core_Features!$B$1&amp; " = '" &amp;B122&amp;"'), (SELECT "&amp;Core_Operations!$A$1&amp; " FROM " &amp;Core_Operations!$G$1&amp; " WHERE " &amp;Core_Operations!$B$1&amp; " = '" &amp;D122&amp;"'));"</f>
        <v>INSERT INTO Core_Operation_Feature(ID,FEATUREID,OPERATIONID) VALUES (121, (SELECT ID FROM Core_Features WHERE ALIAS = 'M_TROCA_TROCA_COLABORADOR'), (SELECT ID FROM Core_Operations WHERE ALIAS = 'O_ATUALIZAR'));</v>
      </c>
      <c r="G122" s="3" t="s">
        <v>395</v>
      </c>
      <c r="H122" s="3"/>
      <c r="I122" s="3"/>
      <c r="J122" s="40">
        <v>42439</v>
      </c>
      <c r="K122" s="3"/>
    </row>
    <row r="123" spans="1:11" x14ac:dyDescent="0.2">
      <c r="A123" s="7">
        <f t="shared" si="3"/>
        <v>122</v>
      </c>
      <c r="B123" s="7" t="str">
        <f>VLOOKUP(C123,Core_Features!$A$2:$B$169,2,FALSE)</f>
        <v>M_TROCA_AUTORIZACAO</v>
      </c>
      <c r="C123" s="7">
        <v>38</v>
      </c>
      <c r="D123" s="7" t="str">
        <f>VLOOKUP(E123,Core_Operations!$A$2:$B$160,2,FALSE)</f>
        <v>O_LISTAR</v>
      </c>
      <c r="E123" s="7">
        <v>1</v>
      </c>
      <c r="F123" s="6" t="str">
        <f>"INSERT INTO "&amp;$F$1&amp;"("&amp;$A$1&amp;","&amp;$C$1&amp;","&amp;$E$1&amp;") VALUES ("&amp;A123&amp;", (SELECT "&amp;Core_Features!$A$1&amp; " FROM " &amp;Core_Features!$M$1&amp; " WHERE " &amp;Core_Features!$B$1&amp; " = '" &amp;B123&amp;"'), (SELECT "&amp;Core_Operations!$A$1&amp; " FROM " &amp;Core_Operations!$G$1&amp; " WHERE " &amp;Core_Operations!$B$1&amp; " = '" &amp;D123&amp;"'));"</f>
        <v>INSERT INTO Core_Operation_Feature(ID,FEATUREID,OPERATIONID) VALUES (122, (SELECT ID FROM Core_Features WHERE ALIAS = 'M_TROCA_AUTORIZACAO'), (SELECT ID FROM Core_Operations WHERE ALIAS = 'O_LISTAR'));</v>
      </c>
      <c r="G123" s="3" t="s">
        <v>395</v>
      </c>
      <c r="H123" s="3"/>
      <c r="I123" s="3"/>
      <c r="J123" s="40">
        <v>42439</v>
      </c>
      <c r="K123" s="3"/>
    </row>
    <row r="124" spans="1:11" x14ac:dyDescent="0.2">
      <c r="A124" s="7">
        <f t="shared" si="3"/>
        <v>123</v>
      </c>
      <c r="B124" s="7" t="str">
        <f>VLOOKUP(C124,Core_Features!$A$2:$B$169,2,FALSE)</f>
        <v>M_PERFIL_ACESSO</v>
      </c>
      <c r="C124" s="7">
        <v>39</v>
      </c>
      <c r="D124" s="7" t="str">
        <f>VLOOKUP(E124,Core_Operations!$A$2:$B$160,2,FALSE)</f>
        <v>O_LISTAR</v>
      </c>
      <c r="E124" s="7">
        <v>1</v>
      </c>
      <c r="F124" s="6" t="str">
        <f>"INSERT INTO "&amp;$F$1&amp;"("&amp;$A$1&amp;","&amp;$C$1&amp;","&amp;$E$1&amp;") VALUES ("&amp;A124&amp;", (SELECT "&amp;Core_Features!$A$1&amp; " FROM " &amp;Core_Features!$M$1&amp; " WHERE " &amp;Core_Features!$B$1&amp; " = '" &amp;B124&amp;"'), (SELECT "&amp;Core_Operations!$A$1&amp; " FROM " &amp;Core_Operations!$G$1&amp; " WHERE " &amp;Core_Operations!$B$1&amp; " = '" &amp;D124&amp;"'));"</f>
        <v>INSERT INTO Core_Operation_Feature(ID,FEATUREID,OPERATIONID) VALUES (123, (SELECT ID FROM Core_Features WHERE ALIAS = 'M_PERFIL_ACESSO'), (SELECT ID FROM Core_Operations WHERE ALIAS = 'O_LISTAR'));</v>
      </c>
      <c r="G124" s="3" t="s">
        <v>395</v>
      </c>
      <c r="H124" s="3"/>
      <c r="I124" s="3"/>
      <c r="J124" s="40">
        <v>42439</v>
      </c>
      <c r="K124" s="3"/>
    </row>
    <row r="125" spans="1:11" x14ac:dyDescent="0.2">
      <c r="A125" s="7">
        <f t="shared" si="3"/>
        <v>124</v>
      </c>
      <c r="B125" s="7" t="str">
        <f>VLOOKUP(C125,Core_Features!$A$2:$B$169,2,FALSE)</f>
        <v>M_PERFIL_ACESSO</v>
      </c>
      <c r="C125" s="7">
        <v>39</v>
      </c>
      <c r="D125" s="7" t="str">
        <f>VLOOKUP(E125,Core_Operations!$A$2:$B$160,2,FALSE)</f>
        <v>O_INSERIR</v>
      </c>
      <c r="E125" s="7">
        <v>2</v>
      </c>
      <c r="F125" s="6" t="str">
        <f>"INSERT INTO "&amp;$F$1&amp;"("&amp;$A$1&amp;","&amp;$C$1&amp;","&amp;$E$1&amp;") VALUES ("&amp;A125&amp;", (SELECT "&amp;Core_Features!$A$1&amp; " FROM " &amp;Core_Features!$M$1&amp; " WHERE " &amp;Core_Features!$B$1&amp; " = '" &amp;B125&amp;"'), (SELECT "&amp;Core_Operations!$A$1&amp; " FROM " &amp;Core_Operations!$G$1&amp; " WHERE " &amp;Core_Operations!$B$1&amp; " = '" &amp;D125&amp;"'));"</f>
        <v>INSERT INTO Core_Operation_Feature(ID,FEATUREID,OPERATIONID) VALUES (124, (SELECT ID FROM Core_Features WHERE ALIAS = 'M_PERFIL_ACESSO'), (SELECT ID FROM Core_Operations WHERE ALIAS = 'O_INSERIR'));</v>
      </c>
      <c r="G125" s="3" t="s">
        <v>395</v>
      </c>
      <c r="H125" s="3"/>
      <c r="I125" s="3"/>
      <c r="J125" s="40">
        <v>42439</v>
      </c>
      <c r="K125" s="3"/>
    </row>
    <row r="126" spans="1:11" x14ac:dyDescent="0.2">
      <c r="A126" s="7">
        <f t="shared" si="3"/>
        <v>125</v>
      </c>
      <c r="B126" s="7" t="str">
        <f>VLOOKUP(C126,Core_Features!$A$2:$B$169,2,FALSE)</f>
        <v>M_PERFIL_ACESSO</v>
      </c>
      <c r="C126" s="7">
        <v>39</v>
      </c>
      <c r="D126" s="7" t="str">
        <f>VLOOKUP(E126,Core_Operations!$A$2:$B$160,2,FALSE)</f>
        <v>O_EXCLUIR</v>
      </c>
      <c r="E126" s="7">
        <v>3</v>
      </c>
      <c r="F126" s="6" t="str">
        <f>"INSERT INTO "&amp;$F$1&amp;"("&amp;$A$1&amp;","&amp;$C$1&amp;","&amp;$E$1&amp;") VALUES ("&amp;A126&amp;", (SELECT "&amp;Core_Features!$A$1&amp; " FROM " &amp;Core_Features!$M$1&amp; " WHERE " &amp;Core_Features!$B$1&amp; " = '" &amp;B126&amp;"'), (SELECT "&amp;Core_Operations!$A$1&amp; " FROM " &amp;Core_Operations!$G$1&amp; " WHERE " &amp;Core_Operations!$B$1&amp; " = '" &amp;D126&amp;"'));"</f>
        <v>INSERT INTO Core_Operation_Feature(ID,FEATUREID,OPERATIONID) VALUES (125, (SELECT ID FROM Core_Features WHERE ALIAS = 'M_PERFIL_ACESSO'), (SELECT ID FROM Core_Operations WHERE ALIAS = 'O_EXCLUIR'));</v>
      </c>
      <c r="G126" s="3" t="s">
        <v>395</v>
      </c>
      <c r="H126" s="3"/>
      <c r="I126" s="3"/>
      <c r="J126" s="40">
        <v>42439</v>
      </c>
      <c r="K126" s="3"/>
    </row>
    <row r="127" spans="1:11" x14ac:dyDescent="0.2">
      <c r="A127" s="7">
        <f t="shared" si="3"/>
        <v>126</v>
      </c>
      <c r="B127" s="7" t="str">
        <f>VLOOKUP(C127,Core_Features!$A$2:$B$169,2,FALSE)</f>
        <v>M_PERFIL_ACESSO</v>
      </c>
      <c r="C127" s="7">
        <v>39</v>
      </c>
      <c r="D127" s="7" t="str">
        <f>VLOOKUP(E127,Core_Operations!$A$2:$B$160,2,FALSE)</f>
        <v>O_ATUALIZAR</v>
      </c>
      <c r="E127" s="7">
        <v>4</v>
      </c>
      <c r="F127" s="6" t="str">
        <f>"INSERT INTO "&amp;$F$1&amp;"("&amp;$A$1&amp;","&amp;$C$1&amp;","&amp;$E$1&amp;") VALUES ("&amp;A127&amp;", (SELECT "&amp;Core_Features!$A$1&amp; " FROM " &amp;Core_Features!$M$1&amp; " WHERE " &amp;Core_Features!$B$1&amp; " = '" &amp;B127&amp;"'), (SELECT "&amp;Core_Operations!$A$1&amp; " FROM " &amp;Core_Operations!$G$1&amp; " WHERE " &amp;Core_Operations!$B$1&amp; " = '" &amp;D127&amp;"'));"</f>
        <v>INSERT INTO Core_Operation_Feature(ID,FEATUREID,OPERATIONID) VALUES (126, (SELECT ID FROM Core_Features WHERE ALIAS = 'M_PERFIL_ACESSO'), (SELECT ID FROM Core_Operations WHERE ALIAS = 'O_ATUALIZAR'));</v>
      </c>
      <c r="G127" s="3" t="s">
        <v>395</v>
      </c>
      <c r="H127" s="3"/>
      <c r="I127" s="3"/>
      <c r="J127" s="40">
        <v>42439</v>
      </c>
      <c r="K127" s="3"/>
    </row>
    <row r="128" spans="1:11" x14ac:dyDescent="0.2">
      <c r="A128" s="7">
        <f t="shared" si="3"/>
        <v>127</v>
      </c>
      <c r="B128" s="7" t="str">
        <f>VLOOKUP(C128,Core_Features!$A$2:$B$169,2,FALSE)</f>
        <v>M_PARAMETRO</v>
      </c>
      <c r="C128" s="7">
        <v>40</v>
      </c>
      <c r="D128" s="7" t="str">
        <f>VLOOKUP(E128,Core_Operations!$A$2:$B$160,2,FALSE)</f>
        <v>O_LISTAR</v>
      </c>
      <c r="E128" s="7">
        <v>1</v>
      </c>
      <c r="F128" s="6" t="str">
        <f>"INSERT INTO "&amp;$F$1&amp;"("&amp;$A$1&amp;","&amp;$C$1&amp;","&amp;$E$1&amp;") VALUES ("&amp;A128&amp;", (SELECT "&amp;Core_Features!$A$1&amp; " FROM " &amp;Core_Features!$M$1&amp; " WHERE " &amp;Core_Features!$B$1&amp; " = '" &amp;B128&amp;"'), (SELECT "&amp;Core_Operations!$A$1&amp; " FROM " &amp;Core_Operations!$G$1&amp; " WHERE " &amp;Core_Operations!$B$1&amp; " = '" &amp;D128&amp;"'));"</f>
        <v>INSERT INTO Core_Operation_Feature(ID,FEATUREID,OPERATIONID) VALUES (127, (SELECT ID FROM Core_Features WHERE ALIAS = 'M_PARAMETRO'), (SELECT ID FROM Core_Operations WHERE ALIAS = 'O_LISTAR'));</v>
      </c>
      <c r="G128" s="3" t="s">
        <v>395</v>
      </c>
      <c r="H128" s="3"/>
      <c r="I128" s="3"/>
      <c r="J128" s="40">
        <v>42439</v>
      </c>
      <c r="K128" s="3"/>
    </row>
    <row r="129" spans="1:11" x14ac:dyDescent="0.2">
      <c r="A129" s="7">
        <f t="shared" si="3"/>
        <v>128</v>
      </c>
      <c r="B129" s="7" t="str">
        <f>VLOOKUP(C129,Core_Features!$A$2:$B$169,2,FALSE)</f>
        <v>M_PARAMETRO</v>
      </c>
      <c r="C129" s="7">
        <v>40</v>
      </c>
      <c r="D129" s="7" t="str">
        <f>VLOOKUP(E129,Core_Operations!$A$2:$B$160,2,FALSE)</f>
        <v>O_INSERIR</v>
      </c>
      <c r="E129" s="7">
        <v>2</v>
      </c>
      <c r="F129" s="6" t="str">
        <f>"INSERT INTO "&amp;$F$1&amp;"("&amp;$A$1&amp;","&amp;$C$1&amp;","&amp;$E$1&amp;") VALUES ("&amp;A129&amp;", (SELECT "&amp;Core_Features!$A$1&amp; " FROM " &amp;Core_Features!$M$1&amp; " WHERE " &amp;Core_Features!$B$1&amp; " = '" &amp;B129&amp;"'), (SELECT "&amp;Core_Operations!$A$1&amp; " FROM " &amp;Core_Operations!$G$1&amp; " WHERE " &amp;Core_Operations!$B$1&amp; " = '" &amp;D129&amp;"'));"</f>
        <v>INSERT INTO Core_Operation_Feature(ID,FEATUREID,OPERATIONID) VALUES (128, (SELECT ID FROM Core_Features WHERE ALIAS = 'M_PARAMETRO'), (SELECT ID FROM Core_Operations WHERE ALIAS = 'O_INSERIR'));</v>
      </c>
      <c r="G129" s="3" t="s">
        <v>395</v>
      </c>
      <c r="H129" s="3"/>
      <c r="I129" s="3"/>
      <c r="J129" s="40">
        <v>42439</v>
      </c>
      <c r="K129" s="3"/>
    </row>
    <row r="130" spans="1:11" x14ac:dyDescent="0.2">
      <c r="A130" s="7">
        <f t="shared" si="3"/>
        <v>129</v>
      </c>
      <c r="B130" s="7" t="str">
        <f>VLOOKUP(C130,Core_Features!$A$2:$B$169,2,FALSE)</f>
        <v>M_PARAMETRO</v>
      </c>
      <c r="C130" s="7">
        <v>40</v>
      </c>
      <c r="D130" s="7" t="str">
        <f>VLOOKUP(E130,Core_Operations!$A$2:$B$160,2,FALSE)</f>
        <v>O_EXCLUIR</v>
      </c>
      <c r="E130" s="7">
        <v>3</v>
      </c>
      <c r="F130" s="6" t="str">
        <f>"INSERT INTO "&amp;$F$1&amp;"("&amp;$A$1&amp;","&amp;$C$1&amp;","&amp;$E$1&amp;") VALUES ("&amp;A130&amp;", (SELECT "&amp;Core_Features!$A$1&amp; " FROM " &amp;Core_Features!$M$1&amp; " WHERE " &amp;Core_Features!$B$1&amp; " = '" &amp;B130&amp;"'), (SELECT "&amp;Core_Operations!$A$1&amp; " FROM " &amp;Core_Operations!$G$1&amp; " WHERE " &amp;Core_Operations!$B$1&amp; " = '" &amp;D130&amp;"'));"</f>
        <v>INSERT INTO Core_Operation_Feature(ID,FEATUREID,OPERATIONID) VALUES (129, (SELECT ID FROM Core_Features WHERE ALIAS = 'M_PARAMETRO'), (SELECT ID FROM Core_Operations WHERE ALIAS = 'O_EXCLUIR'));</v>
      </c>
      <c r="G130" s="3" t="s">
        <v>395</v>
      </c>
      <c r="H130" s="3"/>
      <c r="I130" s="3"/>
      <c r="J130" s="40">
        <v>42439</v>
      </c>
      <c r="K130" s="3"/>
    </row>
    <row r="131" spans="1:11" x14ac:dyDescent="0.2">
      <c r="A131" s="7">
        <f t="shared" si="3"/>
        <v>130</v>
      </c>
      <c r="B131" s="7" t="str">
        <f>VLOOKUP(C131,Core_Features!$A$2:$B$169,2,FALSE)</f>
        <v>M_PARAMETRO</v>
      </c>
      <c r="C131" s="7">
        <v>40</v>
      </c>
      <c r="D131" s="7" t="str">
        <f>VLOOKUP(E131,Core_Operations!$A$2:$B$160,2,FALSE)</f>
        <v>O_ATUALIZAR</v>
      </c>
      <c r="E131" s="7">
        <v>4</v>
      </c>
      <c r="F131" s="6" t="str">
        <f>"INSERT INTO "&amp;$F$1&amp;"("&amp;$A$1&amp;","&amp;$C$1&amp;","&amp;$E$1&amp;") VALUES ("&amp;A131&amp;", (SELECT "&amp;Core_Features!$A$1&amp; " FROM " &amp;Core_Features!$M$1&amp; " WHERE " &amp;Core_Features!$B$1&amp; " = '" &amp;B131&amp;"'), (SELECT "&amp;Core_Operations!$A$1&amp; " FROM " &amp;Core_Operations!$G$1&amp; " WHERE " &amp;Core_Operations!$B$1&amp; " = '" &amp;D131&amp;"'));"</f>
        <v>INSERT INTO Core_Operation_Feature(ID,FEATUREID,OPERATIONID) VALUES (130, (SELECT ID FROM Core_Features WHERE ALIAS = 'M_PARAMETRO'), (SELECT ID FROM Core_Operations WHERE ALIAS = 'O_ATUALIZAR'));</v>
      </c>
      <c r="G131" s="3" t="s">
        <v>395</v>
      </c>
      <c r="H131" s="3"/>
      <c r="I131" s="3"/>
      <c r="J131" s="40">
        <v>42439</v>
      </c>
      <c r="K131" s="3"/>
    </row>
    <row r="132" spans="1:11" x14ac:dyDescent="0.2">
      <c r="A132" s="7">
        <f t="shared" ref="A132:A163" si="4">A131+1</f>
        <v>131</v>
      </c>
      <c r="B132" s="7" t="str">
        <f>VLOOKUP(C132,Core_Features!$A$2:$B$169,2,FALSE)</f>
        <v>M_DOMINIO</v>
      </c>
      <c r="C132" s="7">
        <v>41</v>
      </c>
      <c r="D132" s="7" t="str">
        <f>VLOOKUP(E132,Core_Operations!$A$2:$B$160,2,FALSE)</f>
        <v>O_LISTAR</v>
      </c>
      <c r="E132" s="7">
        <v>1</v>
      </c>
      <c r="F132" s="6" t="str">
        <f>"INSERT INTO "&amp;$F$1&amp;"("&amp;$A$1&amp;","&amp;$C$1&amp;","&amp;$E$1&amp;") VALUES ("&amp;A132&amp;", (SELECT "&amp;Core_Features!$A$1&amp; " FROM " &amp;Core_Features!$M$1&amp; " WHERE " &amp;Core_Features!$B$1&amp; " = '" &amp;B132&amp;"'), (SELECT "&amp;Core_Operations!$A$1&amp; " FROM " &amp;Core_Operations!$G$1&amp; " WHERE " &amp;Core_Operations!$B$1&amp; " = '" &amp;D132&amp;"'));"</f>
        <v>INSERT INTO Core_Operation_Feature(ID,FEATUREID,OPERATIONID) VALUES (131, (SELECT ID FROM Core_Features WHERE ALIAS = 'M_DOMINIO'), (SELECT ID FROM Core_Operations WHERE ALIAS = 'O_LISTAR'));</v>
      </c>
      <c r="G132" s="3" t="s">
        <v>395</v>
      </c>
      <c r="H132" s="3"/>
      <c r="I132" s="3"/>
      <c r="J132" s="40">
        <v>42439</v>
      </c>
      <c r="K132" s="3"/>
    </row>
    <row r="133" spans="1:11" x14ac:dyDescent="0.2">
      <c r="A133" s="7">
        <f t="shared" si="4"/>
        <v>132</v>
      </c>
      <c r="B133" s="7" t="str">
        <f>VLOOKUP(C133,Core_Features!$A$2:$B$169,2,FALSE)</f>
        <v>M_DOMINIO</v>
      </c>
      <c r="C133" s="7">
        <v>41</v>
      </c>
      <c r="D133" s="7" t="str">
        <f>VLOOKUP(E133,Core_Operations!$A$2:$B$160,2,FALSE)</f>
        <v>O_INSERIR</v>
      </c>
      <c r="E133" s="7">
        <v>2</v>
      </c>
      <c r="F133" s="6" t="str">
        <f>"INSERT INTO "&amp;$F$1&amp;"("&amp;$A$1&amp;","&amp;$C$1&amp;","&amp;$E$1&amp;") VALUES ("&amp;A133&amp;", (SELECT "&amp;Core_Features!$A$1&amp; " FROM " &amp;Core_Features!$M$1&amp; " WHERE " &amp;Core_Features!$B$1&amp; " = '" &amp;B133&amp;"'), (SELECT "&amp;Core_Operations!$A$1&amp; " FROM " &amp;Core_Operations!$G$1&amp; " WHERE " &amp;Core_Operations!$B$1&amp; " = '" &amp;D133&amp;"'));"</f>
        <v>INSERT INTO Core_Operation_Feature(ID,FEATUREID,OPERATIONID) VALUES (132, (SELECT ID FROM Core_Features WHERE ALIAS = 'M_DOMINIO'), (SELECT ID FROM Core_Operations WHERE ALIAS = 'O_INSERIR'));</v>
      </c>
      <c r="G133" s="3" t="s">
        <v>395</v>
      </c>
      <c r="H133" s="3"/>
      <c r="I133" s="3"/>
      <c r="J133" s="40">
        <v>42439</v>
      </c>
      <c r="K133" s="3"/>
    </row>
    <row r="134" spans="1:11" x14ac:dyDescent="0.2">
      <c r="A134" s="7">
        <f t="shared" si="4"/>
        <v>133</v>
      </c>
      <c r="B134" s="7" t="str">
        <f>VLOOKUP(C134,Core_Features!$A$2:$B$169,2,FALSE)</f>
        <v>M_DOMINIO</v>
      </c>
      <c r="C134" s="7">
        <v>41</v>
      </c>
      <c r="D134" s="7" t="str">
        <f>VLOOKUP(E134,Core_Operations!$A$2:$B$160,2,FALSE)</f>
        <v>O_EXCLUIR</v>
      </c>
      <c r="E134" s="7">
        <v>3</v>
      </c>
      <c r="F134" s="6" t="str">
        <f>"INSERT INTO "&amp;$F$1&amp;"("&amp;$A$1&amp;","&amp;$C$1&amp;","&amp;$E$1&amp;") VALUES ("&amp;A134&amp;", (SELECT "&amp;Core_Features!$A$1&amp; " FROM " &amp;Core_Features!$M$1&amp; " WHERE " &amp;Core_Features!$B$1&amp; " = '" &amp;B134&amp;"'), (SELECT "&amp;Core_Operations!$A$1&amp; " FROM " &amp;Core_Operations!$G$1&amp; " WHERE " &amp;Core_Operations!$B$1&amp; " = '" &amp;D134&amp;"'));"</f>
        <v>INSERT INTO Core_Operation_Feature(ID,FEATUREID,OPERATIONID) VALUES (133, (SELECT ID FROM Core_Features WHERE ALIAS = 'M_DOMINIO'), (SELECT ID FROM Core_Operations WHERE ALIAS = 'O_EXCLUIR'));</v>
      </c>
      <c r="G134" s="3" t="s">
        <v>395</v>
      </c>
      <c r="H134" s="3"/>
      <c r="I134" s="3"/>
      <c r="J134" s="40">
        <v>42439</v>
      </c>
      <c r="K134" s="3"/>
    </row>
    <row r="135" spans="1:11" x14ac:dyDescent="0.2">
      <c r="A135" s="7">
        <f t="shared" si="4"/>
        <v>134</v>
      </c>
      <c r="B135" s="7" t="str">
        <f>VLOOKUP(C135,Core_Features!$A$2:$B$169,2,FALSE)</f>
        <v>M_DOMINIO</v>
      </c>
      <c r="C135" s="7">
        <v>41</v>
      </c>
      <c r="D135" s="7" t="str">
        <f>VLOOKUP(E135,Core_Operations!$A$2:$B$160,2,FALSE)</f>
        <v>O_ATUALIZAR</v>
      </c>
      <c r="E135" s="7">
        <v>4</v>
      </c>
      <c r="F135" s="6" t="str">
        <f>"INSERT INTO "&amp;$F$1&amp;"("&amp;$A$1&amp;","&amp;$C$1&amp;","&amp;$E$1&amp;") VALUES ("&amp;A135&amp;", (SELECT "&amp;Core_Features!$A$1&amp; " FROM " &amp;Core_Features!$M$1&amp; " WHERE " &amp;Core_Features!$B$1&amp; " = '" &amp;B135&amp;"'), (SELECT "&amp;Core_Operations!$A$1&amp; " FROM " &amp;Core_Operations!$G$1&amp; " WHERE " &amp;Core_Operations!$B$1&amp; " = '" &amp;D135&amp;"'));"</f>
        <v>INSERT INTO Core_Operation_Feature(ID,FEATUREID,OPERATIONID) VALUES (134, (SELECT ID FROM Core_Features WHERE ALIAS = 'M_DOMINIO'), (SELECT ID FROM Core_Operations WHERE ALIAS = 'O_ATUALIZAR'));</v>
      </c>
      <c r="G135" s="3" t="s">
        <v>395</v>
      </c>
      <c r="H135" s="3"/>
      <c r="I135" s="3"/>
      <c r="J135" s="40">
        <v>42439</v>
      </c>
      <c r="K135" s="3"/>
    </row>
    <row r="136" spans="1:11" x14ac:dyDescent="0.2">
      <c r="A136" s="7">
        <f t="shared" si="4"/>
        <v>135</v>
      </c>
      <c r="B136" s="7" t="str">
        <f>VLOOKUP(C136,Core_Features!$A$2:$B$169,2,FALSE)</f>
        <v>M_NOTIFICACAO_VISUALIZAR</v>
      </c>
      <c r="C136" s="7">
        <v>42</v>
      </c>
      <c r="D136" s="7" t="str">
        <f>VLOOKUP(E136,Core_Operations!$A$2:$B$160,2,FALSE)</f>
        <v>O_LISTAR</v>
      </c>
      <c r="E136" s="7">
        <v>1</v>
      </c>
      <c r="F136" s="6" t="str">
        <f>"INSERT INTO "&amp;$F$1&amp;"("&amp;$A$1&amp;","&amp;$C$1&amp;","&amp;$E$1&amp;") VALUES ("&amp;A136&amp;", (SELECT "&amp;Core_Features!$A$1&amp; " FROM " &amp;Core_Features!$M$1&amp; " WHERE " &amp;Core_Features!$B$1&amp; " = '" &amp;B136&amp;"'), (SELECT "&amp;Core_Operations!$A$1&amp; " FROM " &amp;Core_Operations!$G$1&amp; " WHERE " &amp;Core_Operations!$B$1&amp; " = '" &amp;D136&amp;"'));"</f>
        <v>INSERT INTO Core_Operation_Feature(ID,FEATUREID,OPERATIONID) VALUES (135, (SELECT ID FROM Core_Features WHERE ALIAS = 'M_NOTIFICACAO_VISUALIZAR'), (SELECT ID FROM Core_Operations WHERE ALIAS = 'O_LISTAR'));</v>
      </c>
      <c r="G136" s="3" t="s">
        <v>395</v>
      </c>
      <c r="H136" s="3"/>
      <c r="I136" s="3"/>
      <c r="J136" s="40">
        <v>42439</v>
      </c>
      <c r="K136" s="3"/>
    </row>
    <row r="137" spans="1:11" x14ac:dyDescent="0.2">
      <c r="A137" s="7">
        <f t="shared" si="4"/>
        <v>136</v>
      </c>
      <c r="B137" s="7" t="str">
        <f>VLOOKUP(C137,Core_Features!$A$2:$B$169,2,FALSE)</f>
        <v>M_SUBNOTIFICACAO</v>
      </c>
      <c r="C137" s="7">
        <v>43</v>
      </c>
      <c r="D137" s="7" t="str">
        <f>VLOOKUP(E137,Core_Operations!$A$2:$B$160,2,FALSE)</f>
        <v>O_LISTAR</v>
      </c>
      <c r="E137" s="7">
        <v>1</v>
      </c>
      <c r="F137" s="6" t="str">
        <f>"INSERT INTO "&amp;$F$1&amp;"("&amp;$A$1&amp;","&amp;$C$1&amp;","&amp;$E$1&amp;") VALUES ("&amp;A137&amp;", (SELECT "&amp;Core_Features!$A$1&amp; " FROM " &amp;Core_Features!$M$1&amp; " WHERE " &amp;Core_Features!$B$1&amp; " = '" &amp;B137&amp;"'), (SELECT "&amp;Core_Operations!$A$1&amp; " FROM " &amp;Core_Operations!$G$1&amp; " WHERE " &amp;Core_Operations!$B$1&amp; " = '" &amp;D137&amp;"'));"</f>
        <v>INSERT INTO Core_Operation_Feature(ID,FEATUREID,OPERATIONID) VALUES (136, (SELECT ID FROM Core_Features WHERE ALIAS = 'M_SUBNOTIFICACAO'), (SELECT ID FROM Core_Operations WHERE ALIAS = 'O_LISTAR'));</v>
      </c>
      <c r="G137" s="3" t="s">
        <v>395</v>
      </c>
      <c r="H137" s="3"/>
      <c r="I137" s="3"/>
      <c r="J137" s="40">
        <v>42439</v>
      </c>
      <c r="K137" s="3"/>
    </row>
    <row r="138" spans="1:11" x14ac:dyDescent="0.2">
      <c r="A138" s="7">
        <f t="shared" si="4"/>
        <v>137</v>
      </c>
      <c r="B138" s="7" t="str">
        <f>VLOOKUP(C138,Core_Features!$A$2:$B$169,2,FALSE)</f>
        <v>M_RELATORIOS_PARAMETRO</v>
      </c>
      <c r="C138" s="7">
        <v>44</v>
      </c>
      <c r="D138" s="7" t="str">
        <f>VLOOKUP(E138,Core_Operations!$A$2:$B$160,2,FALSE)</f>
        <v>O_LISTAR</v>
      </c>
      <c r="E138" s="7">
        <v>1</v>
      </c>
      <c r="F138" s="6" t="str">
        <f>"INSERT INTO "&amp;$F$1&amp;"("&amp;$A$1&amp;","&amp;$C$1&amp;","&amp;$E$1&amp;") VALUES ("&amp;A138&amp;", (SELECT "&amp;Core_Features!$A$1&amp; " FROM " &amp;Core_Features!$M$1&amp; " WHERE " &amp;Core_Features!$B$1&amp; " = '" &amp;B138&amp;"'), (SELECT "&amp;Core_Operations!$A$1&amp; " FROM " &amp;Core_Operations!$G$1&amp; " WHERE " &amp;Core_Operations!$B$1&amp; " = '" &amp;D138&amp;"'));"</f>
        <v>INSERT INTO Core_Operation_Feature(ID,FEATUREID,OPERATIONID) VALUES (137, (SELECT ID FROM Core_Features WHERE ALIAS = 'M_RELATORIOS_PARAMETRO'), (SELECT ID FROM Core_Operations WHERE ALIAS = 'O_LISTAR'));</v>
      </c>
      <c r="G138" s="3" t="s">
        <v>395</v>
      </c>
      <c r="H138" s="3"/>
      <c r="I138" s="3"/>
      <c r="J138" s="40">
        <v>42439</v>
      </c>
      <c r="K138" s="3"/>
    </row>
    <row r="139" spans="1:11" x14ac:dyDescent="0.2">
      <c r="A139" s="7">
        <f t="shared" si="4"/>
        <v>138</v>
      </c>
      <c r="B139" s="7" t="str">
        <f>VLOOKUP(C139,Core_Features!$A$2:$B$169,2,FALSE)</f>
        <v>M_RELATORIOS_FILTRO_UNIDADE</v>
      </c>
      <c r="C139" s="7">
        <v>45</v>
      </c>
      <c r="D139" s="7" t="str">
        <f>VLOOKUP(E139,Core_Operations!$A$2:$B$160,2,FALSE)</f>
        <v>O_LISTAR</v>
      </c>
      <c r="E139" s="7">
        <v>1</v>
      </c>
      <c r="F139" s="6" t="str">
        <f>"INSERT INTO "&amp;$F$1&amp;"("&amp;$A$1&amp;","&amp;$C$1&amp;","&amp;$E$1&amp;") VALUES ("&amp;A139&amp;", (SELECT "&amp;Core_Features!$A$1&amp; " FROM " &amp;Core_Features!$M$1&amp; " WHERE " &amp;Core_Features!$B$1&amp; " = '" &amp;B139&amp;"'), (SELECT "&amp;Core_Operations!$A$1&amp; " FROM " &amp;Core_Operations!$G$1&amp; " WHERE " &amp;Core_Operations!$B$1&amp; " = '" &amp;D139&amp;"'));"</f>
        <v>INSERT INTO Core_Operation_Feature(ID,FEATUREID,OPERATIONID) VALUES (138, (SELECT ID FROM Core_Features WHERE ALIAS = 'M_RELATORIOS_FILTRO_UNIDADE'), (SELECT ID FROM Core_Operations WHERE ALIAS = 'O_LISTAR'));</v>
      </c>
      <c r="G139" s="3" t="s">
        <v>395</v>
      </c>
      <c r="H139" s="3"/>
      <c r="I139" s="3"/>
      <c r="J139" s="40">
        <v>42439</v>
      </c>
      <c r="K139" s="3"/>
    </row>
    <row r="140" spans="1:11" x14ac:dyDescent="0.2">
      <c r="A140" s="7">
        <f t="shared" si="4"/>
        <v>139</v>
      </c>
      <c r="B140" s="7" t="str">
        <f>VLOOKUP(C140,Core_Features!$A$2:$B$169,2,FALSE)</f>
        <v>M_RELATORIOS_FILTRO_SECAO</v>
      </c>
      <c r="C140" s="7">
        <v>46</v>
      </c>
      <c r="D140" s="7" t="str">
        <f>VLOOKUP(E140,Core_Operations!$A$2:$B$160,2,FALSE)</f>
        <v>O_LISTAR</v>
      </c>
      <c r="E140" s="7">
        <v>1</v>
      </c>
      <c r="F140" s="6" t="str">
        <f>"INSERT INTO "&amp;$F$1&amp;"("&amp;$A$1&amp;","&amp;$C$1&amp;","&amp;$E$1&amp;") VALUES ("&amp;A140&amp;", (SELECT "&amp;Core_Features!$A$1&amp; " FROM " &amp;Core_Features!$M$1&amp; " WHERE " &amp;Core_Features!$B$1&amp; " = '" &amp;B140&amp;"'), (SELECT "&amp;Core_Operations!$A$1&amp; " FROM " &amp;Core_Operations!$G$1&amp; " WHERE " &amp;Core_Operations!$B$1&amp; " = '" &amp;D140&amp;"'));"</f>
        <v>INSERT INTO Core_Operation_Feature(ID,FEATUREID,OPERATIONID) VALUES (139, (SELECT ID FROM Core_Features WHERE ALIAS = 'M_RELATORIOS_FILTRO_SECAO'), (SELECT ID FROM Core_Operations WHERE ALIAS = 'O_LISTAR'));</v>
      </c>
      <c r="G140" s="3" t="s">
        <v>395</v>
      </c>
      <c r="H140" s="3"/>
      <c r="I140" s="3"/>
      <c r="J140" s="40">
        <v>42439</v>
      </c>
      <c r="K140" s="3"/>
    </row>
    <row r="141" spans="1:11" x14ac:dyDescent="0.2">
      <c r="A141" s="7">
        <f t="shared" si="4"/>
        <v>140</v>
      </c>
      <c r="B141" s="7" t="str">
        <f>VLOOKUP(C141,Core_Features!$A$2:$B$169,2,FALSE)</f>
        <v>M_RELATORIOS_FILTRO_COLABORADOR</v>
      </c>
      <c r="C141" s="7">
        <v>47</v>
      </c>
      <c r="D141" s="7" t="str">
        <f>VLOOKUP(E141,Core_Operations!$A$2:$B$160,2,FALSE)</f>
        <v>O_LISTAR</v>
      </c>
      <c r="E141" s="7">
        <v>1</v>
      </c>
      <c r="F141" s="6" t="str">
        <f>"INSERT INTO "&amp;$F$1&amp;"("&amp;$A$1&amp;","&amp;$C$1&amp;","&amp;$E$1&amp;") VALUES ("&amp;A141&amp;", (SELECT "&amp;Core_Features!$A$1&amp; " FROM " &amp;Core_Features!$M$1&amp; " WHERE " &amp;Core_Features!$B$1&amp; " = '" &amp;B141&amp;"'), (SELECT "&amp;Core_Operations!$A$1&amp; " FROM " &amp;Core_Operations!$G$1&amp; " WHERE " &amp;Core_Operations!$B$1&amp; " = '" &amp;D141&amp;"'));"</f>
        <v>INSERT INTO Core_Operation_Feature(ID,FEATUREID,OPERATIONID) VALUES (140, (SELECT ID FROM Core_Features WHERE ALIAS = 'M_RELATORIOS_FILTRO_COLABORADOR'), (SELECT ID FROM Core_Operations WHERE ALIAS = 'O_LISTAR'));</v>
      </c>
      <c r="G141" s="3" t="s">
        <v>395</v>
      </c>
      <c r="H141" s="3"/>
      <c r="I141" s="3"/>
      <c r="J141" s="40">
        <v>42439</v>
      </c>
      <c r="K141" s="3"/>
    </row>
    <row r="142" spans="1:11" x14ac:dyDescent="0.2">
      <c r="A142" s="7">
        <f t="shared" si="4"/>
        <v>141</v>
      </c>
      <c r="B142" s="7" t="str">
        <f>VLOOKUP(C142,Core_Features!$A$2:$B$169,2,FALSE)</f>
        <v>M_RELATORIOS_IMPRIMIR</v>
      </c>
      <c r="C142" s="7">
        <v>48</v>
      </c>
      <c r="D142" s="7" t="str">
        <f>VLOOKUP(E142,Core_Operations!$A$2:$B$160,2,FALSE)</f>
        <v>O_LISTAR</v>
      </c>
      <c r="E142" s="7">
        <v>1</v>
      </c>
      <c r="F142" s="6" t="str">
        <f>"INSERT INTO "&amp;$F$1&amp;"("&amp;$A$1&amp;","&amp;$C$1&amp;","&amp;$E$1&amp;") VALUES ("&amp;A142&amp;", (SELECT "&amp;Core_Features!$A$1&amp; " FROM " &amp;Core_Features!$M$1&amp; " WHERE " &amp;Core_Features!$B$1&amp; " = '" &amp;B142&amp;"'), (SELECT "&amp;Core_Operations!$A$1&amp; " FROM " &amp;Core_Operations!$G$1&amp; " WHERE " &amp;Core_Operations!$B$1&amp; " = '" &amp;D142&amp;"'));"</f>
        <v>INSERT INTO Core_Operation_Feature(ID,FEATUREID,OPERATIONID) VALUES (141, (SELECT ID FROM Core_Features WHERE ALIAS = 'M_RELATORIOS_IMPRIMIR'), (SELECT ID FROM Core_Operations WHERE ALIAS = 'O_LISTAR'));</v>
      </c>
      <c r="G142" s="3" t="s">
        <v>395</v>
      </c>
      <c r="H142" s="3"/>
      <c r="I142" s="3"/>
      <c r="J142" s="40">
        <v>42439</v>
      </c>
      <c r="K142" s="3"/>
    </row>
    <row r="143" spans="1:11" x14ac:dyDescent="0.2">
      <c r="A143" s="7">
        <f t="shared" si="4"/>
        <v>142</v>
      </c>
      <c r="B143" s="7" t="str">
        <f>VLOOKUP(C143,Core_Features!$A$2:$B$169,2,FALSE)</f>
        <v>M_RELATORIOS_VISUALIZAR</v>
      </c>
      <c r="C143" s="7">
        <v>49</v>
      </c>
      <c r="D143" s="7" t="str">
        <f>VLOOKUP(E143,Core_Operations!$A$2:$B$160,2,FALSE)</f>
        <v>O_LISTAR</v>
      </c>
      <c r="E143" s="7">
        <v>1</v>
      </c>
      <c r="F143" s="6" t="str">
        <f>"INSERT INTO "&amp;$F$1&amp;"("&amp;$A$1&amp;","&amp;$C$1&amp;","&amp;$E$1&amp;") VALUES ("&amp;A143&amp;", (SELECT "&amp;Core_Features!$A$1&amp; " FROM " &amp;Core_Features!$M$1&amp; " WHERE " &amp;Core_Features!$B$1&amp; " = '" &amp;B143&amp;"'), (SELECT "&amp;Core_Operations!$A$1&amp; " FROM " &amp;Core_Operations!$G$1&amp; " WHERE " &amp;Core_Operations!$B$1&amp; " = '" &amp;D143&amp;"'));"</f>
        <v>INSERT INTO Core_Operation_Feature(ID,FEATUREID,OPERATIONID) VALUES (142, (SELECT ID FROM Core_Features WHERE ALIAS = 'M_RELATORIOS_VISUALIZAR'), (SELECT ID FROM Core_Operations WHERE ALIAS = 'O_LISTAR'));</v>
      </c>
      <c r="G143" s="3" t="s">
        <v>395</v>
      </c>
      <c r="H143" s="3"/>
      <c r="I143" s="3"/>
      <c r="J143" s="40">
        <v>42439</v>
      </c>
      <c r="K143" s="3"/>
    </row>
    <row r="144" spans="1:11" x14ac:dyDescent="0.2">
      <c r="A144" s="7">
        <f t="shared" si="4"/>
        <v>143</v>
      </c>
      <c r="B144" s="7" t="str">
        <f>VLOOKUP(C144,Core_Features!$A$2:$B$169,2,FALSE)</f>
        <v>M_COUNTRY</v>
      </c>
      <c r="C144" s="7">
        <v>50</v>
      </c>
      <c r="D144" s="7" t="str">
        <f>VLOOKUP(E144,Core_Operations!$A$2:$B$160,2,FALSE)</f>
        <v>O_LISTAR</v>
      </c>
      <c r="E144" s="7">
        <v>1</v>
      </c>
      <c r="F144" s="6" t="str">
        <f>"INSERT INTO "&amp;$F$1&amp;"("&amp;$A$1&amp;","&amp;$C$1&amp;","&amp;$E$1&amp;") VALUES ("&amp;A144&amp;", (SELECT "&amp;Core_Features!$A$1&amp; " FROM " &amp;Core_Features!$M$1&amp; " WHERE " &amp;Core_Features!$B$1&amp; " = '" &amp;B144&amp;"'), (SELECT "&amp;Core_Operations!$A$1&amp; " FROM " &amp;Core_Operations!$G$1&amp; " WHERE " &amp;Core_Operations!$B$1&amp; " = '" &amp;D144&amp;"'));"</f>
        <v>INSERT INTO Core_Operation_Feature(ID,FEATUREID,OPERATIONID) VALUES (143, (SELECT ID FROM Core_Features WHERE ALIAS = 'M_COUNTRY'), (SELECT ID FROM Core_Operations WHERE ALIAS = 'O_LISTAR'));</v>
      </c>
      <c r="G144" s="3" t="s">
        <v>395</v>
      </c>
      <c r="H144" s="3"/>
      <c r="I144" s="3"/>
      <c r="J144" s="40">
        <v>42439</v>
      </c>
      <c r="K144" s="3"/>
    </row>
    <row r="145" spans="1:11" x14ac:dyDescent="0.2">
      <c r="A145" s="7">
        <f t="shared" si="4"/>
        <v>144</v>
      </c>
      <c r="B145" s="7" t="str">
        <f>VLOOKUP(C145,Core_Features!$A$2:$B$169,2,FALSE)</f>
        <v>M_NATIONAL_HOLIDAY</v>
      </c>
      <c r="C145" s="8">
        <v>51</v>
      </c>
      <c r="D145" s="7" t="str">
        <f>VLOOKUP(E145,Core_Operations!$A$2:$B$160,2,FALSE)</f>
        <v>O_LISTAR</v>
      </c>
      <c r="E145" s="8">
        <v>1</v>
      </c>
      <c r="F145" s="6" t="str">
        <f>"INSERT INTO "&amp;$F$1&amp;"("&amp;$A$1&amp;","&amp;$C$1&amp;","&amp;$E$1&amp;") VALUES ("&amp;A145&amp;", (SELECT "&amp;Core_Features!$A$1&amp; " FROM " &amp;Core_Features!$M$1&amp; " WHERE " &amp;Core_Features!$B$1&amp; " = '" &amp;B145&amp;"'), (SELECT "&amp;Core_Operations!$A$1&amp; " FROM " &amp;Core_Operations!$G$1&amp; " WHERE " &amp;Core_Operations!$B$1&amp; " = '" &amp;D145&amp;"'));"</f>
        <v>INSERT INTO Core_Operation_Feature(ID,FEATUREID,OPERATIONID) VALUES (144, (SELECT ID FROM Core_Features WHERE ALIAS = 'M_NATIONAL_HOLIDAY'), (SELECT ID FROM Core_Operations WHERE ALIAS = 'O_LISTAR'));</v>
      </c>
      <c r="G145" s="3" t="s">
        <v>395</v>
      </c>
      <c r="H145" s="3"/>
      <c r="I145" s="3"/>
      <c r="J145" s="40">
        <v>42439</v>
      </c>
      <c r="K145" s="3"/>
    </row>
    <row r="146" spans="1:11" x14ac:dyDescent="0.2">
      <c r="A146" s="7">
        <f t="shared" si="4"/>
        <v>145</v>
      </c>
      <c r="B146" s="7" t="str">
        <f>VLOOKUP(C146,Core_Features!$A$2:$B$169,2,FALSE)</f>
        <v>M_NATIONAL_HOLIDAY</v>
      </c>
      <c r="C146" s="8">
        <v>51</v>
      </c>
      <c r="D146" s="7" t="str">
        <f>VLOOKUP(E146,Core_Operations!$A$2:$B$160,2,FALSE)</f>
        <v>O_INSERIR</v>
      </c>
      <c r="E146" s="8">
        <v>2</v>
      </c>
      <c r="F146" s="6" t="str">
        <f>"INSERT INTO "&amp;$F$1&amp;"("&amp;$A$1&amp;","&amp;$C$1&amp;","&amp;$E$1&amp;") VALUES ("&amp;A146&amp;", (SELECT "&amp;Core_Features!$A$1&amp; " FROM " &amp;Core_Features!$M$1&amp; " WHERE " &amp;Core_Features!$B$1&amp; " = '" &amp;B146&amp;"'), (SELECT "&amp;Core_Operations!$A$1&amp; " FROM " &amp;Core_Operations!$G$1&amp; " WHERE " &amp;Core_Operations!$B$1&amp; " = '" &amp;D146&amp;"'));"</f>
        <v>INSERT INTO Core_Operation_Feature(ID,FEATUREID,OPERATIONID) VALUES (145, (SELECT ID FROM Core_Features WHERE ALIAS = 'M_NATIONAL_HOLIDAY'), (SELECT ID FROM Core_Operations WHERE ALIAS = 'O_INSERIR'));</v>
      </c>
      <c r="G146" s="3" t="s">
        <v>395</v>
      </c>
      <c r="H146" s="3"/>
      <c r="I146" s="3"/>
      <c r="J146" s="40">
        <v>42439</v>
      </c>
      <c r="K146" s="3"/>
    </row>
    <row r="147" spans="1:11" x14ac:dyDescent="0.2">
      <c r="A147" s="7">
        <f t="shared" si="4"/>
        <v>146</v>
      </c>
      <c r="B147" s="7" t="str">
        <f>VLOOKUP(C147,Core_Features!$A$2:$B$169,2,FALSE)</f>
        <v>M_NATIONAL_HOLIDAY</v>
      </c>
      <c r="C147" s="8">
        <v>51</v>
      </c>
      <c r="D147" s="7" t="str">
        <f>VLOOKUP(E147,Core_Operations!$A$2:$B$160,2,FALSE)</f>
        <v>O_EXCLUIR</v>
      </c>
      <c r="E147" s="8">
        <v>3</v>
      </c>
      <c r="F147" s="6" t="str">
        <f>"INSERT INTO "&amp;$F$1&amp;"("&amp;$A$1&amp;","&amp;$C$1&amp;","&amp;$E$1&amp;") VALUES ("&amp;A147&amp;", (SELECT "&amp;Core_Features!$A$1&amp; " FROM " &amp;Core_Features!$M$1&amp; " WHERE " &amp;Core_Features!$B$1&amp; " = '" &amp;B147&amp;"'), (SELECT "&amp;Core_Operations!$A$1&amp; " FROM " &amp;Core_Operations!$G$1&amp; " WHERE " &amp;Core_Operations!$B$1&amp; " = '" &amp;D147&amp;"'));"</f>
        <v>INSERT INTO Core_Operation_Feature(ID,FEATUREID,OPERATIONID) VALUES (146, (SELECT ID FROM Core_Features WHERE ALIAS = 'M_NATIONAL_HOLIDAY'), (SELECT ID FROM Core_Operations WHERE ALIAS = 'O_EXCLUIR'));</v>
      </c>
      <c r="G147" s="3" t="s">
        <v>395</v>
      </c>
      <c r="H147" s="3"/>
      <c r="I147" s="3"/>
      <c r="J147" s="40">
        <v>42439</v>
      </c>
      <c r="K147" s="3"/>
    </row>
    <row r="148" spans="1:11" x14ac:dyDescent="0.2">
      <c r="A148" s="7">
        <f t="shared" si="4"/>
        <v>147</v>
      </c>
      <c r="B148" s="7" t="str">
        <f>VLOOKUP(C148,Core_Features!$A$2:$B$169,2,FALSE)</f>
        <v>M_NATIONAL_HOLIDAY</v>
      </c>
      <c r="C148" s="8">
        <v>51</v>
      </c>
      <c r="D148" s="7" t="str">
        <f>VLOOKUP(E148,Core_Operations!$A$2:$B$160,2,FALSE)</f>
        <v>O_ATUALIZAR</v>
      </c>
      <c r="E148" s="8">
        <v>4</v>
      </c>
      <c r="F148" s="6" t="str">
        <f>"INSERT INTO "&amp;$F$1&amp;"("&amp;$A$1&amp;","&amp;$C$1&amp;","&amp;$E$1&amp;") VALUES ("&amp;A148&amp;", (SELECT "&amp;Core_Features!$A$1&amp; " FROM " &amp;Core_Features!$M$1&amp; " WHERE " &amp;Core_Features!$B$1&amp; " = '" &amp;B148&amp;"'), (SELECT "&amp;Core_Operations!$A$1&amp; " FROM " &amp;Core_Operations!$G$1&amp; " WHERE " &amp;Core_Operations!$B$1&amp; " = '" &amp;D148&amp;"'));"</f>
        <v>INSERT INTO Core_Operation_Feature(ID,FEATUREID,OPERATIONID) VALUES (147, (SELECT ID FROM Core_Features WHERE ALIAS = 'M_NATIONAL_HOLIDAY'), (SELECT ID FROM Core_Operations WHERE ALIAS = 'O_ATUALIZAR'));</v>
      </c>
      <c r="G148" s="3" t="s">
        <v>395</v>
      </c>
      <c r="H148" s="3"/>
      <c r="I148" s="3"/>
      <c r="J148" s="40">
        <v>42439</v>
      </c>
      <c r="K148" s="3"/>
    </row>
    <row r="149" spans="1:11" x14ac:dyDescent="0.2">
      <c r="A149" s="7">
        <f t="shared" si="4"/>
        <v>148</v>
      </c>
      <c r="B149" s="7" t="str">
        <f>VLOOKUP(C149,Core_Features!$A$2:$B$169,2,FALSE)</f>
        <v>M_LABOR_UNION</v>
      </c>
      <c r="C149" s="7">
        <v>52</v>
      </c>
      <c r="D149" s="7" t="str">
        <f>VLOOKUP(E149,Core_Operations!$A$2:$B$160,2,FALSE)</f>
        <v>O_LISTAR</v>
      </c>
      <c r="E149" s="7">
        <v>1</v>
      </c>
      <c r="F149" s="6" t="str">
        <f>"INSERT INTO "&amp;$F$1&amp;"("&amp;$A$1&amp;","&amp;$C$1&amp;","&amp;$E$1&amp;") VALUES ("&amp;A149&amp;", (SELECT "&amp;Core_Features!$A$1&amp; " FROM " &amp;Core_Features!$M$1&amp; " WHERE " &amp;Core_Features!$B$1&amp; " = '" &amp;B149&amp;"'), (SELECT "&amp;Core_Operations!$A$1&amp; " FROM " &amp;Core_Operations!$G$1&amp; " WHERE " &amp;Core_Operations!$B$1&amp; " = '" &amp;D149&amp;"'));"</f>
        <v>INSERT INTO Core_Operation_Feature(ID,FEATUREID,OPERATIONID) VALUES (148, (SELECT ID FROM Core_Features WHERE ALIAS = 'M_LABOR_UNION'), (SELECT ID FROM Core_Operations WHERE ALIAS = 'O_LISTAR'));</v>
      </c>
      <c r="G149" s="3" t="s">
        <v>395</v>
      </c>
      <c r="H149" s="3"/>
      <c r="I149" s="3"/>
      <c r="J149" s="40">
        <v>42439</v>
      </c>
      <c r="K149" s="3"/>
    </row>
    <row r="150" spans="1:11" x14ac:dyDescent="0.2">
      <c r="A150" s="7">
        <f t="shared" si="4"/>
        <v>149</v>
      </c>
      <c r="B150" s="7" t="str">
        <f>VLOOKUP(C150,Core_Features!$A$2:$B$169,2,FALSE)</f>
        <v>M_LABOR_UNION</v>
      </c>
      <c r="C150" s="7">
        <v>52</v>
      </c>
      <c r="D150" s="7" t="str">
        <f>VLOOKUP(E150,Core_Operations!$A$2:$B$160,2,FALSE)</f>
        <v>O_INSERIR</v>
      </c>
      <c r="E150" s="7">
        <v>2</v>
      </c>
      <c r="F150" s="6" t="str">
        <f>"INSERT INTO "&amp;$F$1&amp;"("&amp;$A$1&amp;","&amp;$C$1&amp;","&amp;$E$1&amp;") VALUES ("&amp;A150&amp;", (SELECT "&amp;Core_Features!$A$1&amp; " FROM " &amp;Core_Features!$M$1&amp; " WHERE " &amp;Core_Features!$B$1&amp; " = '" &amp;B150&amp;"'), (SELECT "&amp;Core_Operations!$A$1&amp; " FROM " &amp;Core_Operations!$G$1&amp; " WHERE " &amp;Core_Operations!$B$1&amp; " = '" &amp;D150&amp;"'));"</f>
        <v>INSERT INTO Core_Operation_Feature(ID,FEATUREID,OPERATIONID) VALUES (149, (SELECT ID FROM Core_Features WHERE ALIAS = 'M_LABOR_UNION'), (SELECT ID FROM Core_Operations WHERE ALIAS = 'O_INSERIR'));</v>
      </c>
      <c r="G150" s="3" t="s">
        <v>395</v>
      </c>
      <c r="H150" s="3"/>
      <c r="I150" s="3"/>
      <c r="J150" s="40">
        <v>42439</v>
      </c>
      <c r="K150" s="3"/>
    </row>
    <row r="151" spans="1:11" x14ac:dyDescent="0.2">
      <c r="A151" s="7">
        <f t="shared" si="4"/>
        <v>150</v>
      </c>
      <c r="B151" s="7" t="str">
        <f>VLOOKUP(C151,Core_Features!$A$2:$B$169,2,FALSE)</f>
        <v>M_LABOR_UNION</v>
      </c>
      <c r="C151" s="7">
        <v>52</v>
      </c>
      <c r="D151" s="7" t="str">
        <f>VLOOKUP(E151,Core_Operations!$A$2:$B$160,2,FALSE)</f>
        <v>O_EXCLUIR</v>
      </c>
      <c r="E151" s="7">
        <v>3</v>
      </c>
      <c r="F151" s="6" t="str">
        <f>"INSERT INTO "&amp;$F$1&amp;"("&amp;$A$1&amp;","&amp;$C$1&amp;","&amp;$E$1&amp;") VALUES ("&amp;A151&amp;", (SELECT "&amp;Core_Features!$A$1&amp; " FROM " &amp;Core_Features!$M$1&amp; " WHERE " &amp;Core_Features!$B$1&amp; " = '" &amp;B151&amp;"'), (SELECT "&amp;Core_Operations!$A$1&amp; " FROM " &amp;Core_Operations!$G$1&amp; " WHERE " &amp;Core_Operations!$B$1&amp; " = '" &amp;D151&amp;"'));"</f>
        <v>INSERT INTO Core_Operation_Feature(ID,FEATUREID,OPERATIONID) VALUES (150, (SELECT ID FROM Core_Features WHERE ALIAS = 'M_LABOR_UNION'), (SELECT ID FROM Core_Operations WHERE ALIAS = 'O_EXCLUIR'));</v>
      </c>
      <c r="G151" s="3" t="s">
        <v>395</v>
      </c>
      <c r="H151" s="3"/>
      <c r="I151" s="3"/>
      <c r="J151" s="40">
        <v>42439</v>
      </c>
      <c r="K151" s="3"/>
    </row>
    <row r="152" spans="1:11" x14ac:dyDescent="0.2">
      <c r="A152" s="7">
        <f t="shared" si="4"/>
        <v>151</v>
      </c>
      <c r="B152" s="7" t="str">
        <f>VLOOKUP(C152,Core_Features!$A$2:$B$169,2,FALSE)</f>
        <v>M_LABOR_UNION</v>
      </c>
      <c r="C152" s="7">
        <v>52</v>
      </c>
      <c r="D152" s="7" t="str">
        <f>VLOOKUP(E152,Core_Operations!$A$2:$B$160,2,FALSE)</f>
        <v>O_ATUALIZAR</v>
      </c>
      <c r="E152" s="7">
        <v>4</v>
      </c>
      <c r="F152" s="6" t="str">
        <f>"INSERT INTO "&amp;$F$1&amp;"("&amp;$A$1&amp;","&amp;$C$1&amp;","&amp;$E$1&amp;") VALUES ("&amp;A152&amp;", (SELECT "&amp;Core_Features!$A$1&amp; " FROM " &amp;Core_Features!$M$1&amp; " WHERE " &amp;Core_Features!$B$1&amp; " = '" &amp;B152&amp;"'), (SELECT "&amp;Core_Operations!$A$1&amp; " FROM " &amp;Core_Operations!$G$1&amp; " WHERE " &amp;Core_Operations!$B$1&amp; " = '" &amp;D152&amp;"'));"</f>
        <v>INSERT INTO Core_Operation_Feature(ID,FEATUREID,OPERATIONID) VALUES (151, (SELECT ID FROM Core_Features WHERE ALIAS = 'M_LABOR_UNION'), (SELECT ID FROM Core_Operations WHERE ALIAS = 'O_ATUALIZAR'));</v>
      </c>
      <c r="G152" s="3" t="s">
        <v>395</v>
      </c>
      <c r="H152" s="3"/>
      <c r="I152" s="3"/>
      <c r="J152" s="40">
        <v>42439</v>
      </c>
      <c r="K152" s="3"/>
    </row>
    <row r="153" spans="1:11" x14ac:dyDescent="0.2">
      <c r="A153" s="7">
        <f t="shared" si="4"/>
        <v>152</v>
      </c>
      <c r="B153" s="7" t="str">
        <f>VLOOKUP(C153,Core_Features!$A$2:$B$169,2,FALSE)</f>
        <v>M_REPORT_PARAMETER</v>
      </c>
      <c r="C153" s="8">
        <v>53</v>
      </c>
      <c r="D153" s="7" t="str">
        <f>VLOOKUP(E153,Core_Operations!$A$2:$B$160,2,FALSE)</f>
        <v>O_LISTAR</v>
      </c>
      <c r="E153" s="8">
        <v>1</v>
      </c>
      <c r="F153" s="6" t="str">
        <f>"INSERT INTO "&amp;$F$1&amp;"("&amp;$A$1&amp;","&amp;$C$1&amp;","&amp;$E$1&amp;") VALUES ("&amp;A153&amp;", (SELECT "&amp;Core_Features!$A$1&amp; " FROM " &amp;Core_Features!$M$1&amp; " WHERE " &amp;Core_Features!$B$1&amp; " = '" &amp;B153&amp;"'), (SELECT "&amp;Core_Operations!$A$1&amp; " FROM " &amp;Core_Operations!$G$1&amp; " WHERE " &amp;Core_Operations!$B$1&amp; " = '" &amp;D153&amp;"'));"</f>
        <v>INSERT INTO Core_Operation_Feature(ID,FEATUREID,OPERATIONID) VALUES (152, (SELECT ID FROM Core_Features WHERE ALIAS = 'M_REPORT_PARAMETER'), (SELECT ID FROM Core_Operations WHERE ALIAS = 'O_LISTAR'));</v>
      </c>
      <c r="G153" s="3" t="s">
        <v>395</v>
      </c>
      <c r="H153" s="3"/>
      <c r="I153" s="3"/>
      <c r="J153" s="40">
        <v>42439</v>
      </c>
      <c r="K153" s="3"/>
    </row>
    <row r="154" spans="1:11" x14ac:dyDescent="0.2">
      <c r="A154" s="7">
        <f t="shared" si="4"/>
        <v>153</v>
      </c>
      <c r="B154" s="7" t="str">
        <f>VLOOKUP(C154,Core_Features!$A$2:$B$169,2,FALSE)</f>
        <v>M_REPORT_PARAMETER</v>
      </c>
      <c r="C154" s="8">
        <v>53</v>
      </c>
      <c r="D154" s="7" t="str">
        <f>VLOOKUP(E154,Core_Operations!$A$2:$B$160,2,FALSE)</f>
        <v>O_INSERIR</v>
      </c>
      <c r="E154" s="8">
        <v>2</v>
      </c>
      <c r="F154" s="6" t="str">
        <f>"INSERT INTO "&amp;$F$1&amp;"("&amp;$A$1&amp;","&amp;$C$1&amp;","&amp;$E$1&amp;") VALUES ("&amp;A154&amp;", (SELECT "&amp;Core_Features!$A$1&amp; " FROM " &amp;Core_Features!$M$1&amp; " WHERE " &amp;Core_Features!$B$1&amp; " = '" &amp;B154&amp;"'), (SELECT "&amp;Core_Operations!$A$1&amp; " FROM " &amp;Core_Operations!$G$1&amp; " WHERE " &amp;Core_Operations!$B$1&amp; " = '" &amp;D154&amp;"'));"</f>
        <v>INSERT INTO Core_Operation_Feature(ID,FEATUREID,OPERATIONID) VALUES (153, (SELECT ID FROM Core_Features WHERE ALIAS = 'M_REPORT_PARAMETER'), (SELECT ID FROM Core_Operations WHERE ALIAS = 'O_INSERIR'));</v>
      </c>
      <c r="G154" s="3" t="s">
        <v>395</v>
      </c>
      <c r="H154" s="3"/>
      <c r="I154" s="3"/>
      <c r="J154" s="40">
        <v>42439</v>
      </c>
      <c r="K154" s="3"/>
    </row>
    <row r="155" spans="1:11" x14ac:dyDescent="0.2">
      <c r="A155" s="7">
        <f t="shared" si="4"/>
        <v>154</v>
      </c>
      <c r="B155" s="7" t="str">
        <f>VLOOKUP(C155,Core_Features!$A$2:$B$169,2,FALSE)</f>
        <v>M_REPORT_PARAMETER</v>
      </c>
      <c r="C155" s="8">
        <v>53</v>
      </c>
      <c r="D155" s="7" t="str">
        <f>VLOOKUP(E155,Core_Operations!$A$2:$B$160,2,FALSE)</f>
        <v>O_EXCLUIR</v>
      </c>
      <c r="E155" s="8">
        <v>3</v>
      </c>
      <c r="F155" s="6" t="str">
        <f>"INSERT INTO "&amp;$F$1&amp;"("&amp;$A$1&amp;","&amp;$C$1&amp;","&amp;$E$1&amp;") VALUES ("&amp;A155&amp;", (SELECT "&amp;Core_Features!$A$1&amp; " FROM " &amp;Core_Features!$M$1&amp; " WHERE " &amp;Core_Features!$B$1&amp; " = '" &amp;B155&amp;"'), (SELECT "&amp;Core_Operations!$A$1&amp; " FROM " &amp;Core_Operations!$G$1&amp; " WHERE " &amp;Core_Operations!$B$1&amp; " = '" &amp;D155&amp;"'));"</f>
        <v>INSERT INTO Core_Operation_Feature(ID,FEATUREID,OPERATIONID) VALUES (154, (SELECT ID FROM Core_Features WHERE ALIAS = 'M_REPORT_PARAMETER'), (SELECT ID FROM Core_Operations WHERE ALIAS = 'O_EXCLUIR'));</v>
      </c>
      <c r="G155" s="3" t="s">
        <v>395</v>
      </c>
      <c r="H155" s="3"/>
      <c r="I155" s="3"/>
      <c r="J155" s="40">
        <v>42439</v>
      </c>
      <c r="K155" s="3"/>
    </row>
    <row r="156" spans="1:11" x14ac:dyDescent="0.2">
      <c r="A156" s="7">
        <f t="shared" si="4"/>
        <v>155</v>
      </c>
      <c r="B156" s="7" t="str">
        <f>VLOOKUP(C156,Core_Features!$A$2:$B$169,2,FALSE)</f>
        <v>M_REPORT_PARAMETER</v>
      </c>
      <c r="C156" s="8">
        <v>53</v>
      </c>
      <c r="D156" s="7" t="str">
        <f>VLOOKUP(E156,Core_Operations!$A$2:$B$160,2,FALSE)</f>
        <v>O_ATUALIZAR</v>
      </c>
      <c r="E156" s="8">
        <v>4</v>
      </c>
      <c r="F156" s="6" t="str">
        <f>"INSERT INTO "&amp;$F$1&amp;"("&amp;$A$1&amp;","&amp;$C$1&amp;","&amp;$E$1&amp;") VALUES ("&amp;A156&amp;", (SELECT "&amp;Core_Features!$A$1&amp; " FROM " &amp;Core_Features!$M$1&amp; " WHERE " &amp;Core_Features!$B$1&amp; " = '" &amp;B156&amp;"'), (SELECT "&amp;Core_Operations!$A$1&amp; " FROM " &amp;Core_Operations!$G$1&amp; " WHERE " &amp;Core_Operations!$B$1&amp; " = '" &amp;D156&amp;"'));"</f>
        <v>INSERT INTO Core_Operation_Feature(ID,FEATUREID,OPERATIONID) VALUES (155, (SELECT ID FROM Core_Features WHERE ALIAS = 'M_REPORT_PARAMETER'), (SELECT ID FROM Core_Operations WHERE ALIAS = 'O_ATUALIZAR'));</v>
      </c>
      <c r="G156" s="3" t="s">
        <v>395</v>
      </c>
      <c r="H156" s="3"/>
      <c r="I156" s="3"/>
      <c r="J156" s="40">
        <v>42439</v>
      </c>
      <c r="K156" s="3"/>
    </row>
    <row r="157" spans="1:11" x14ac:dyDescent="0.2">
      <c r="A157" s="7">
        <f t="shared" si="4"/>
        <v>156</v>
      </c>
      <c r="B157" s="7" t="str">
        <f>VLOOKUP(C157,Core_Features!$A$2:$B$169,2,FALSE)</f>
        <v>M_STATE</v>
      </c>
      <c r="C157" s="7">
        <v>54</v>
      </c>
      <c r="D157" s="7" t="str">
        <f>VLOOKUP(E157,Core_Operations!$A$2:$B$160,2,FALSE)</f>
        <v>O_LISTAR</v>
      </c>
      <c r="E157" s="7">
        <v>1</v>
      </c>
      <c r="F157" s="6" t="str">
        <f>"INSERT INTO "&amp;$F$1&amp;"("&amp;$A$1&amp;","&amp;$C$1&amp;","&amp;$E$1&amp;") VALUES ("&amp;A157&amp;", (SELECT "&amp;Core_Features!$A$1&amp; " FROM " &amp;Core_Features!$M$1&amp; " WHERE " &amp;Core_Features!$B$1&amp; " = '" &amp;B157&amp;"'), (SELECT "&amp;Core_Operations!$A$1&amp; " FROM " &amp;Core_Operations!$G$1&amp; " WHERE " &amp;Core_Operations!$B$1&amp; " = '" &amp;D157&amp;"'));"</f>
        <v>INSERT INTO Core_Operation_Feature(ID,FEATUREID,OPERATIONID) VALUES (156, (SELECT ID FROM Core_Features WHERE ALIAS = 'M_STATE'), (SELECT ID FROM Core_Operations WHERE ALIAS = 'O_LISTAR'));</v>
      </c>
      <c r="G157" s="3" t="s">
        <v>395</v>
      </c>
      <c r="H157" s="3"/>
      <c r="I157" s="3"/>
      <c r="J157" s="40">
        <v>42439</v>
      </c>
      <c r="K157" s="3"/>
    </row>
    <row r="158" spans="1:11" x14ac:dyDescent="0.2">
      <c r="A158" s="7">
        <f t="shared" si="4"/>
        <v>157</v>
      </c>
      <c r="B158" s="7" t="str">
        <f>VLOOKUP(C158,Core_Features!$A$2:$B$169,2,FALSE)</f>
        <v>M_CITY</v>
      </c>
      <c r="C158" s="7">
        <v>55</v>
      </c>
      <c r="D158" s="7" t="str">
        <f>VLOOKUP(E158,Core_Operations!$A$2:$B$160,2,FALSE)</f>
        <v>O_LISTAR</v>
      </c>
      <c r="E158" s="7">
        <v>1</v>
      </c>
      <c r="F158" s="6" t="str">
        <f>"INSERT INTO "&amp;$F$1&amp;"("&amp;$A$1&amp;","&amp;$C$1&amp;","&amp;$E$1&amp;") VALUES ("&amp;A158&amp;", (SELECT "&amp;Core_Features!$A$1&amp; " FROM " &amp;Core_Features!$M$1&amp; " WHERE " &amp;Core_Features!$B$1&amp; " = '" &amp;B158&amp;"'), (SELECT "&amp;Core_Operations!$A$1&amp; " FROM " &amp;Core_Operations!$G$1&amp; " WHERE " &amp;Core_Operations!$B$1&amp; " = '" &amp;D158&amp;"'));"</f>
        <v>INSERT INTO Core_Operation_Feature(ID,FEATUREID,OPERATIONID) VALUES (157, (SELECT ID FROM Core_Features WHERE ALIAS = 'M_CITY'), (SELECT ID FROM Core_Operations WHERE ALIAS = 'O_LISTAR'));</v>
      </c>
      <c r="G158" s="3" t="s">
        <v>395</v>
      </c>
      <c r="H158" s="3"/>
      <c r="I158" s="3"/>
      <c r="J158" s="40">
        <v>42439</v>
      </c>
      <c r="K158" s="3"/>
    </row>
    <row r="159" spans="1:11" x14ac:dyDescent="0.2">
      <c r="A159" s="7">
        <f t="shared" si="4"/>
        <v>158</v>
      </c>
      <c r="B159" s="7" t="str">
        <f>VLOOKUP(C159,Core_Features!$A$2:$B$169,2,FALSE)</f>
        <v>M_COLLECTIVE_LABOR_LAW</v>
      </c>
      <c r="C159" s="8">
        <v>56</v>
      </c>
      <c r="D159" s="7" t="str">
        <f>VLOOKUP(E159,Core_Operations!$A$2:$B$160,2,FALSE)</f>
        <v>O_LISTAR</v>
      </c>
      <c r="E159" s="8">
        <v>1</v>
      </c>
      <c r="F159" s="6" t="str">
        <f>"INSERT INTO "&amp;$F$1&amp;"("&amp;$A$1&amp;","&amp;$C$1&amp;","&amp;$E$1&amp;") VALUES ("&amp;A159&amp;", (SELECT "&amp;Core_Features!$A$1&amp; " FROM " &amp;Core_Features!$M$1&amp; " WHERE " &amp;Core_Features!$B$1&amp; " = '" &amp;B159&amp;"'), (SELECT "&amp;Core_Operations!$A$1&amp; " FROM " &amp;Core_Operations!$G$1&amp; " WHERE " &amp;Core_Operations!$B$1&amp; " = '" &amp;D159&amp;"'));"</f>
        <v>INSERT INTO Core_Operation_Feature(ID,FEATUREID,OPERATIONID) VALUES (158, (SELECT ID FROM Core_Features WHERE ALIAS = 'M_COLLECTIVE_LABOR_LAW'), (SELECT ID FROM Core_Operations WHERE ALIAS = 'O_LISTAR'));</v>
      </c>
      <c r="G159" s="3" t="s">
        <v>395</v>
      </c>
      <c r="H159" s="3"/>
      <c r="I159" s="3"/>
      <c r="J159" s="40">
        <v>42439</v>
      </c>
      <c r="K159" s="3"/>
    </row>
    <row r="160" spans="1:11" x14ac:dyDescent="0.2">
      <c r="A160" s="7">
        <f t="shared" si="4"/>
        <v>159</v>
      </c>
      <c r="B160" s="7" t="str">
        <f>VLOOKUP(C160,Core_Features!$A$2:$B$169,2,FALSE)</f>
        <v>M_COLLECTIVE_LABOR_LAW</v>
      </c>
      <c r="C160" s="8">
        <v>56</v>
      </c>
      <c r="D160" s="7" t="str">
        <f>VLOOKUP(E160,Core_Operations!$A$2:$B$160,2,FALSE)</f>
        <v>O_INSERIR</v>
      </c>
      <c r="E160" s="8">
        <v>2</v>
      </c>
      <c r="F160" s="6" t="str">
        <f>"INSERT INTO "&amp;$F$1&amp;"("&amp;$A$1&amp;","&amp;$C$1&amp;","&amp;$E$1&amp;") VALUES ("&amp;A160&amp;", (SELECT "&amp;Core_Features!$A$1&amp; " FROM " &amp;Core_Features!$M$1&amp; " WHERE " &amp;Core_Features!$B$1&amp; " = '" &amp;B160&amp;"'), (SELECT "&amp;Core_Operations!$A$1&amp; " FROM " &amp;Core_Operations!$G$1&amp; " WHERE " &amp;Core_Operations!$B$1&amp; " = '" &amp;D160&amp;"'));"</f>
        <v>INSERT INTO Core_Operation_Feature(ID,FEATUREID,OPERATIONID) VALUES (159, (SELECT ID FROM Core_Features WHERE ALIAS = 'M_COLLECTIVE_LABOR_LAW'), (SELECT ID FROM Core_Operations WHERE ALIAS = 'O_INSERIR'));</v>
      </c>
      <c r="G160" s="3" t="s">
        <v>395</v>
      </c>
      <c r="H160" s="3"/>
      <c r="I160" s="3"/>
      <c r="J160" s="40">
        <v>42439</v>
      </c>
      <c r="K160" s="3"/>
    </row>
    <row r="161" spans="1:11" x14ac:dyDescent="0.2">
      <c r="A161" s="7">
        <f t="shared" si="4"/>
        <v>160</v>
      </c>
      <c r="B161" s="7" t="str">
        <f>VLOOKUP(C161,Core_Features!$A$2:$B$169,2,FALSE)</f>
        <v>M_COLLECTIVE_LABOR_LAW</v>
      </c>
      <c r="C161" s="8">
        <v>56</v>
      </c>
      <c r="D161" s="7" t="str">
        <f>VLOOKUP(E161,Core_Operations!$A$2:$B$160,2,FALSE)</f>
        <v>O_EXCLUIR</v>
      </c>
      <c r="E161" s="8">
        <v>3</v>
      </c>
      <c r="F161" s="6" t="str">
        <f>"INSERT INTO "&amp;$F$1&amp;"("&amp;$A$1&amp;","&amp;$C$1&amp;","&amp;$E$1&amp;") VALUES ("&amp;A161&amp;", (SELECT "&amp;Core_Features!$A$1&amp; " FROM " &amp;Core_Features!$M$1&amp; " WHERE " &amp;Core_Features!$B$1&amp; " = '" &amp;B161&amp;"'), (SELECT "&amp;Core_Operations!$A$1&amp; " FROM " &amp;Core_Operations!$G$1&amp; " WHERE " &amp;Core_Operations!$B$1&amp; " = '" &amp;D161&amp;"'));"</f>
        <v>INSERT INTO Core_Operation_Feature(ID,FEATUREID,OPERATIONID) VALUES (160, (SELECT ID FROM Core_Features WHERE ALIAS = 'M_COLLECTIVE_LABOR_LAW'), (SELECT ID FROM Core_Operations WHERE ALIAS = 'O_EXCLUIR'));</v>
      </c>
      <c r="G161" s="3" t="s">
        <v>395</v>
      </c>
      <c r="H161" s="3"/>
      <c r="I161" s="3"/>
      <c r="J161" s="40">
        <v>42439</v>
      </c>
      <c r="K161" s="3"/>
    </row>
    <row r="162" spans="1:11" x14ac:dyDescent="0.2">
      <c r="A162" s="7">
        <f t="shared" si="4"/>
        <v>161</v>
      </c>
      <c r="B162" s="7" t="str">
        <f>VLOOKUP(C162,Core_Features!$A$2:$B$169,2,FALSE)</f>
        <v>M_COLLECTIVE_LABOR_LAW</v>
      </c>
      <c r="C162" s="8">
        <v>56</v>
      </c>
      <c r="D162" s="7" t="str">
        <f>VLOOKUP(E162,Core_Operations!$A$2:$B$160,2,FALSE)</f>
        <v>O_ATUALIZAR</v>
      </c>
      <c r="E162" s="8">
        <v>4</v>
      </c>
      <c r="F162" s="6" t="str">
        <f>"INSERT INTO "&amp;$F$1&amp;"("&amp;$A$1&amp;","&amp;$C$1&amp;","&amp;$E$1&amp;") VALUES ("&amp;A162&amp;", (SELECT "&amp;Core_Features!$A$1&amp; " FROM " &amp;Core_Features!$M$1&amp; " WHERE " &amp;Core_Features!$B$1&amp; " = '" &amp;B162&amp;"'), (SELECT "&amp;Core_Operations!$A$1&amp; " FROM " &amp;Core_Operations!$G$1&amp; " WHERE " &amp;Core_Operations!$B$1&amp; " = '" &amp;D162&amp;"'));"</f>
        <v>INSERT INTO Core_Operation_Feature(ID,FEATUREID,OPERATIONID) VALUES (161, (SELECT ID FROM Core_Features WHERE ALIAS = 'M_COLLECTIVE_LABOR_LAW'), (SELECT ID FROM Core_Operations WHERE ALIAS = 'O_ATUALIZAR'));</v>
      </c>
      <c r="G162" s="3" t="s">
        <v>395</v>
      </c>
      <c r="H162" s="3"/>
      <c r="I162" s="3"/>
      <c r="J162" s="40">
        <v>42439</v>
      </c>
      <c r="K162" s="3"/>
    </row>
    <row r="163" spans="1:11" x14ac:dyDescent="0.2">
      <c r="A163" s="7">
        <f t="shared" si="4"/>
        <v>162</v>
      </c>
      <c r="B163" s="7" t="str">
        <f>VLOOKUP(C163,Core_Features!$A$2:$B$169,2,FALSE)</f>
        <v>M_TIMEOUTWORKSTATION</v>
      </c>
      <c r="C163" s="7">
        <v>57</v>
      </c>
      <c r="D163" s="7" t="str">
        <f>VLOOKUP(E163,Core_Operations!$A$2:$B$160,2,FALSE)</f>
        <v>O_LISTAR</v>
      </c>
      <c r="E163" s="7">
        <v>1</v>
      </c>
      <c r="F163" s="6" t="str">
        <f>"INSERT INTO "&amp;$F$1&amp;"("&amp;$A$1&amp;","&amp;$C$1&amp;","&amp;$E$1&amp;") VALUES ("&amp;A163&amp;", (SELECT "&amp;Core_Features!$A$1&amp; " FROM " &amp;Core_Features!$M$1&amp; " WHERE " &amp;Core_Features!$B$1&amp; " = '" &amp;B163&amp;"'), (SELECT "&amp;Core_Operations!$A$1&amp; " FROM " &amp;Core_Operations!$G$1&amp; " WHERE " &amp;Core_Operations!$B$1&amp; " = '" &amp;D163&amp;"'));"</f>
        <v>INSERT INTO Core_Operation_Feature(ID,FEATUREID,OPERATIONID) VALUES (162, (SELECT ID FROM Core_Features WHERE ALIAS = 'M_TIMEOUTWORKSTATION'), (SELECT ID FROM Core_Operations WHERE ALIAS = 'O_LISTAR'));</v>
      </c>
      <c r="G163" s="3" t="s">
        <v>395</v>
      </c>
      <c r="H163" s="3"/>
      <c r="I163" s="3"/>
      <c r="J163" s="40">
        <v>42439</v>
      </c>
      <c r="K163" s="3"/>
    </row>
    <row r="164" spans="1:11" x14ac:dyDescent="0.2">
      <c r="A164" s="7">
        <f t="shared" ref="A164:A178" si="5">A163+1</f>
        <v>163</v>
      </c>
      <c r="B164" s="7" t="str">
        <f>VLOOKUP(C164,Core_Features!$A$2:$B$169,2,FALSE)</f>
        <v>M_TIMEOUTWORKSTATION</v>
      </c>
      <c r="C164" s="7">
        <v>57</v>
      </c>
      <c r="D164" s="7" t="str">
        <f>VLOOKUP(E164,Core_Operations!$A$2:$B$160,2,FALSE)</f>
        <v>O_INSERIR</v>
      </c>
      <c r="E164" s="7">
        <v>2</v>
      </c>
      <c r="F164" s="6" t="str">
        <f>"INSERT INTO "&amp;$F$1&amp;"("&amp;$A$1&amp;","&amp;$C$1&amp;","&amp;$E$1&amp;") VALUES ("&amp;A164&amp;", (SELECT "&amp;Core_Features!$A$1&amp; " FROM " &amp;Core_Features!$M$1&amp; " WHERE " &amp;Core_Features!$B$1&amp; " = '" &amp;B164&amp;"'), (SELECT "&amp;Core_Operations!$A$1&amp; " FROM " &amp;Core_Operations!$G$1&amp; " WHERE " &amp;Core_Operations!$B$1&amp; " = '" &amp;D164&amp;"'));"</f>
        <v>INSERT INTO Core_Operation_Feature(ID,FEATUREID,OPERATIONID) VALUES (163, (SELECT ID FROM Core_Features WHERE ALIAS = 'M_TIMEOUTWORKSTATION'), (SELECT ID FROM Core_Operations WHERE ALIAS = 'O_INSERIR'));</v>
      </c>
      <c r="G164" s="3" t="s">
        <v>395</v>
      </c>
      <c r="H164" s="3"/>
      <c r="I164" s="3"/>
      <c r="J164" s="40">
        <v>42439</v>
      </c>
      <c r="K164" s="3"/>
    </row>
    <row r="165" spans="1:11" x14ac:dyDescent="0.2">
      <c r="A165" s="7">
        <f t="shared" si="5"/>
        <v>164</v>
      </c>
      <c r="B165" s="7" t="str">
        <f>VLOOKUP(C165,Core_Features!$A$2:$B$169,2,FALSE)</f>
        <v>M_TIMEOUTWORKSTATION</v>
      </c>
      <c r="C165" s="7">
        <v>57</v>
      </c>
      <c r="D165" s="7" t="str">
        <f>VLOOKUP(E165,Core_Operations!$A$2:$B$160,2,FALSE)</f>
        <v>O_EXCLUIR</v>
      </c>
      <c r="E165" s="7">
        <v>3</v>
      </c>
      <c r="F165" s="6" t="str">
        <f>"INSERT INTO "&amp;$F$1&amp;"("&amp;$A$1&amp;","&amp;$C$1&amp;","&amp;$E$1&amp;") VALUES ("&amp;A165&amp;", (SELECT "&amp;Core_Features!$A$1&amp; " FROM " &amp;Core_Features!$M$1&amp; " WHERE " &amp;Core_Features!$B$1&amp; " = '" &amp;B165&amp;"'), (SELECT "&amp;Core_Operations!$A$1&amp; " FROM " &amp;Core_Operations!$G$1&amp; " WHERE " &amp;Core_Operations!$B$1&amp; " = '" &amp;D165&amp;"'));"</f>
        <v>INSERT INTO Core_Operation_Feature(ID,FEATUREID,OPERATIONID) VALUES (164, (SELECT ID FROM Core_Features WHERE ALIAS = 'M_TIMEOUTWORKSTATION'), (SELECT ID FROM Core_Operations WHERE ALIAS = 'O_EXCLUIR'));</v>
      </c>
      <c r="G165" s="3" t="s">
        <v>395</v>
      </c>
      <c r="H165" s="3"/>
      <c r="I165" s="3"/>
      <c r="J165" s="40">
        <v>42439</v>
      </c>
      <c r="K165" s="3"/>
    </row>
    <row r="166" spans="1:11" x14ac:dyDescent="0.2">
      <c r="A166" s="7">
        <f t="shared" si="5"/>
        <v>165</v>
      </c>
      <c r="B166" s="7" t="str">
        <f>VLOOKUP(C166,Core_Features!$A$2:$B$169,2,FALSE)</f>
        <v>M_TIMEOUTWORKSTATION</v>
      </c>
      <c r="C166" s="7">
        <v>57</v>
      </c>
      <c r="D166" s="7" t="str">
        <f>VLOOKUP(E166,Core_Operations!$A$2:$B$160,2,FALSE)</f>
        <v>O_ATUALIZAR</v>
      </c>
      <c r="E166" s="7">
        <v>4</v>
      </c>
      <c r="F166" s="6" t="str">
        <f>"INSERT INTO "&amp;$F$1&amp;"("&amp;$A$1&amp;","&amp;$C$1&amp;","&amp;$E$1&amp;") VALUES ("&amp;A166&amp;", (SELECT "&amp;Core_Features!$A$1&amp; " FROM " &amp;Core_Features!$M$1&amp; " WHERE " &amp;Core_Features!$B$1&amp; " = '" &amp;B166&amp;"'), (SELECT "&amp;Core_Operations!$A$1&amp; " FROM " &amp;Core_Operations!$G$1&amp; " WHERE " &amp;Core_Operations!$B$1&amp; " = '" &amp;D166&amp;"'));"</f>
        <v>INSERT INTO Core_Operation_Feature(ID,FEATUREID,OPERATIONID) VALUES (165, (SELECT ID FROM Core_Features WHERE ALIAS = 'M_TIMEOUTWORKSTATION'), (SELECT ID FROM Core_Operations WHERE ALIAS = 'O_ATUALIZAR'));</v>
      </c>
      <c r="G166" s="3" t="s">
        <v>395</v>
      </c>
      <c r="H166" s="3"/>
      <c r="I166" s="3"/>
      <c r="J166" s="40">
        <v>42439</v>
      </c>
      <c r="K166" s="3"/>
    </row>
    <row r="167" spans="1:11" x14ac:dyDescent="0.2">
      <c r="A167" s="7">
        <f t="shared" si="5"/>
        <v>166</v>
      </c>
      <c r="B167" s="7" t="str">
        <f>VLOOKUP(C167,Core_Features!$A$2:$B$169,2,FALSE)</f>
        <v>M_DISPONIBILIDADE</v>
      </c>
      <c r="C167" s="8">
        <v>58</v>
      </c>
      <c r="D167" s="7" t="str">
        <f>VLOOKUP(E167,Core_Operations!$A$2:$B$160,2,FALSE)</f>
        <v>O_LISTAR</v>
      </c>
      <c r="E167" s="8">
        <v>1</v>
      </c>
      <c r="F167" s="6" t="str">
        <f>"INSERT INTO "&amp;$F$1&amp;"("&amp;$A$1&amp;","&amp;$C$1&amp;","&amp;$E$1&amp;") VALUES ("&amp;A167&amp;", (SELECT "&amp;Core_Features!$A$1&amp; " FROM " &amp;Core_Features!$M$1&amp; " WHERE " &amp;Core_Features!$B$1&amp; " = '" &amp;B167&amp;"'), (SELECT "&amp;Core_Operations!$A$1&amp; " FROM " &amp;Core_Operations!$G$1&amp; " WHERE " &amp;Core_Operations!$B$1&amp; " = '" &amp;D167&amp;"'));"</f>
        <v>INSERT INTO Core_Operation_Feature(ID,FEATUREID,OPERATIONID) VALUES (166, (SELECT ID FROM Core_Features WHERE ALIAS = 'M_DISPONIBILIDADE'), (SELECT ID FROM Core_Operations WHERE ALIAS = 'O_LISTAR'));</v>
      </c>
      <c r="G167" s="3" t="s">
        <v>395</v>
      </c>
      <c r="H167" s="3"/>
      <c r="I167" s="3"/>
      <c r="J167" s="40">
        <v>42439</v>
      </c>
      <c r="K167" s="3"/>
    </row>
    <row r="168" spans="1:11" x14ac:dyDescent="0.2">
      <c r="A168" s="7">
        <f t="shared" si="5"/>
        <v>167</v>
      </c>
      <c r="B168" s="7" t="str">
        <f>VLOOKUP(C168,Core_Features!$A$2:$B$169,2,FALSE)</f>
        <v>M_DISPONIBILIDADE</v>
      </c>
      <c r="C168" s="8">
        <v>58</v>
      </c>
      <c r="D168" s="7" t="str">
        <f>VLOOKUP(E168,Core_Operations!$A$2:$B$160,2,FALSE)</f>
        <v>O_INSERIR</v>
      </c>
      <c r="E168" s="8">
        <v>2</v>
      </c>
      <c r="F168" s="6" t="str">
        <f>"INSERT INTO "&amp;$F$1&amp;"("&amp;$A$1&amp;","&amp;$C$1&amp;","&amp;$E$1&amp;") VALUES ("&amp;A168&amp;", (SELECT "&amp;Core_Features!$A$1&amp; " FROM " &amp;Core_Features!$M$1&amp; " WHERE " &amp;Core_Features!$B$1&amp; " = '" &amp;B168&amp;"'), (SELECT "&amp;Core_Operations!$A$1&amp; " FROM " &amp;Core_Operations!$G$1&amp; " WHERE " &amp;Core_Operations!$B$1&amp; " = '" &amp;D168&amp;"'));"</f>
        <v>INSERT INTO Core_Operation_Feature(ID,FEATUREID,OPERATIONID) VALUES (167, (SELECT ID FROM Core_Features WHERE ALIAS = 'M_DISPONIBILIDADE'), (SELECT ID FROM Core_Operations WHERE ALIAS = 'O_INSERIR'));</v>
      </c>
      <c r="G168" s="3" t="s">
        <v>395</v>
      </c>
      <c r="H168" s="3"/>
      <c r="I168" s="3"/>
      <c r="J168" s="40">
        <v>42439</v>
      </c>
      <c r="K168" s="3"/>
    </row>
    <row r="169" spans="1:11" x14ac:dyDescent="0.2">
      <c r="A169" s="7">
        <f t="shared" si="5"/>
        <v>168</v>
      </c>
      <c r="B169" s="7" t="str">
        <f>VLOOKUP(C169,Core_Features!$A$2:$B$169,2,FALSE)</f>
        <v>M_DISPONIBILIDADE</v>
      </c>
      <c r="C169" s="8">
        <v>58</v>
      </c>
      <c r="D169" s="7" t="str">
        <f>VLOOKUP(E169,Core_Operations!$A$2:$B$160,2,FALSE)</f>
        <v>O_EXCLUIR</v>
      </c>
      <c r="E169" s="8">
        <v>3</v>
      </c>
      <c r="F169" s="6" t="str">
        <f>"INSERT INTO "&amp;$F$1&amp;"("&amp;$A$1&amp;","&amp;$C$1&amp;","&amp;$E$1&amp;") VALUES ("&amp;A169&amp;", (SELECT "&amp;Core_Features!$A$1&amp; " FROM " &amp;Core_Features!$M$1&amp; " WHERE " &amp;Core_Features!$B$1&amp; " = '" &amp;B169&amp;"'), (SELECT "&amp;Core_Operations!$A$1&amp; " FROM " &amp;Core_Operations!$G$1&amp; " WHERE " &amp;Core_Operations!$B$1&amp; " = '" &amp;D169&amp;"'));"</f>
        <v>INSERT INTO Core_Operation_Feature(ID,FEATUREID,OPERATIONID) VALUES (168, (SELECT ID FROM Core_Features WHERE ALIAS = 'M_DISPONIBILIDADE'), (SELECT ID FROM Core_Operations WHERE ALIAS = 'O_EXCLUIR'));</v>
      </c>
      <c r="G169" s="3" t="s">
        <v>395</v>
      </c>
      <c r="H169" s="3"/>
      <c r="I169" s="3"/>
      <c r="J169" s="40">
        <v>42439</v>
      </c>
      <c r="K169" s="3"/>
    </row>
    <row r="170" spans="1:11" x14ac:dyDescent="0.2">
      <c r="A170" s="7">
        <f t="shared" si="5"/>
        <v>169</v>
      </c>
      <c r="B170" s="7" t="str">
        <f>VLOOKUP(C170,Core_Features!$A$2:$B$169,2,FALSE)</f>
        <v>M_DISPONIBILIDADE</v>
      </c>
      <c r="C170" s="8">
        <v>58</v>
      </c>
      <c r="D170" s="7" t="str">
        <f>VLOOKUP(E170,Core_Operations!$A$2:$B$160,2,FALSE)</f>
        <v>O_ATUALIZAR</v>
      </c>
      <c r="E170" s="8">
        <v>4</v>
      </c>
      <c r="F170" s="6" t="str">
        <f>"INSERT INTO "&amp;$F$1&amp;"("&amp;$A$1&amp;","&amp;$C$1&amp;","&amp;$E$1&amp;") VALUES ("&amp;A170&amp;", (SELECT "&amp;Core_Features!$A$1&amp; " FROM " &amp;Core_Features!$M$1&amp; " WHERE " &amp;Core_Features!$B$1&amp; " = '" &amp;B170&amp;"'), (SELECT "&amp;Core_Operations!$A$1&amp; " FROM " &amp;Core_Operations!$G$1&amp; " WHERE " &amp;Core_Operations!$B$1&amp; " = '" &amp;D170&amp;"'));"</f>
        <v>INSERT INTO Core_Operation_Feature(ID,FEATUREID,OPERATIONID) VALUES (169, (SELECT ID FROM Core_Features WHERE ALIAS = 'M_DISPONIBILIDADE'), (SELECT ID FROM Core_Operations WHERE ALIAS = 'O_ATUALIZAR'));</v>
      </c>
      <c r="G170" s="3" t="s">
        <v>395</v>
      </c>
      <c r="H170" s="3"/>
      <c r="I170" s="3"/>
      <c r="J170" s="40">
        <v>42439</v>
      </c>
      <c r="K170" s="3"/>
    </row>
    <row r="171" spans="1:11" x14ac:dyDescent="0.2">
      <c r="A171" s="7">
        <f t="shared" si="5"/>
        <v>170</v>
      </c>
      <c r="B171" s="7" t="str">
        <f>VLOOKUP(C171,Core_Features!$A$2:$B$169,2,FALSE)</f>
        <v>M_USER</v>
      </c>
      <c r="C171" s="7">
        <v>59</v>
      </c>
      <c r="D171" s="7" t="str">
        <f>VLOOKUP(E171,Core_Operations!$A$2:$B$160,2,FALSE)</f>
        <v>O_LISTAR</v>
      </c>
      <c r="E171" s="7">
        <v>1</v>
      </c>
      <c r="F171" s="6" t="str">
        <f>"INSERT INTO "&amp;$F$1&amp;"("&amp;$A$1&amp;","&amp;$C$1&amp;","&amp;$E$1&amp;") VALUES ("&amp;A171&amp;", (SELECT "&amp;Core_Features!$A$1&amp; " FROM " &amp;Core_Features!$M$1&amp; " WHERE " &amp;Core_Features!$B$1&amp; " = '" &amp;B171&amp;"'), (SELECT "&amp;Core_Operations!$A$1&amp; " FROM " &amp;Core_Operations!$G$1&amp; " WHERE " &amp;Core_Operations!$B$1&amp; " = '" &amp;D171&amp;"'));"</f>
        <v>INSERT INTO Core_Operation_Feature(ID,FEATUREID,OPERATIONID) VALUES (170, (SELECT ID FROM Core_Features WHERE ALIAS = 'M_USER'), (SELECT ID FROM Core_Operations WHERE ALIAS = 'O_LISTAR'));</v>
      </c>
      <c r="G171" s="3" t="s">
        <v>395</v>
      </c>
      <c r="H171" s="3"/>
      <c r="I171" s="3"/>
      <c r="J171" s="40">
        <v>42439</v>
      </c>
      <c r="K171" s="3"/>
    </row>
    <row r="172" spans="1:11" x14ac:dyDescent="0.2">
      <c r="A172" s="7">
        <f t="shared" si="5"/>
        <v>171</v>
      </c>
      <c r="B172" s="7" t="str">
        <f>VLOOKUP(C172,Core_Features!$A$2:$B$169,2,FALSE)</f>
        <v>M_USER</v>
      </c>
      <c r="C172" s="7">
        <v>59</v>
      </c>
      <c r="D172" s="7" t="str">
        <f>VLOOKUP(E172,Core_Operations!$A$2:$B$160,2,FALSE)</f>
        <v>O_INSERIR</v>
      </c>
      <c r="E172" s="7">
        <v>2</v>
      </c>
      <c r="F172" s="6" t="str">
        <f>"INSERT INTO "&amp;$F$1&amp;"("&amp;$A$1&amp;","&amp;$C$1&amp;","&amp;$E$1&amp;") VALUES ("&amp;A172&amp;", (SELECT "&amp;Core_Features!$A$1&amp; " FROM " &amp;Core_Features!$M$1&amp; " WHERE " &amp;Core_Features!$B$1&amp; " = '" &amp;B172&amp;"'), (SELECT "&amp;Core_Operations!$A$1&amp; " FROM " &amp;Core_Operations!$G$1&amp; " WHERE " &amp;Core_Operations!$B$1&amp; " = '" &amp;D172&amp;"'));"</f>
        <v>INSERT INTO Core_Operation_Feature(ID,FEATUREID,OPERATIONID) VALUES (171, (SELECT ID FROM Core_Features WHERE ALIAS = 'M_USER'), (SELECT ID FROM Core_Operations WHERE ALIAS = 'O_INSERIR'));</v>
      </c>
      <c r="G172" s="3" t="s">
        <v>395</v>
      </c>
      <c r="H172" s="3"/>
      <c r="I172" s="3"/>
      <c r="J172" s="40">
        <v>42439</v>
      </c>
      <c r="K172" s="3"/>
    </row>
    <row r="173" spans="1:11" x14ac:dyDescent="0.2">
      <c r="A173" s="7">
        <f t="shared" si="5"/>
        <v>172</v>
      </c>
      <c r="B173" s="7" t="str">
        <f>VLOOKUP(C173,Core_Features!$A$2:$B$169,2,FALSE)</f>
        <v>M_USER</v>
      </c>
      <c r="C173" s="7">
        <v>59</v>
      </c>
      <c r="D173" s="7" t="str">
        <f>VLOOKUP(E173,Core_Operations!$A$2:$B$160,2,FALSE)</f>
        <v>O_EXCLUIR</v>
      </c>
      <c r="E173" s="7">
        <v>3</v>
      </c>
      <c r="F173" s="6" t="str">
        <f>"INSERT INTO "&amp;$F$1&amp;"("&amp;$A$1&amp;","&amp;$C$1&amp;","&amp;$E$1&amp;") VALUES ("&amp;A173&amp;", (SELECT "&amp;Core_Features!$A$1&amp; " FROM " &amp;Core_Features!$M$1&amp; " WHERE " &amp;Core_Features!$B$1&amp; " = '" &amp;B173&amp;"'), (SELECT "&amp;Core_Operations!$A$1&amp; " FROM " &amp;Core_Operations!$G$1&amp; " WHERE " &amp;Core_Operations!$B$1&amp; " = '" &amp;D173&amp;"'));"</f>
        <v>INSERT INTO Core_Operation_Feature(ID,FEATUREID,OPERATIONID) VALUES (172, (SELECT ID FROM Core_Features WHERE ALIAS = 'M_USER'), (SELECT ID FROM Core_Operations WHERE ALIAS = 'O_EXCLUIR'));</v>
      </c>
      <c r="G173" s="3" t="s">
        <v>395</v>
      </c>
      <c r="H173" s="3"/>
      <c r="I173" s="3"/>
      <c r="J173" s="40">
        <v>42439</v>
      </c>
      <c r="K173" s="3"/>
    </row>
    <row r="174" spans="1:11" x14ac:dyDescent="0.2">
      <c r="A174" s="7">
        <f t="shared" si="5"/>
        <v>173</v>
      </c>
      <c r="B174" s="7" t="str">
        <f>VLOOKUP(C174,Core_Features!$A$2:$B$169,2,FALSE)</f>
        <v>M_USER</v>
      </c>
      <c r="C174" s="7">
        <v>59</v>
      </c>
      <c r="D174" s="7" t="str">
        <f>VLOOKUP(E174,Core_Operations!$A$2:$B$160,2,FALSE)</f>
        <v>O_ATUALIZAR</v>
      </c>
      <c r="E174" s="7">
        <v>4</v>
      </c>
      <c r="F174" s="6" t="str">
        <f>"INSERT INTO "&amp;$F$1&amp;"("&amp;$A$1&amp;","&amp;$C$1&amp;","&amp;$E$1&amp;") VALUES ("&amp;A174&amp;", (SELECT "&amp;Core_Features!$A$1&amp; " FROM " &amp;Core_Features!$M$1&amp; " WHERE " &amp;Core_Features!$B$1&amp; " = '" &amp;B174&amp;"'), (SELECT "&amp;Core_Operations!$A$1&amp; " FROM " &amp;Core_Operations!$G$1&amp; " WHERE " &amp;Core_Operations!$B$1&amp; " = '" &amp;D174&amp;"'));"</f>
        <v>INSERT INTO Core_Operation_Feature(ID,FEATUREID,OPERATIONID) VALUES (173, (SELECT ID FROM Core_Features WHERE ALIAS = 'M_USER'), (SELECT ID FROM Core_Operations WHERE ALIAS = 'O_ATUALIZAR'));</v>
      </c>
      <c r="G174" s="3" t="s">
        <v>395</v>
      </c>
      <c r="H174" s="3"/>
      <c r="I174" s="3"/>
      <c r="J174" s="40">
        <v>42439</v>
      </c>
      <c r="K174" s="3"/>
    </row>
    <row r="175" spans="1:11" x14ac:dyDescent="0.2">
      <c r="A175" s="7">
        <f t="shared" si="5"/>
        <v>174</v>
      </c>
      <c r="B175" s="7" t="str">
        <f>VLOOKUP(C175,Core_Features!$A$2:$B$169,2,FALSE)</f>
        <v>M_USER_PERMISSION</v>
      </c>
      <c r="C175" s="7">
        <v>60</v>
      </c>
      <c r="D175" s="7" t="str">
        <f>VLOOKUP(E175,Core_Operations!$A$2:$B$160,2,FALSE)</f>
        <v>O_LISTAR</v>
      </c>
      <c r="E175" s="7">
        <v>1</v>
      </c>
      <c r="F175" s="6" t="str">
        <f>"INSERT INTO "&amp;$F$1&amp;"("&amp;$A$1&amp;","&amp;$C$1&amp;","&amp;$E$1&amp;") VALUES ("&amp;A175&amp;", (SELECT "&amp;Core_Features!$A$1&amp; " FROM " &amp;Core_Features!$M$1&amp; " WHERE " &amp;Core_Features!$B$1&amp; " = '" &amp;B175&amp;"'), (SELECT "&amp;Core_Operations!$A$1&amp; " FROM " &amp;Core_Operations!$G$1&amp; " WHERE " &amp;Core_Operations!$B$1&amp; " = '" &amp;D175&amp;"'));"</f>
        <v>INSERT INTO Core_Operation_Feature(ID,FEATUREID,OPERATIONID) VALUES (174, (SELECT ID FROM Core_Features WHERE ALIAS = 'M_USER_PERMISSION'), (SELECT ID FROM Core_Operations WHERE ALIAS = 'O_LISTAR'));</v>
      </c>
      <c r="G175" s="3" t="s">
        <v>395</v>
      </c>
      <c r="H175" s="3"/>
      <c r="I175" s="3"/>
      <c r="J175" s="40">
        <v>42439</v>
      </c>
      <c r="K175" s="3"/>
    </row>
    <row r="176" spans="1:11" x14ac:dyDescent="0.2">
      <c r="A176" s="7">
        <f t="shared" si="5"/>
        <v>175</v>
      </c>
      <c r="B176" s="7" t="str">
        <f>VLOOKUP(C176,Core_Features!$A$2:$B$169,2,FALSE)</f>
        <v>M_USER_PERMISSION</v>
      </c>
      <c r="C176" s="7">
        <v>60</v>
      </c>
      <c r="D176" s="7" t="str">
        <f>VLOOKUP(E176,Core_Operations!$A$2:$B$160,2,FALSE)</f>
        <v>O_INSERIR</v>
      </c>
      <c r="E176" s="7">
        <v>2</v>
      </c>
      <c r="F176" s="6" t="str">
        <f>"INSERT INTO "&amp;$F$1&amp;"("&amp;$A$1&amp;","&amp;$C$1&amp;","&amp;$E$1&amp;") VALUES ("&amp;A176&amp;", (SELECT "&amp;Core_Features!$A$1&amp; " FROM " &amp;Core_Features!$M$1&amp; " WHERE " &amp;Core_Features!$B$1&amp; " = '" &amp;B176&amp;"'), (SELECT "&amp;Core_Operations!$A$1&amp; " FROM " &amp;Core_Operations!$G$1&amp; " WHERE " &amp;Core_Operations!$B$1&amp; " = '" &amp;D176&amp;"'));"</f>
        <v>INSERT INTO Core_Operation_Feature(ID,FEATUREID,OPERATIONID) VALUES (175, (SELECT ID FROM Core_Features WHERE ALIAS = 'M_USER_PERMISSION'), (SELECT ID FROM Core_Operations WHERE ALIAS = 'O_INSERIR'));</v>
      </c>
      <c r="G176" s="3" t="s">
        <v>395</v>
      </c>
      <c r="H176" s="3"/>
      <c r="I176" s="3"/>
      <c r="J176" s="40">
        <v>42439</v>
      </c>
      <c r="K176" s="3"/>
    </row>
    <row r="177" spans="1:11" x14ac:dyDescent="0.2">
      <c r="A177" s="7">
        <f t="shared" si="5"/>
        <v>176</v>
      </c>
      <c r="B177" s="7" t="str">
        <f>VLOOKUP(C177,Core_Features!$A$2:$B$169,2,FALSE)</f>
        <v>M_USER_PERMISSION</v>
      </c>
      <c r="C177" s="7">
        <v>60</v>
      </c>
      <c r="D177" s="7" t="str">
        <f>VLOOKUP(E177,Core_Operations!$A$2:$B$160,2,FALSE)</f>
        <v>O_EXCLUIR</v>
      </c>
      <c r="E177" s="7">
        <v>3</v>
      </c>
      <c r="F177" s="6" t="str">
        <f>"INSERT INTO "&amp;$F$1&amp;"("&amp;$A$1&amp;","&amp;$C$1&amp;","&amp;$E$1&amp;") VALUES ("&amp;A177&amp;", (SELECT "&amp;Core_Features!$A$1&amp; " FROM " &amp;Core_Features!$M$1&amp; " WHERE " &amp;Core_Features!$B$1&amp; " = '" &amp;B177&amp;"'), (SELECT "&amp;Core_Operations!$A$1&amp; " FROM " &amp;Core_Operations!$G$1&amp; " WHERE " &amp;Core_Operations!$B$1&amp; " = '" &amp;D177&amp;"'));"</f>
        <v>INSERT INTO Core_Operation_Feature(ID,FEATUREID,OPERATIONID) VALUES (176, (SELECT ID FROM Core_Features WHERE ALIAS = 'M_USER_PERMISSION'), (SELECT ID FROM Core_Operations WHERE ALIAS = 'O_EXCLUIR'));</v>
      </c>
      <c r="G177" s="3" t="s">
        <v>395</v>
      </c>
      <c r="H177" s="3"/>
      <c r="I177" s="3"/>
      <c r="J177" s="40">
        <v>42439</v>
      </c>
      <c r="K177" s="3"/>
    </row>
    <row r="178" spans="1:11" x14ac:dyDescent="0.2">
      <c r="A178" s="7">
        <f t="shared" si="5"/>
        <v>177</v>
      </c>
      <c r="B178" s="7" t="str">
        <f>VLOOKUP(C178,Core_Features!$A$2:$B$169,2,FALSE)</f>
        <v>M_USER_PERMISSION</v>
      </c>
      <c r="C178" s="7">
        <v>60</v>
      </c>
      <c r="D178" s="7" t="str">
        <f>VLOOKUP(E178,Core_Operations!$A$2:$B$160,2,FALSE)</f>
        <v>O_ATUALIZAR</v>
      </c>
      <c r="E178" s="7">
        <v>4</v>
      </c>
      <c r="F178" s="6" t="str">
        <f>"INSERT INTO "&amp;$F$1&amp;"("&amp;$A$1&amp;","&amp;$C$1&amp;","&amp;$E$1&amp;") VALUES ("&amp;A178&amp;", (SELECT "&amp;Core_Features!$A$1&amp; " FROM " &amp;Core_Features!$M$1&amp; " WHERE " &amp;Core_Features!$B$1&amp; " = '" &amp;B178&amp;"'), (SELECT "&amp;Core_Operations!$A$1&amp; " FROM " &amp;Core_Operations!$G$1&amp; " WHERE " &amp;Core_Operations!$B$1&amp; " = '" &amp;D178&amp;"'));"</f>
        <v>INSERT INTO Core_Operation_Feature(ID,FEATUREID,OPERATIONID) VALUES (177, (SELECT ID FROM Core_Features WHERE ALIAS = 'M_USER_PERMISSION'), (SELECT ID FROM Core_Operations WHERE ALIAS = 'O_ATUALIZAR'));</v>
      </c>
      <c r="G178" s="3" t="s">
        <v>395</v>
      </c>
      <c r="H178" s="3"/>
      <c r="I178" s="3"/>
      <c r="J178" s="40">
        <v>42439</v>
      </c>
      <c r="K178" s="3"/>
    </row>
    <row r="179" spans="1:11" x14ac:dyDescent="0.2">
      <c r="A179" s="8">
        <v>178</v>
      </c>
      <c r="B179" s="7" t="str">
        <f>VLOOKUP(C179,Core_Features!$A$2:$B$169,2,FALSE)</f>
        <v>M_HISTORICO_PROCESSOS</v>
      </c>
      <c r="C179" s="8">
        <v>61</v>
      </c>
      <c r="D179" s="7" t="str">
        <f>VLOOKUP(E179,Core_Operations!$A$2:$B$160,2,FALSE)</f>
        <v>O_LISTAR</v>
      </c>
      <c r="E179" s="8">
        <v>1</v>
      </c>
      <c r="F179" s="6" t="str">
        <f>"INSERT INTO "&amp;$F$1&amp;"("&amp;$A$1&amp;","&amp;$C$1&amp;","&amp;$E$1&amp;") VALUES ("&amp;A179&amp;", (SELECT "&amp;Core_Features!$A$1&amp; " FROM " &amp;Core_Features!$M$1&amp; " WHERE " &amp;Core_Features!$B$1&amp; " = '" &amp;B179&amp;"'), (SELECT "&amp;Core_Operations!$A$1&amp; " FROM " &amp;Core_Operations!$G$1&amp; " WHERE " &amp;Core_Operations!$B$1&amp; " = '" &amp;D179&amp;"'));"</f>
        <v>INSERT INTO Core_Operation_Feature(ID,FEATUREID,OPERATIONID) VALUES (178, (SELECT ID FROM Core_Features WHERE ALIAS = 'M_HISTORICO_PROCESSOS'), (SELECT ID FROM Core_Operations WHERE ALIAS = 'O_LISTAR'));</v>
      </c>
      <c r="G179" s="3" t="s">
        <v>395</v>
      </c>
      <c r="H179" s="3"/>
      <c r="I179" s="3" t="s">
        <v>398</v>
      </c>
      <c r="J179" s="40">
        <v>42439</v>
      </c>
      <c r="K179" s="3"/>
    </row>
    <row r="180" spans="1:11" x14ac:dyDescent="0.2">
      <c r="A180" s="8">
        <v>179</v>
      </c>
      <c r="B180" s="7" t="str">
        <f>VLOOKUP(C180,Core_Features!$A$2:$B$169,2,FALSE)</f>
        <v>M_NOTIFICACAO_SELECIONADAS</v>
      </c>
      <c r="C180" s="8">
        <v>62</v>
      </c>
      <c r="D180" s="7" t="str">
        <f>VLOOKUP(E180,Core_Operations!$A$2:$B$160,2,FALSE)</f>
        <v>O_LISTAR</v>
      </c>
      <c r="E180" s="8">
        <v>1</v>
      </c>
      <c r="F180" s="6" t="str">
        <f>"INSERT INTO "&amp;$F$1&amp;"("&amp;$A$1&amp;","&amp;$C$1&amp;","&amp;$E$1&amp;") VALUES ("&amp;A180&amp;", (SELECT "&amp;Core_Features!$A$1&amp; " FROM " &amp;Core_Features!$M$1&amp; " WHERE " &amp;Core_Features!$B$1&amp; " = '" &amp;B180&amp;"'), (SELECT "&amp;Core_Operations!$A$1&amp; " FROM " &amp;Core_Operations!$G$1&amp; " WHERE " &amp;Core_Operations!$B$1&amp; " = '" &amp;D180&amp;"'));"</f>
        <v>INSERT INTO Core_Operation_Feature(ID,FEATUREID,OPERATIONID) VALUES (179, (SELECT ID FROM Core_Features WHERE ALIAS = 'M_NOTIFICACAO_SELECIONADAS'), (SELECT ID FROM Core_Operations WHERE ALIAS = 'O_LISTAR'));</v>
      </c>
      <c r="G180" s="3" t="s">
        <v>395</v>
      </c>
      <c r="H180" s="3"/>
      <c r="I180" s="3" t="s">
        <v>398</v>
      </c>
      <c r="J180" s="40">
        <v>42439</v>
      </c>
      <c r="K180" s="3"/>
    </row>
    <row r="181" spans="1:11" x14ac:dyDescent="0.2">
      <c r="A181" s="8">
        <v>180</v>
      </c>
      <c r="B181" s="7" t="str">
        <f>VLOOKUP(C181,Core_Features!$A$2:$B$169,2,FALSE)</f>
        <v>M_MOTIVO_AUSENCIA</v>
      </c>
      <c r="C181" s="8">
        <v>63</v>
      </c>
      <c r="D181" s="7" t="str">
        <f>VLOOKUP(E181,Core_Operations!$A$2:$B$160,2,FALSE)</f>
        <v>O_LISTAR</v>
      </c>
      <c r="E181" s="8">
        <v>1</v>
      </c>
      <c r="F181" s="6" t="str">
        <f>"INSERT INTO "&amp;$F$1&amp;"("&amp;$A$1&amp;","&amp;$C$1&amp;","&amp;$E$1&amp;") VALUES ("&amp;A181&amp;", (SELECT "&amp;Core_Features!$A$1&amp; " FROM " &amp;Core_Features!$M$1&amp; " WHERE " &amp;Core_Features!$B$1&amp; " = '" &amp;B181&amp;"'), (SELECT "&amp;Core_Operations!$A$1&amp; " FROM " &amp;Core_Operations!$G$1&amp; " WHERE " &amp;Core_Operations!$B$1&amp; " = '" &amp;D181&amp;"'));"</f>
        <v>INSERT INTO Core_Operation_Feature(ID,FEATUREID,OPERATIONID) VALUES (180, (SELECT ID FROM Core_Features WHERE ALIAS = 'M_MOTIVO_AUSENCIA'), (SELECT ID FROM Core_Operations WHERE ALIAS = 'O_LISTAR'));</v>
      </c>
      <c r="G181" s="3" t="s">
        <v>395</v>
      </c>
      <c r="H181" s="3"/>
      <c r="I181" s="3" t="s">
        <v>398</v>
      </c>
      <c r="J181" s="40">
        <v>42439</v>
      </c>
      <c r="K181" s="3"/>
    </row>
    <row r="182" spans="1:11" x14ac:dyDescent="0.2">
      <c r="A182" s="8">
        <v>181</v>
      </c>
      <c r="B182" s="7" t="str">
        <f>VLOOKUP(C182,Core_Features!$A$2:$B$169,2,FALSE)</f>
        <v>M_MOTIVO_AUSENCIA</v>
      </c>
      <c r="C182" s="8">
        <v>63</v>
      </c>
      <c r="D182" s="7" t="str">
        <f>VLOOKUP(E182,Core_Operations!$A$2:$B$160,2,FALSE)</f>
        <v>O_ATUALIZAR</v>
      </c>
      <c r="E182" s="8">
        <v>4</v>
      </c>
      <c r="F182" s="6" t="str">
        <f>"INSERT INTO "&amp;$F$1&amp;"("&amp;$A$1&amp;","&amp;$C$1&amp;","&amp;$E$1&amp;") VALUES ("&amp;A182&amp;", (SELECT "&amp;Core_Features!$A$1&amp; " FROM " &amp;Core_Features!$M$1&amp; " WHERE " &amp;Core_Features!$B$1&amp; " = '" &amp;B182&amp;"'), (SELECT "&amp;Core_Operations!$A$1&amp; " FROM " &amp;Core_Operations!$G$1&amp; " WHERE " &amp;Core_Operations!$B$1&amp; " = '" &amp;D182&amp;"'));"</f>
        <v>INSERT INTO Core_Operation_Feature(ID,FEATUREID,OPERATIONID) VALUES (181, (SELECT ID FROM Core_Features WHERE ALIAS = 'M_MOTIVO_AUSENCIA'), (SELECT ID FROM Core_Operations WHERE ALIAS = 'O_ATUALIZAR'));</v>
      </c>
      <c r="G182" s="3" t="s">
        <v>395</v>
      </c>
      <c r="H182" s="3"/>
      <c r="I182" s="3" t="s">
        <v>398</v>
      </c>
      <c r="J182" s="40">
        <v>42439</v>
      </c>
      <c r="K182" s="3"/>
    </row>
    <row r="183" spans="1:11" x14ac:dyDescent="0.2">
      <c r="A183" s="8">
        <v>187</v>
      </c>
      <c r="B183" s="7" t="str">
        <f>VLOOKUP(C183,Core_Features!$A$2:$B$169,2,FALSE)</f>
        <v>M_MOTIVO_AUSENCIA</v>
      </c>
      <c r="C183" s="8">
        <v>63</v>
      </c>
      <c r="D183" s="7" t="str">
        <f>VLOOKUP(E183,Core_Operations!$A$2:$B$160,2,FALSE)</f>
        <v>O_EXCLUIR</v>
      </c>
      <c r="E183" s="8">
        <v>3</v>
      </c>
      <c r="F183" s="6" t="str">
        <f>"INSERT INTO "&amp;$F$1&amp;"("&amp;$A$1&amp;","&amp;$C$1&amp;","&amp;$E$1&amp;") VALUES ("&amp;A183&amp;", (SELECT "&amp;Core_Features!$A$1&amp; " FROM " &amp;Core_Features!$M$1&amp; " WHERE " &amp;Core_Features!$B$1&amp; " = '" &amp;B183&amp;"'), (SELECT "&amp;Core_Operations!$A$1&amp; " FROM " &amp;Core_Operations!$G$1&amp; " WHERE " &amp;Core_Operations!$B$1&amp; " = '" &amp;D183&amp;"'));"</f>
        <v>INSERT INTO Core_Operation_Feature(ID,FEATUREID,OPERATIONID) VALUES (187, (SELECT ID FROM Core_Features WHERE ALIAS = 'M_MOTIVO_AUSENCIA'), (SELECT ID FROM Core_Operations WHERE ALIAS = 'O_EXCLUIR'));</v>
      </c>
      <c r="G183" s="3" t="s">
        <v>395</v>
      </c>
      <c r="H183" s="3"/>
      <c r="I183" s="3" t="s">
        <v>398</v>
      </c>
      <c r="J183" s="40">
        <v>42439</v>
      </c>
      <c r="K183" s="3"/>
    </row>
    <row r="184" spans="1:11" x14ac:dyDescent="0.2">
      <c r="A184" s="8">
        <v>186</v>
      </c>
      <c r="B184" s="7" t="str">
        <f>VLOOKUP(C184,Core_Features!$A$2:$B$169,2,FALSE)</f>
        <v>M_MOTIVO_AUSENCIA</v>
      </c>
      <c r="C184" s="8">
        <v>63</v>
      </c>
      <c r="D184" s="7" t="str">
        <f>VLOOKUP(E184,Core_Operations!$A$2:$B$160,2,FALSE)</f>
        <v>O_INSERIR</v>
      </c>
      <c r="E184" s="8">
        <v>2</v>
      </c>
      <c r="F184" s="6" t="str">
        <f>"INSERT INTO "&amp;$F$1&amp;"("&amp;$A$1&amp;","&amp;$C$1&amp;","&amp;$E$1&amp;") VALUES ("&amp;A184&amp;", (SELECT "&amp;Core_Features!$A$1&amp; " FROM " &amp;Core_Features!$M$1&amp; " WHERE " &amp;Core_Features!$B$1&amp; " = '" &amp;B184&amp;"'), (SELECT "&amp;Core_Operations!$A$1&amp; " FROM " &amp;Core_Operations!$G$1&amp; " WHERE " &amp;Core_Operations!$B$1&amp; " = '" &amp;D184&amp;"'));"</f>
        <v>INSERT INTO Core_Operation_Feature(ID,FEATUREID,OPERATIONID) VALUES (186, (SELECT ID FROM Core_Features WHERE ALIAS = 'M_MOTIVO_AUSENCIA'), (SELECT ID FROM Core_Operations WHERE ALIAS = 'O_INSERIR'));</v>
      </c>
      <c r="G184" s="3" t="s">
        <v>395</v>
      </c>
      <c r="H184" s="3"/>
      <c r="I184" s="3" t="s">
        <v>398</v>
      </c>
      <c r="J184" s="40">
        <v>42439</v>
      </c>
      <c r="K184" s="3"/>
    </row>
    <row r="185" spans="1:11" x14ac:dyDescent="0.2">
      <c r="A185" s="8">
        <v>182</v>
      </c>
      <c r="B185" s="7" t="str">
        <f>VLOOKUP(C185,Core_Features!$A$2:$B$169,2,FALSE)</f>
        <v>M_CONTINGENCIA_AUSENCIA</v>
      </c>
      <c r="C185" s="8">
        <v>64</v>
      </c>
      <c r="D185" s="7" t="str">
        <f>VLOOKUP(E185,Core_Operations!$A$2:$B$160,2,FALSE)</f>
        <v>O_LISTAR</v>
      </c>
      <c r="E185" s="8">
        <v>1</v>
      </c>
      <c r="F185" s="6" t="str">
        <f>"INSERT INTO "&amp;$F$1&amp;"("&amp;$A$1&amp;","&amp;$C$1&amp;","&amp;$E$1&amp;") VALUES ("&amp;A185&amp;", (SELECT "&amp;Core_Features!$A$1&amp; " FROM " &amp;Core_Features!$M$1&amp; " WHERE " &amp;Core_Features!$B$1&amp; " = '" &amp;B185&amp;"'), (SELECT "&amp;Core_Operations!$A$1&amp; " FROM " &amp;Core_Operations!$G$1&amp; " WHERE " &amp;Core_Operations!$B$1&amp; " = '" &amp;D185&amp;"'));"</f>
        <v>INSERT INTO Core_Operation_Feature(ID,FEATUREID,OPERATIONID) VALUES (182, (SELECT ID FROM Core_Features WHERE ALIAS = 'M_CONTINGENCIA_AUSENCIA'), (SELECT ID FROM Core_Operations WHERE ALIAS = 'O_LISTAR'));</v>
      </c>
      <c r="G185" s="3" t="s">
        <v>395</v>
      </c>
      <c r="H185" s="3"/>
      <c r="I185" s="3" t="s">
        <v>398</v>
      </c>
      <c r="J185" s="40">
        <v>42439</v>
      </c>
      <c r="K185" s="3"/>
    </row>
    <row r="186" spans="1:11" x14ac:dyDescent="0.2">
      <c r="A186" s="8">
        <v>183</v>
      </c>
      <c r="B186" s="7" t="str">
        <f>VLOOKUP(C186,Core_Features!$A$2:$B$169,2,FALSE)</f>
        <v>M_CONTINGENCIA_AUSENCIA</v>
      </c>
      <c r="C186" s="8">
        <v>64</v>
      </c>
      <c r="D186" s="7" t="str">
        <f>VLOOKUP(E186,Core_Operations!$A$2:$B$160,2,FALSE)</f>
        <v>O_ATUALIZAR</v>
      </c>
      <c r="E186" s="8">
        <v>4</v>
      </c>
      <c r="F186" s="6" t="str">
        <f>"INSERT INTO "&amp;$F$1&amp;"("&amp;$A$1&amp;","&amp;$C$1&amp;","&amp;$E$1&amp;") VALUES ("&amp;A186&amp;", (SELECT "&amp;Core_Features!$A$1&amp; " FROM " &amp;Core_Features!$M$1&amp; " WHERE " &amp;Core_Features!$B$1&amp; " = '" &amp;B186&amp;"'), (SELECT "&amp;Core_Operations!$A$1&amp; " FROM " &amp;Core_Operations!$G$1&amp; " WHERE " &amp;Core_Operations!$B$1&amp; " = '" &amp;D186&amp;"'));"</f>
        <v>INSERT INTO Core_Operation_Feature(ID,FEATUREID,OPERATIONID) VALUES (183, (SELECT ID FROM Core_Features WHERE ALIAS = 'M_CONTINGENCIA_AUSENCIA'), (SELECT ID FROM Core_Operations WHERE ALIAS = 'O_ATUALIZAR'));</v>
      </c>
      <c r="G186" s="3" t="s">
        <v>395</v>
      </c>
      <c r="H186" s="3"/>
      <c r="I186" s="3" t="s">
        <v>398</v>
      </c>
      <c r="J186" s="40">
        <v>42439</v>
      </c>
      <c r="K186" s="3"/>
    </row>
    <row r="187" spans="1:11" x14ac:dyDescent="0.2">
      <c r="A187" s="8">
        <v>185</v>
      </c>
      <c r="B187" s="7" t="str">
        <f>VLOOKUP(C187,Core_Features!$A$2:$B$169,2,FALSE)</f>
        <v>M_CONTINGENCIA_AUSENCIA</v>
      </c>
      <c r="C187" s="8">
        <v>64</v>
      </c>
      <c r="D187" s="7" t="str">
        <f>VLOOKUP(E187,Core_Operations!$A$2:$B$160,2,FALSE)</f>
        <v>O_EXCLUIR</v>
      </c>
      <c r="E187" s="8">
        <v>3</v>
      </c>
      <c r="F187" s="6" t="str">
        <f>"INSERT INTO "&amp;$F$1&amp;"("&amp;$A$1&amp;","&amp;$C$1&amp;","&amp;$E$1&amp;") VALUES ("&amp;A187&amp;", (SELECT "&amp;Core_Features!$A$1&amp; " FROM " &amp;Core_Features!$M$1&amp; " WHERE " &amp;Core_Features!$B$1&amp; " = '" &amp;B187&amp;"'), (SELECT "&amp;Core_Operations!$A$1&amp; " FROM " &amp;Core_Operations!$G$1&amp; " WHERE " &amp;Core_Operations!$B$1&amp; " = '" &amp;D187&amp;"'));"</f>
        <v>INSERT INTO Core_Operation_Feature(ID,FEATUREID,OPERATIONID) VALUES (185, (SELECT ID FROM Core_Features WHERE ALIAS = 'M_CONTINGENCIA_AUSENCIA'), (SELECT ID FROM Core_Operations WHERE ALIAS = 'O_EXCLUIR'));</v>
      </c>
      <c r="G187" s="3" t="s">
        <v>395</v>
      </c>
      <c r="H187" s="3"/>
      <c r="I187" s="3" t="s">
        <v>398</v>
      </c>
      <c r="J187" s="40">
        <v>42439</v>
      </c>
      <c r="K187" s="3"/>
    </row>
    <row r="188" spans="1:11" x14ac:dyDescent="0.2">
      <c r="A188" s="8">
        <v>184</v>
      </c>
      <c r="B188" s="7" t="str">
        <f>VLOOKUP(C188,Core_Features!$A$2:$B$169,2,FALSE)</f>
        <v>M_CONTINGENCIA_AUSENCIA</v>
      </c>
      <c r="C188" s="8">
        <v>64</v>
      </c>
      <c r="D188" s="7" t="str">
        <f>VLOOKUP(E188,Core_Operations!$A$2:$B$160,2,FALSE)</f>
        <v>O_INSERIR</v>
      </c>
      <c r="E188" s="8">
        <v>2</v>
      </c>
      <c r="F188" s="6" t="str">
        <f>"INSERT INTO "&amp;$F$1&amp;"("&amp;$A$1&amp;","&amp;$C$1&amp;","&amp;$E$1&amp;") VALUES ("&amp;A188&amp;", (SELECT "&amp;Core_Features!$A$1&amp; " FROM " &amp;Core_Features!$M$1&amp; " WHERE " &amp;Core_Features!$B$1&amp; " = '" &amp;B188&amp;"'), (SELECT "&amp;Core_Operations!$A$1&amp; " FROM " &amp;Core_Operations!$G$1&amp; " WHERE " &amp;Core_Operations!$B$1&amp; " = '" &amp;D188&amp;"'));"</f>
        <v>INSERT INTO Core_Operation_Feature(ID,FEATUREID,OPERATIONID) VALUES (184, (SELECT ID FROM Core_Features WHERE ALIAS = 'M_CONTINGENCIA_AUSENCIA'), (SELECT ID FROM Core_Operations WHERE ALIAS = 'O_INSERIR'));</v>
      </c>
      <c r="G188" s="3" t="s">
        <v>395</v>
      </c>
      <c r="H188" s="3"/>
      <c r="I188" s="3" t="s">
        <v>398</v>
      </c>
      <c r="J188" s="40">
        <v>42439</v>
      </c>
      <c r="K188" s="3"/>
    </row>
    <row r="189" spans="1:11" x14ac:dyDescent="0.2">
      <c r="A189" s="8">
        <v>188</v>
      </c>
      <c r="B189" s="7" t="str">
        <f>VLOOKUP(C189,Core_Features!$A$2:$B$169,2,FALSE)</f>
        <v>M_COLABORADOR_CONTINGENTE</v>
      </c>
      <c r="C189" s="8">
        <v>65</v>
      </c>
      <c r="D189" s="7" t="str">
        <f>VLOOKUP(E189,Core_Operations!$A$2:$B$160,2,FALSE)</f>
        <v>O_LISTAR</v>
      </c>
      <c r="E189" s="8">
        <v>1</v>
      </c>
      <c r="F189" s="6" t="str">
        <f>"INSERT INTO "&amp;$F$1&amp;"("&amp;$A$1&amp;","&amp;$C$1&amp;","&amp;$E$1&amp;") VALUES ("&amp;A189&amp;", (SELECT "&amp;Core_Features!$A$1&amp; " FROM " &amp;Core_Features!$M$1&amp; " WHERE " &amp;Core_Features!$B$1&amp; " = '" &amp;B189&amp;"'), (SELECT "&amp;Core_Operations!$A$1&amp; " FROM " &amp;Core_Operations!$G$1&amp; " WHERE " &amp;Core_Operations!$B$1&amp; " = '" &amp;D189&amp;"'));"</f>
        <v>INSERT INTO Core_Operation_Feature(ID,FEATUREID,OPERATIONID) VALUES (188, (SELECT ID FROM Core_Features WHERE ALIAS = 'M_COLABORADOR_CONTINGENTE'), (SELECT ID FROM Core_Operations WHERE ALIAS = 'O_LISTAR'));</v>
      </c>
      <c r="G189" s="3" t="s">
        <v>395</v>
      </c>
      <c r="H189" s="3"/>
      <c r="I189" s="3" t="s">
        <v>398</v>
      </c>
      <c r="J189" s="40">
        <v>42439</v>
      </c>
      <c r="K189" s="3"/>
    </row>
    <row r="190" spans="1:11" x14ac:dyDescent="0.2">
      <c r="A190" s="8">
        <v>189</v>
      </c>
      <c r="B190" s="7" t="str">
        <f>VLOOKUP(C190,Core_Features!$A$2:$B$169,2,FALSE)</f>
        <v>M_COLABORADOR_CONTINGENTE</v>
      </c>
      <c r="C190" s="8">
        <v>65</v>
      </c>
      <c r="D190" s="7" t="str">
        <f>VLOOKUP(E190,Core_Operations!$A$2:$B$160,2,FALSE)</f>
        <v>O_INSERIR</v>
      </c>
      <c r="E190" s="8">
        <v>2</v>
      </c>
      <c r="F190" s="6" t="str">
        <f>"INSERT INTO "&amp;$F$1&amp;"("&amp;$A$1&amp;","&amp;$C$1&amp;","&amp;$E$1&amp;") VALUES ("&amp;A190&amp;", (SELECT "&amp;Core_Features!$A$1&amp; " FROM " &amp;Core_Features!$M$1&amp; " WHERE " &amp;Core_Features!$B$1&amp; " = '" &amp;B190&amp;"'), (SELECT "&amp;Core_Operations!$A$1&amp; " FROM " &amp;Core_Operations!$G$1&amp; " WHERE " &amp;Core_Operations!$B$1&amp; " = '" &amp;D190&amp;"'));"</f>
        <v>INSERT INTO Core_Operation_Feature(ID,FEATUREID,OPERATIONID) VALUES (189, (SELECT ID FROM Core_Features WHERE ALIAS = 'M_COLABORADOR_CONTINGENTE'), (SELECT ID FROM Core_Operations WHERE ALIAS = 'O_INSERIR'));</v>
      </c>
      <c r="G190" s="3" t="s">
        <v>395</v>
      </c>
      <c r="H190" s="3"/>
      <c r="I190" s="3" t="s">
        <v>398</v>
      </c>
      <c r="J190" s="40">
        <v>42439</v>
      </c>
      <c r="K190" s="3"/>
    </row>
    <row r="191" spans="1:11" x14ac:dyDescent="0.2">
      <c r="A191" s="8">
        <v>190</v>
      </c>
      <c r="B191" s="7" t="str">
        <f>VLOOKUP(C191,Core_Features!$A$2:$B$169,2,FALSE)</f>
        <v>M_COLABORADOR_CONTINGENTE</v>
      </c>
      <c r="C191" s="8">
        <v>65</v>
      </c>
      <c r="D191" s="7" t="str">
        <f>VLOOKUP(E191,Core_Operations!$A$2:$B$160,2,FALSE)</f>
        <v>O_EXCLUIR</v>
      </c>
      <c r="E191" s="8">
        <v>3</v>
      </c>
      <c r="F191" s="6" t="str">
        <f>"INSERT INTO "&amp;$F$1&amp;"("&amp;$A$1&amp;","&amp;$C$1&amp;","&amp;$E$1&amp;") VALUES ("&amp;A191&amp;", (SELECT "&amp;Core_Features!$A$1&amp; " FROM " &amp;Core_Features!$M$1&amp; " WHERE " &amp;Core_Features!$B$1&amp; " = '" &amp;B191&amp;"'), (SELECT "&amp;Core_Operations!$A$1&amp; " FROM " &amp;Core_Operations!$G$1&amp; " WHERE " &amp;Core_Operations!$B$1&amp; " = '" &amp;D191&amp;"'));"</f>
        <v>INSERT INTO Core_Operation_Feature(ID,FEATUREID,OPERATIONID) VALUES (190, (SELECT ID FROM Core_Features WHERE ALIAS = 'M_COLABORADOR_CONTINGENTE'), (SELECT ID FROM Core_Operations WHERE ALIAS = 'O_EXCLUIR'));</v>
      </c>
      <c r="G191" s="3" t="s">
        <v>395</v>
      </c>
      <c r="H191" s="3"/>
      <c r="I191" s="3" t="s">
        <v>398</v>
      </c>
      <c r="J191" s="40">
        <v>42439</v>
      </c>
      <c r="K191" s="3"/>
    </row>
    <row r="192" spans="1:11" x14ac:dyDescent="0.2">
      <c r="A192" s="8">
        <v>191</v>
      </c>
      <c r="B192" s="7" t="str">
        <f>VLOOKUP(C192,Core_Features!$A$2:$B$169,2,FALSE)</f>
        <v>M_COLABORADOR_CONTINGENTE</v>
      </c>
      <c r="C192" s="8">
        <v>65</v>
      </c>
      <c r="D192" s="7" t="str">
        <f>VLOOKUP(E192,Core_Operations!$A$2:$B$160,2,FALSE)</f>
        <v>O_ATUALIZAR</v>
      </c>
      <c r="E192" s="8">
        <v>4</v>
      </c>
      <c r="F192" s="6" t="str">
        <f>"INSERT INTO "&amp;$F$1&amp;"("&amp;$A$1&amp;","&amp;$C$1&amp;","&amp;$E$1&amp;") VALUES ("&amp;A192&amp;", (SELECT "&amp;Core_Features!$A$1&amp; " FROM " &amp;Core_Features!$M$1&amp; " WHERE " &amp;Core_Features!$B$1&amp; " = '" &amp;B192&amp;"'), (SELECT "&amp;Core_Operations!$A$1&amp; " FROM " &amp;Core_Operations!$G$1&amp; " WHERE " &amp;Core_Operations!$B$1&amp; " = '" &amp;D192&amp;"'));"</f>
        <v>INSERT INTO Core_Operation_Feature(ID,FEATUREID,OPERATIONID) VALUES (191, (SELECT ID FROM Core_Features WHERE ALIAS = 'M_COLABORADOR_CONTINGENTE'), (SELECT ID FROM Core_Operations WHERE ALIAS = 'O_ATUALIZAR'));</v>
      </c>
      <c r="G192" s="3" t="s">
        <v>395</v>
      </c>
      <c r="H192" s="3"/>
      <c r="I192" s="3" t="s">
        <v>398</v>
      </c>
      <c r="J192" s="40">
        <v>42439</v>
      </c>
      <c r="K192" s="3"/>
    </row>
    <row r="193" spans="1:11" x14ac:dyDescent="0.2">
      <c r="A193" s="8">
        <v>193</v>
      </c>
      <c r="B193" s="7" t="str">
        <f>VLOOKUP(C193,Core_Features!$A$2:$B$169,2,FALSE)</f>
        <v>M_MOVE_COLLABORATORS</v>
      </c>
      <c r="C193" s="8">
        <v>66</v>
      </c>
      <c r="D193" s="7" t="str">
        <f>VLOOKUP(E193,Core_Operations!$A$2:$B$160,2,FALSE)</f>
        <v>O_INSERIR</v>
      </c>
      <c r="E193" s="8">
        <v>2</v>
      </c>
      <c r="F193" s="6" t="str">
        <f>"INSERT INTO "&amp;$F$1&amp;"("&amp;$A$1&amp;","&amp;$C$1&amp;","&amp;$E$1&amp;") VALUES ("&amp;A193&amp;", (SELECT "&amp;Core_Features!$A$1&amp; " FROM " &amp;Core_Features!$M$1&amp; " WHERE " &amp;Core_Features!$B$1&amp; " = '" &amp;B193&amp;"'), (SELECT "&amp;Core_Operations!$A$1&amp; " FROM " &amp;Core_Operations!$G$1&amp; " WHERE " &amp;Core_Operations!$B$1&amp; " = '" &amp;D193&amp;"'));"</f>
        <v>INSERT INTO Core_Operation_Feature(ID,FEATUREID,OPERATIONID) VALUES (193, (SELECT ID FROM Core_Features WHERE ALIAS = 'M_MOVE_COLLABORATORS'), (SELECT ID FROM Core_Operations WHERE ALIAS = 'O_INSERIR'));</v>
      </c>
      <c r="G193" s="3" t="s">
        <v>395</v>
      </c>
      <c r="H193" s="3"/>
      <c r="I193" s="3" t="s">
        <v>398</v>
      </c>
      <c r="J193" s="40">
        <v>42439</v>
      </c>
      <c r="K193" s="3"/>
    </row>
    <row r="194" spans="1:11" x14ac:dyDescent="0.2">
      <c r="A194" s="8">
        <v>194</v>
      </c>
      <c r="B194" s="7" t="str">
        <f>VLOOKUP(C194,Core_Features!$A$2:$B$169,2,FALSE)</f>
        <v>M_MOVE_COLLABORATORS</v>
      </c>
      <c r="C194" s="8">
        <v>66</v>
      </c>
      <c r="D194" s="7" t="str">
        <f>VLOOKUP(E194,Core_Operations!$A$2:$B$160,2,FALSE)</f>
        <v>O_EXCLUIR</v>
      </c>
      <c r="E194" s="8">
        <v>3</v>
      </c>
      <c r="F194" s="6" t="str">
        <f>"INSERT INTO "&amp;$F$1&amp;"("&amp;$A$1&amp;","&amp;$C$1&amp;","&amp;$E$1&amp;") VALUES ("&amp;A194&amp;", (SELECT "&amp;Core_Features!$A$1&amp; " FROM " &amp;Core_Features!$M$1&amp; " WHERE " &amp;Core_Features!$B$1&amp; " = '" &amp;B194&amp;"'), (SELECT "&amp;Core_Operations!$A$1&amp; " FROM " &amp;Core_Operations!$G$1&amp; " WHERE " &amp;Core_Operations!$B$1&amp; " = '" &amp;D194&amp;"'));"</f>
        <v>INSERT INTO Core_Operation_Feature(ID,FEATUREID,OPERATIONID) VALUES (194, (SELECT ID FROM Core_Features WHERE ALIAS = 'M_MOVE_COLLABORATORS'), (SELECT ID FROM Core_Operations WHERE ALIAS = 'O_EXCLUIR'));</v>
      </c>
      <c r="G194" s="3" t="s">
        <v>395</v>
      </c>
      <c r="H194" s="3"/>
      <c r="I194" s="3" t="s">
        <v>398</v>
      </c>
      <c r="J194" s="40">
        <v>42439</v>
      </c>
      <c r="K194" s="3"/>
    </row>
    <row r="195" spans="1:11" x14ac:dyDescent="0.2">
      <c r="A195" s="8">
        <v>195</v>
      </c>
      <c r="B195" s="7" t="str">
        <f>VLOOKUP(C195,Core_Features!$A$2:$B$169,2,FALSE)</f>
        <v>M_MOVE_COLLABORATORS</v>
      </c>
      <c r="C195" s="8">
        <v>66</v>
      </c>
      <c r="D195" s="7" t="str">
        <f>VLOOKUP(E195,Core_Operations!$A$2:$B$160,2,FALSE)</f>
        <v>O_ATUALIZAR</v>
      </c>
      <c r="E195" s="8">
        <v>4</v>
      </c>
      <c r="F195" s="6" t="str">
        <f>"INSERT INTO "&amp;$F$1&amp;"("&amp;$A$1&amp;","&amp;$C$1&amp;","&amp;$E$1&amp;") VALUES ("&amp;A195&amp;", (SELECT "&amp;Core_Features!$A$1&amp; " FROM " &amp;Core_Features!$M$1&amp; " WHERE " &amp;Core_Features!$B$1&amp; " = '" &amp;B195&amp;"'), (SELECT "&amp;Core_Operations!$A$1&amp; " FROM " &amp;Core_Operations!$G$1&amp; " WHERE " &amp;Core_Operations!$B$1&amp; " = '" &amp;D195&amp;"'));"</f>
        <v>INSERT INTO Core_Operation_Feature(ID,FEATUREID,OPERATIONID) VALUES (195, (SELECT ID FROM Core_Features WHERE ALIAS = 'M_MOVE_COLLABORATORS'), (SELECT ID FROM Core_Operations WHERE ALIAS = 'O_ATUALIZAR'));</v>
      </c>
      <c r="G195" s="3" t="s">
        <v>395</v>
      </c>
      <c r="H195" s="3"/>
      <c r="I195" s="3" t="s">
        <v>398</v>
      </c>
      <c r="J195" s="40">
        <v>42439</v>
      </c>
      <c r="K195" s="3"/>
    </row>
    <row r="196" spans="1:11" x14ac:dyDescent="0.2">
      <c r="A196" s="8">
        <v>192</v>
      </c>
      <c r="B196" s="7" t="str">
        <f>VLOOKUP(C196,Core_Features!$A$2:$B$169,2,FALSE)</f>
        <v>M_MOVE_COLLABORATORS</v>
      </c>
      <c r="C196" s="8">
        <v>66</v>
      </c>
      <c r="D196" s="7" t="str">
        <f>VLOOKUP(E196,Core_Operations!$A$2:$B$160,2,FALSE)</f>
        <v>O_LISTAR</v>
      </c>
      <c r="E196" s="8">
        <v>1</v>
      </c>
      <c r="F196" s="6" t="str">
        <f>"INSERT INTO "&amp;$F$1&amp;"("&amp;$A$1&amp;","&amp;$C$1&amp;","&amp;$E$1&amp;") VALUES ("&amp;A196&amp;", (SELECT "&amp;Core_Features!$A$1&amp; " FROM " &amp;Core_Features!$M$1&amp; " WHERE " &amp;Core_Features!$B$1&amp; " = '" &amp;B196&amp;"'), (SELECT "&amp;Core_Operations!$A$1&amp; " FROM " &amp;Core_Operations!$G$1&amp; " WHERE " &amp;Core_Operations!$B$1&amp; " = '" &amp;D196&amp;"'));"</f>
        <v>INSERT INTO Core_Operation_Feature(ID,FEATUREID,OPERATIONID) VALUES (192, (SELECT ID FROM Core_Features WHERE ALIAS = 'M_MOVE_COLLABORATORS'), (SELECT ID FROM Core_Operations WHERE ALIAS = 'O_LISTAR'));</v>
      </c>
      <c r="G196" s="3" t="s">
        <v>395</v>
      </c>
      <c r="H196" s="3"/>
      <c r="I196" s="3" t="s">
        <v>398</v>
      </c>
      <c r="J196" s="40">
        <v>42439</v>
      </c>
      <c r="K196" s="3"/>
    </row>
    <row r="197" spans="1:11" x14ac:dyDescent="0.2">
      <c r="A197" s="8">
        <v>197</v>
      </c>
      <c r="B197" s="7" t="str">
        <f>VLOOKUP(C197,Core_Features!$A$2:$B$169,2,FALSE)</f>
        <v>M_ABSENCE_RULES</v>
      </c>
      <c r="C197" s="8">
        <v>67</v>
      </c>
      <c r="D197" s="7" t="str">
        <f>VLOOKUP(E197,Core_Operations!$A$2:$B$160,2,FALSE)</f>
        <v>O_LISTAR</v>
      </c>
      <c r="E197" s="8">
        <v>1</v>
      </c>
      <c r="F197" s="6" t="str">
        <f>"INSERT INTO "&amp;$F$1&amp;"("&amp;$A$1&amp;","&amp;$C$1&amp;","&amp;$E$1&amp;") VALUES ("&amp;A197&amp;", (SELECT "&amp;Core_Features!$A$1&amp; " FROM " &amp;Core_Features!$M$1&amp; " WHERE " &amp;Core_Features!$B$1&amp; " = '" &amp;B197&amp;"'), (SELECT "&amp;Core_Operations!$A$1&amp; " FROM " &amp;Core_Operations!$G$1&amp; " WHERE " &amp;Core_Operations!$B$1&amp; " = '" &amp;D197&amp;"'));"</f>
        <v>INSERT INTO Core_Operation_Feature(ID,FEATUREID,OPERATIONID) VALUES (197, (SELECT ID FROM Core_Features WHERE ALIAS = 'M_ABSENCE_RULES'), (SELECT ID FROM Core_Operations WHERE ALIAS = 'O_LISTAR'));</v>
      </c>
      <c r="G197" s="3" t="s">
        <v>406</v>
      </c>
      <c r="H197" s="3" t="s">
        <v>406</v>
      </c>
      <c r="I197" s="3" t="s">
        <v>398</v>
      </c>
      <c r="J197" s="40">
        <v>42452</v>
      </c>
      <c r="K197" s="3" t="s">
        <v>406</v>
      </c>
    </row>
    <row r="198" spans="1:11" x14ac:dyDescent="0.2">
      <c r="A198" s="8">
        <v>198</v>
      </c>
      <c r="B198" s="7" t="str">
        <f>VLOOKUP(C198,Core_Features!$A$2:$B$169,2,FALSE)</f>
        <v>M_ABSENCE_RULES</v>
      </c>
      <c r="C198" s="8">
        <v>67</v>
      </c>
      <c r="D198" s="7" t="str">
        <f>VLOOKUP(E198,Core_Operations!$A$2:$B$160,2,FALSE)</f>
        <v>O_INSERIR</v>
      </c>
      <c r="E198" s="8">
        <v>2</v>
      </c>
      <c r="F198" s="6" t="str">
        <f>"INSERT INTO "&amp;$F$1&amp;"("&amp;$A$1&amp;","&amp;$C$1&amp;","&amp;$E$1&amp;") VALUES ("&amp;A198&amp;", (SELECT "&amp;Core_Features!$A$1&amp; " FROM " &amp;Core_Features!$M$1&amp; " WHERE " &amp;Core_Features!$B$1&amp; " = '" &amp;B198&amp;"'), (SELECT "&amp;Core_Operations!$A$1&amp; " FROM " &amp;Core_Operations!$G$1&amp; " WHERE " &amp;Core_Operations!$B$1&amp; " = '" &amp;D198&amp;"'));"</f>
        <v>INSERT INTO Core_Operation_Feature(ID,FEATUREID,OPERATIONID) VALUES (198, (SELECT ID FROM Core_Features WHERE ALIAS = 'M_ABSENCE_RULES'), (SELECT ID FROM Core_Operations WHERE ALIAS = 'O_INSERIR'));</v>
      </c>
      <c r="G198" s="3" t="s">
        <v>406</v>
      </c>
      <c r="H198" s="3" t="s">
        <v>406</v>
      </c>
      <c r="I198" s="3" t="s">
        <v>398</v>
      </c>
      <c r="J198" s="40">
        <v>42452</v>
      </c>
      <c r="K198" s="3" t="s">
        <v>406</v>
      </c>
    </row>
    <row r="199" spans="1:11" x14ac:dyDescent="0.2">
      <c r="A199" s="8">
        <v>199</v>
      </c>
      <c r="B199" s="7" t="str">
        <f>VLOOKUP(C199,Core_Features!$A$2:$B$169,2,FALSE)</f>
        <v>M_ABSENCE_RULES</v>
      </c>
      <c r="C199" s="8">
        <v>67</v>
      </c>
      <c r="D199" s="7" t="str">
        <f>VLOOKUP(E199,Core_Operations!$A$2:$B$160,2,FALSE)</f>
        <v>O_EXCLUIR</v>
      </c>
      <c r="E199" s="8">
        <v>3</v>
      </c>
      <c r="F199" s="6" t="str">
        <f>"INSERT INTO "&amp;$F$1&amp;"("&amp;$A$1&amp;","&amp;$C$1&amp;","&amp;$E$1&amp;") VALUES ("&amp;A199&amp;", (SELECT "&amp;Core_Features!$A$1&amp; " FROM " &amp;Core_Features!$M$1&amp; " WHERE " &amp;Core_Features!$B$1&amp; " = '" &amp;B199&amp;"'), (SELECT "&amp;Core_Operations!$A$1&amp; " FROM " &amp;Core_Operations!$G$1&amp; " WHERE " &amp;Core_Operations!$B$1&amp; " = '" &amp;D199&amp;"'));"</f>
        <v>INSERT INTO Core_Operation_Feature(ID,FEATUREID,OPERATIONID) VALUES (199, (SELECT ID FROM Core_Features WHERE ALIAS = 'M_ABSENCE_RULES'), (SELECT ID FROM Core_Operations WHERE ALIAS = 'O_EXCLUIR'));</v>
      </c>
      <c r="G199" s="3" t="s">
        <v>406</v>
      </c>
      <c r="H199" s="3" t="s">
        <v>406</v>
      </c>
      <c r="I199" s="3" t="s">
        <v>398</v>
      </c>
      <c r="J199" s="40">
        <v>42452</v>
      </c>
      <c r="K199" s="3" t="s">
        <v>406</v>
      </c>
    </row>
    <row r="200" spans="1:11" x14ac:dyDescent="0.2">
      <c r="A200" s="8">
        <v>200</v>
      </c>
      <c r="B200" s="7" t="str">
        <f>VLOOKUP(C200,Core_Features!$A$2:$B$169,2,FALSE)</f>
        <v>M_ABSENCE_RULES</v>
      </c>
      <c r="C200" s="8">
        <v>67</v>
      </c>
      <c r="D200" s="7" t="str">
        <f>VLOOKUP(E200,Core_Operations!$A$2:$B$160,2,FALSE)</f>
        <v>O_ATUALIZAR</v>
      </c>
      <c r="E200" s="8">
        <v>4</v>
      </c>
      <c r="F200" s="6" t="str">
        <f>"INSERT INTO "&amp;$F$1&amp;"("&amp;$A$1&amp;","&amp;$C$1&amp;","&amp;$E$1&amp;") VALUES ("&amp;A200&amp;", (SELECT "&amp;Core_Features!$A$1&amp; " FROM " &amp;Core_Features!$M$1&amp; " WHERE " &amp;Core_Features!$B$1&amp; " = '" &amp;B200&amp;"'), (SELECT "&amp;Core_Operations!$A$1&amp; " FROM " &amp;Core_Operations!$G$1&amp; " WHERE " &amp;Core_Operations!$B$1&amp; " = '" &amp;D200&amp;"'));"</f>
        <v>INSERT INTO Core_Operation_Feature(ID,FEATUREID,OPERATIONID) VALUES (200, (SELECT ID FROM Core_Features WHERE ALIAS = 'M_ABSENCE_RULES'), (SELECT ID FROM Core_Operations WHERE ALIAS = 'O_ATUALIZAR'));</v>
      </c>
      <c r="G200" s="3" t="s">
        <v>406</v>
      </c>
      <c r="H200" s="3" t="s">
        <v>406</v>
      </c>
      <c r="I200" s="3" t="s">
        <v>398</v>
      </c>
      <c r="J200" s="40">
        <v>42452</v>
      </c>
      <c r="K200" s="3" t="s">
        <v>406</v>
      </c>
    </row>
    <row r="201" spans="1:11" x14ac:dyDescent="0.2">
      <c r="A201" s="8">
        <v>201</v>
      </c>
      <c r="B201" s="7" t="str">
        <f>VLOOKUP(C201,Core_Features!$A$2:$B$169,2,FALSE)</f>
        <v>M_CLOSED_MONTH</v>
      </c>
      <c r="C201" s="8">
        <v>68</v>
      </c>
      <c r="D201" s="7" t="str">
        <f>VLOOKUP(E201,Core_Operations!$A$2:$B$160,2,FALSE)</f>
        <v>O_LISTAR</v>
      </c>
      <c r="E201" s="8">
        <v>1</v>
      </c>
      <c r="F201" s="6" t="str">
        <f>"INSERT INTO "&amp;$F$1&amp;"("&amp;$A$1&amp;","&amp;$C$1&amp;","&amp;$E$1&amp;") VALUES ("&amp;A201&amp;", (SELECT "&amp;Core_Features!$A$1&amp; " FROM " &amp;Core_Features!$M$1&amp; " WHERE " &amp;Core_Features!$B$1&amp; " = '" &amp;B201&amp;"'), (SELECT "&amp;Core_Operations!$A$1&amp; " FROM " &amp;Core_Operations!$G$1&amp; " WHERE " &amp;Core_Operations!$B$1&amp; " = '" &amp;D201&amp;"'));"</f>
        <v>INSERT INTO Core_Operation_Feature(ID,FEATUREID,OPERATIONID) VALUES (201, (SELECT ID FROM Core_Features WHERE ALIAS = 'M_CLOSED_MONTH'), (SELECT ID FROM Core_Operations WHERE ALIAS = 'O_LISTAR'));</v>
      </c>
      <c r="G201" s="3" t="s">
        <v>406</v>
      </c>
      <c r="H201" s="3" t="s">
        <v>406</v>
      </c>
      <c r="I201" s="3" t="s">
        <v>398</v>
      </c>
      <c r="J201" s="40">
        <v>42473</v>
      </c>
      <c r="K201" s="3" t="s">
        <v>406</v>
      </c>
    </row>
    <row r="202" spans="1:11" x14ac:dyDescent="0.2">
      <c r="A202" s="8">
        <v>202</v>
      </c>
      <c r="B202" s="7" t="str">
        <f>VLOOKUP(C202,Core_Features!$A$2:$B$169,2,FALSE)</f>
        <v>M_CLOSED_MONTH</v>
      </c>
      <c r="C202" s="8">
        <v>68</v>
      </c>
      <c r="D202" s="7" t="str">
        <f>VLOOKUP(E202,Core_Operations!$A$2:$B$160,2,FALSE)</f>
        <v>O_ATUALIZAR</v>
      </c>
      <c r="E202" s="8">
        <v>4</v>
      </c>
      <c r="F202" s="6" t="str">
        <f>"INSERT INTO "&amp;$F$1&amp;"("&amp;$A$1&amp;","&amp;$C$1&amp;","&amp;$E$1&amp;") VALUES ("&amp;A202&amp;", (SELECT "&amp;Core_Features!$A$1&amp; " FROM " &amp;Core_Features!$M$1&amp; " WHERE " &amp;Core_Features!$B$1&amp; " = '" &amp;B202&amp;"'), (SELECT "&amp;Core_Operations!$A$1&amp; " FROM " &amp;Core_Operations!$G$1&amp; " WHERE " &amp;Core_Operations!$B$1&amp; " = '" &amp;D202&amp;"'));"</f>
        <v>INSERT INTO Core_Operation_Feature(ID,FEATUREID,OPERATIONID) VALUES (202, (SELECT ID FROM Core_Features WHERE ALIAS = 'M_CLOSED_MONTH'), (SELECT ID FROM Core_Operations WHERE ALIAS = 'O_ATUALIZAR'));</v>
      </c>
      <c r="G202" s="3" t="s">
        <v>395</v>
      </c>
      <c r="H202" s="3" t="s">
        <v>395</v>
      </c>
      <c r="I202" s="3"/>
      <c r="J202" s="40">
        <v>42478</v>
      </c>
      <c r="K202" s="3"/>
    </row>
    <row r="203" spans="1:11" x14ac:dyDescent="0.2">
      <c r="A203" s="8">
        <v>203</v>
      </c>
      <c r="B203" s="7" t="str">
        <f>VLOOKUP(C203,Core_Features!$A$2:$B$169,2,FALSE)</f>
        <v>M_ESCALA</v>
      </c>
      <c r="C203" s="7">
        <v>3</v>
      </c>
      <c r="D203" s="7" t="str">
        <f>VLOOKUP(E203,Core_Operations!$A$2:$B$160,2,FALSE)</f>
        <v>O_REAPROVAR</v>
      </c>
      <c r="E203" s="8">
        <v>16</v>
      </c>
      <c r="F203" s="6" t="str">
        <f>"INSERT INTO "&amp;$F$1&amp;"("&amp;$A$1&amp;","&amp;$C$1&amp;","&amp;$E$1&amp;") VALUES ("&amp;A203&amp;", (SELECT "&amp;Core_Features!$A$1&amp; " FROM " &amp;Core_Features!$M$1&amp; " WHERE " &amp;Core_Features!$B$1&amp; " = '" &amp;B203&amp;"'), (SELECT "&amp;Core_Operations!$A$1&amp; " FROM " &amp;Core_Operations!$G$1&amp; " WHERE " &amp;Core_Operations!$B$1&amp; " = '" &amp;D203&amp;"'));"</f>
        <v>INSERT INTO Core_Operation_Feature(ID,FEATUREID,OPERATIONID) VALUES (203, (SELECT ID FROM Core_Features WHERE ALIAS = 'M_ESCALA'), (SELECT ID FROM Core_Operations WHERE ALIAS = 'O_REAPROVAR'));</v>
      </c>
      <c r="G203" s="3" t="s">
        <v>395</v>
      </c>
      <c r="H203" s="3" t="s">
        <v>395</v>
      </c>
      <c r="I203" s="3" t="s">
        <v>398</v>
      </c>
      <c r="J203" s="40">
        <v>42578</v>
      </c>
      <c r="K203" s="3"/>
    </row>
    <row r="204" spans="1:11" x14ac:dyDescent="0.2">
      <c r="A204" s="9">
        <f>A203+1</f>
        <v>204</v>
      </c>
      <c r="B204" s="5" t="s">
        <v>453</v>
      </c>
      <c r="D204" s="7" t="s">
        <v>73</v>
      </c>
      <c r="F204" s="6" t="str">
        <f>"INSERT INTO "&amp;$F$1&amp;"("&amp;$A$1&amp;","&amp;$C$1&amp;","&amp;$E$1&amp;") VALUES ("&amp;A204&amp;", (SELECT "&amp;Core_Features!$A$1&amp; " FROM " &amp;Core_Features!$M$1&amp; " WHERE " &amp;Core_Features!$B$1&amp; " = '" &amp;B204&amp;"'), (SELECT "&amp;Core_Operations!$A$1&amp; " FROM " &amp;Core_Operations!$G$1&amp; " WHERE " &amp;Core_Operations!$B$1&amp; " = '" &amp;D204&amp;"'));"</f>
        <v>INSERT INTO Core_Operation_Feature(ID,FEATUREID,OPERATIONID) VALUES (204, (SELECT ID FROM Core_Features WHERE ALIAS = 'M_TIMEMANAGEMENT'), (SELECT ID FROM Core_Operations WHERE ALIAS = 'O_LISTAR'));</v>
      </c>
      <c r="J204" s="40">
        <v>42660</v>
      </c>
    </row>
    <row r="205" spans="1:11" x14ac:dyDescent="0.2">
      <c r="A205" s="9">
        <f t="shared" ref="A205:A224" si="6">A204+1</f>
        <v>205</v>
      </c>
      <c r="B205" s="4" t="s">
        <v>425</v>
      </c>
      <c r="D205" s="7" t="s">
        <v>73</v>
      </c>
      <c r="F205" s="6" t="str">
        <f>"INSERT INTO "&amp;$F$1&amp;"("&amp;$A$1&amp;","&amp;$C$1&amp;","&amp;$E$1&amp;") VALUES ("&amp;A205&amp;", (SELECT "&amp;Core_Features!$A$1&amp; " FROM " &amp;Core_Features!$M$1&amp; " WHERE " &amp;Core_Features!$B$1&amp; " = '" &amp;B205&amp;"'), (SELECT "&amp;Core_Operations!$A$1&amp; " FROM " &amp;Core_Operations!$G$1&amp; " WHERE " &amp;Core_Operations!$B$1&amp; " = '" &amp;D205&amp;"'));"</f>
        <v>INSERT INTO Core_Operation_Feature(ID,FEATUREID,OPERATIONID) VALUES (205, (SELECT ID FROM Core_Features WHERE ALIAS = 'M_CARD'), (SELECT ID FROM Core_Operations WHERE ALIAS = 'O_LISTAR'));</v>
      </c>
      <c r="J205" s="40">
        <v>42660</v>
      </c>
    </row>
    <row r="206" spans="1:11" x14ac:dyDescent="0.2">
      <c r="A206" s="9">
        <f t="shared" si="6"/>
        <v>206</v>
      </c>
      <c r="B206" s="7" t="s">
        <v>425</v>
      </c>
      <c r="D206" s="7" t="s">
        <v>74</v>
      </c>
      <c r="F206" s="6" t="str">
        <f>"INSERT INTO "&amp;$F$1&amp;"("&amp;$A$1&amp;","&amp;$C$1&amp;","&amp;$E$1&amp;") VALUES ("&amp;A206&amp;", (SELECT "&amp;Core_Features!$A$1&amp; " FROM " &amp;Core_Features!$M$1&amp; " WHERE " &amp;Core_Features!$B$1&amp; " = '" &amp;B206&amp;"'), (SELECT "&amp;Core_Operations!$A$1&amp; " FROM " &amp;Core_Operations!$G$1&amp; " WHERE " &amp;Core_Operations!$B$1&amp; " = '" &amp;D206&amp;"'));"</f>
        <v>INSERT INTO Core_Operation_Feature(ID,FEATUREID,OPERATIONID) VALUES (206, (SELECT ID FROM Core_Features WHERE ALIAS = 'M_CARD'), (SELECT ID FROM Core_Operations WHERE ALIAS = 'O_INSERIR'));</v>
      </c>
      <c r="J206" s="40">
        <v>42660</v>
      </c>
    </row>
    <row r="207" spans="1:11" x14ac:dyDescent="0.2">
      <c r="A207" s="9">
        <f t="shared" si="6"/>
        <v>207</v>
      </c>
      <c r="B207" s="7" t="s">
        <v>425</v>
      </c>
      <c r="D207" s="7" t="s">
        <v>75</v>
      </c>
      <c r="F207" s="6" t="str">
        <f>"INSERT INTO "&amp;$F$1&amp;"("&amp;$A$1&amp;","&amp;$C$1&amp;","&amp;$E$1&amp;") VALUES ("&amp;A207&amp;", (SELECT "&amp;Core_Features!$A$1&amp; " FROM " &amp;Core_Features!$M$1&amp; " WHERE " &amp;Core_Features!$B$1&amp; " = '" &amp;B207&amp;"'), (SELECT "&amp;Core_Operations!$A$1&amp; " FROM " &amp;Core_Operations!$G$1&amp; " WHERE " &amp;Core_Operations!$B$1&amp; " = '" &amp;D207&amp;"'));"</f>
        <v>INSERT INTO Core_Operation_Feature(ID,FEATUREID,OPERATIONID) VALUES (207, (SELECT ID FROM Core_Features WHERE ALIAS = 'M_CARD'), (SELECT ID FROM Core_Operations WHERE ALIAS = 'O_EXCLUIR'));</v>
      </c>
      <c r="J207" s="40">
        <v>42660</v>
      </c>
    </row>
    <row r="208" spans="1:11" x14ac:dyDescent="0.2">
      <c r="A208" s="9">
        <f t="shared" si="6"/>
        <v>208</v>
      </c>
      <c r="B208" s="4" t="s">
        <v>425</v>
      </c>
      <c r="D208" s="7" t="s">
        <v>76</v>
      </c>
      <c r="F208" s="6" t="str">
        <f>"INSERT INTO "&amp;$F$1&amp;"("&amp;$A$1&amp;","&amp;$C$1&amp;","&amp;$E$1&amp;") VALUES ("&amp;A208&amp;", (SELECT "&amp;Core_Features!$A$1&amp; " FROM " &amp;Core_Features!$M$1&amp; " WHERE " &amp;Core_Features!$B$1&amp; " = '" &amp;B208&amp;"'), (SELECT "&amp;Core_Operations!$A$1&amp; " FROM " &amp;Core_Operations!$G$1&amp; " WHERE " &amp;Core_Operations!$B$1&amp; " = '" &amp;D208&amp;"'));"</f>
        <v>INSERT INTO Core_Operation_Feature(ID,FEATUREID,OPERATIONID) VALUES (208, (SELECT ID FROM Core_Features WHERE ALIAS = 'M_CARD'), (SELECT ID FROM Core_Operations WHERE ALIAS = 'O_ATUALIZAR'));</v>
      </c>
      <c r="J208" s="40">
        <v>42660</v>
      </c>
    </row>
    <row r="209" spans="1:10" x14ac:dyDescent="0.2">
      <c r="A209" s="9">
        <f t="shared" si="6"/>
        <v>209</v>
      </c>
      <c r="B209" s="7" t="s">
        <v>454</v>
      </c>
      <c r="D209" s="7" t="s">
        <v>73</v>
      </c>
      <c r="F209" s="6" t="str">
        <f>"INSERT INTO "&amp;$F$1&amp;"("&amp;$A$1&amp;","&amp;$C$1&amp;","&amp;$E$1&amp;") VALUES ("&amp;A209&amp;", (SELECT "&amp;Core_Features!$A$1&amp; " FROM " &amp;Core_Features!$M$1&amp; " WHERE " &amp;Core_Features!$B$1&amp; " = '" &amp;B209&amp;"'), (SELECT "&amp;Core_Operations!$A$1&amp; " FROM " &amp;Core_Operations!$G$1&amp; " WHERE " &amp;Core_Operations!$B$1&amp; " = '" &amp;D209&amp;"'));"</f>
        <v>INSERT INTO Core_Operation_Feature(ID,FEATUREID,OPERATIONID) VALUES (209, (SELECT ID FROM Core_Features WHERE ALIAS = 'M_TIME_BANK'), (SELECT ID FROM Core_Operations WHERE ALIAS = 'O_LISTAR'));</v>
      </c>
      <c r="J209" s="40">
        <v>42660</v>
      </c>
    </row>
    <row r="210" spans="1:10" x14ac:dyDescent="0.2">
      <c r="A210" s="9">
        <f t="shared" si="6"/>
        <v>210</v>
      </c>
      <c r="B210" s="7" t="s">
        <v>454</v>
      </c>
      <c r="D210" s="7" t="s">
        <v>74</v>
      </c>
      <c r="F210" s="6" t="str">
        <f>"INSERT INTO "&amp;$F$1&amp;"("&amp;$A$1&amp;","&amp;$C$1&amp;","&amp;$E$1&amp;") VALUES ("&amp;A210&amp;", (SELECT "&amp;Core_Features!$A$1&amp; " FROM " &amp;Core_Features!$M$1&amp; " WHERE " &amp;Core_Features!$B$1&amp; " = '" &amp;B210&amp;"'), (SELECT "&amp;Core_Operations!$A$1&amp; " FROM " &amp;Core_Operations!$G$1&amp; " WHERE " &amp;Core_Operations!$B$1&amp; " = '" &amp;D210&amp;"'));"</f>
        <v>INSERT INTO Core_Operation_Feature(ID,FEATUREID,OPERATIONID) VALUES (210, (SELECT ID FROM Core_Features WHERE ALIAS = 'M_TIME_BANK'), (SELECT ID FROM Core_Operations WHERE ALIAS = 'O_INSERIR'));</v>
      </c>
      <c r="J210" s="40">
        <v>42660</v>
      </c>
    </row>
    <row r="211" spans="1:10" x14ac:dyDescent="0.2">
      <c r="A211" s="9">
        <f t="shared" si="6"/>
        <v>211</v>
      </c>
      <c r="B211" s="7" t="s">
        <v>454</v>
      </c>
      <c r="D211" s="7" t="s">
        <v>75</v>
      </c>
      <c r="F211" s="6" t="str">
        <f>"INSERT INTO "&amp;$F$1&amp;"("&amp;$A$1&amp;","&amp;$C$1&amp;","&amp;$E$1&amp;") VALUES ("&amp;A211&amp;", (SELECT "&amp;Core_Features!$A$1&amp; " FROM " &amp;Core_Features!$M$1&amp; " WHERE " &amp;Core_Features!$B$1&amp; " = '" &amp;B211&amp;"'), (SELECT "&amp;Core_Operations!$A$1&amp; " FROM " &amp;Core_Operations!$G$1&amp; " WHERE " &amp;Core_Operations!$B$1&amp; " = '" &amp;D211&amp;"'));"</f>
        <v>INSERT INTO Core_Operation_Feature(ID,FEATUREID,OPERATIONID) VALUES (211, (SELECT ID FROM Core_Features WHERE ALIAS = 'M_TIME_BANK'), (SELECT ID FROM Core_Operations WHERE ALIAS = 'O_EXCLUIR'));</v>
      </c>
      <c r="J211" s="40">
        <v>42660</v>
      </c>
    </row>
    <row r="212" spans="1:10" x14ac:dyDescent="0.2">
      <c r="A212" s="9">
        <f t="shared" si="6"/>
        <v>212</v>
      </c>
      <c r="B212" s="7" t="s">
        <v>430</v>
      </c>
      <c r="D212" s="7" t="s">
        <v>76</v>
      </c>
      <c r="F212" s="6" t="str">
        <f>"INSERT INTO "&amp;$F$1&amp;"("&amp;$A$1&amp;","&amp;$C$1&amp;","&amp;$E$1&amp;") VALUES ("&amp;A212&amp;", (SELECT "&amp;Core_Features!$A$1&amp; " FROM " &amp;Core_Features!$M$1&amp; " WHERE " &amp;Core_Features!$B$1&amp; " = '" &amp;B212&amp;"'), (SELECT "&amp;Core_Operations!$A$1&amp; " FROM " &amp;Core_Operations!$G$1&amp; " WHERE " &amp;Core_Operations!$B$1&amp; " = '" &amp;D212&amp;"'));"</f>
        <v>INSERT INTO Core_Operation_Feature(ID,FEATUREID,OPERATIONID) VALUES (212, (SELECT ID FROM Core_Features WHERE ALIAS = 'M_TIMEBANK'), (SELECT ID FROM Core_Operations WHERE ALIAS = 'O_ATUALIZAR'));</v>
      </c>
      <c r="J212" s="40">
        <v>42660</v>
      </c>
    </row>
    <row r="213" spans="1:10" x14ac:dyDescent="0.2">
      <c r="A213" s="9">
        <f t="shared" si="6"/>
        <v>213</v>
      </c>
      <c r="B213" s="4" t="s">
        <v>438</v>
      </c>
      <c r="D213" s="7" t="s">
        <v>73</v>
      </c>
      <c r="F213" s="6" t="str">
        <f>"INSERT INTO "&amp;$F$1&amp;"("&amp;$A$1&amp;","&amp;$C$1&amp;","&amp;$E$1&amp;") VALUES ("&amp;A213&amp;", (SELECT "&amp;Core_Features!$A$1&amp; " FROM " &amp;Core_Features!$M$1&amp; " WHERE " &amp;Core_Features!$B$1&amp; " = '" &amp;B213&amp;"'), (SELECT "&amp;Core_Operations!$A$1&amp; " FROM " &amp;Core_Operations!$G$1&amp; " WHERE " &amp;Core_Operations!$B$1&amp; " = '" &amp;D213&amp;"'));"</f>
        <v>INSERT INTO Core_Operation_Feature(ID,FEATUREID,OPERATIONID) VALUES (213, (SELECT ID FROM Core_Features WHERE ALIAS = 'M_DEDUCTION_RULES'), (SELECT ID FROM Core_Operations WHERE ALIAS = 'O_LISTAR'));</v>
      </c>
      <c r="J213" s="40">
        <v>42660</v>
      </c>
    </row>
    <row r="214" spans="1:10" x14ac:dyDescent="0.2">
      <c r="A214" s="9">
        <f t="shared" si="6"/>
        <v>214</v>
      </c>
      <c r="B214" s="4" t="s">
        <v>438</v>
      </c>
      <c r="D214" s="7" t="s">
        <v>74</v>
      </c>
      <c r="F214" s="6" t="str">
        <f>"INSERT INTO "&amp;$F$1&amp;"("&amp;$A$1&amp;","&amp;$C$1&amp;","&amp;$E$1&amp;") VALUES ("&amp;A214&amp;", (SELECT "&amp;Core_Features!$A$1&amp; " FROM " &amp;Core_Features!$M$1&amp; " WHERE " &amp;Core_Features!$B$1&amp; " = '" &amp;B214&amp;"'), (SELECT "&amp;Core_Operations!$A$1&amp; " FROM " &amp;Core_Operations!$G$1&amp; " WHERE " &amp;Core_Operations!$B$1&amp; " = '" &amp;D214&amp;"'));"</f>
        <v>INSERT INTO Core_Operation_Feature(ID,FEATUREID,OPERATIONID) VALUES (214, (SELECT ID FROM Core_Features WHERE ALIAS = 'M_DEDUCTION_RULES'), (SELECT ID FROM Core_Operations WHERE ALIAS = 'O_INSERIR'));</v>
      </c>
      <c r="J214" s="40">
        <v>42660</v>
      </c>
    </row>
    <row r="215" spans="1:10" x14ac:dyDescent="0.2">
      <c r="A215" s="9">
        <f t="shared" si="6"/>
        <v>215</v>
      </c>
      <c r="B215" s="4" t="s">
        <v>438</v>
      </c>
      <c r="D215" s="7" t="s">
        <v>75</v>
      </c>
      <c r="F215" s="6" t="str">
        <f>"INSERT INTO "&amp;$F$1&amp;"("&amp;$A$1&amp;","&amp;$C$1&amp;","&amp;$E$1&amp;") VALUES ("&amp;A215&amp;", (SELECT "&amp;Core_Features!$A$1&amp; " FROM " &amp;Core_Features!$M$1&amp; " WHERE " &amp;Core_Features!$B$1&amp; " = '" &amp;B215&amp;"'), (SELECT "&amp;Core_Operations!$A$1&amp; " FROM " &amp;Core_Operations!$G$1&amp; " WHERE " &amp;Core_Operations!$B$1&amp; " = '" &amp;D215&amp;"'));"</f>
        <v>INSERT INTO Core_Operation_Feature(ID,FEATUREID,OPERATIONID) VALUES (215, (SELECT ID FROM Core_Features WHERE ALIAS = 'M_DEDUCTION_RULES'), (SELECT ID FROM Core_Operations WHERE ALIAS = 'O_EXCLUIR'));</v>
      </c>
      <c r="J215" s="40">
        <v>42660</v>
      </c>
    </row>
    <row r="216" spans="1:10" x14ac:dyDescent="0.2">
      <c r="A216" s="9">
        <f t="shared" si="6"/>
        <v>216</v>
      </c>
      <c r="B216" s="4" t="s">
        <v>438</v>
      </c>
      <c r="D216" s="7" t="s">
        <v>76</v>
      </c>
      <c r="F216" s="6" t="str">
        <f>"INSERT INTO "&amp;$F$1&amp;"("&amp;$A$1&amp;","&amp;$C$1&amp;","&amp;$E$1&amp;") VALUES ("&amp;A216&amp;", (SELECT "&amp;Core_Features!$A$1&amp; " FROM " &amp;Core_Features!$M$1&amp; " WHERE " &amp;Core_Features!$B$1&amp; " = '" &amp;B216&amp;"'), (SELECT "&amp;Core_Operations!$A$1&amp; " FROM " &amp;Core_Operations!$G$1&amp; " WHERE " &amp;Core_Operations!$B$1&amp; " = '" &amp;D216&amp;"'));"</f>
        <v>INSERT INTO Core_Operation_Feature(ID,FEATUREID,OPERATIONID) VALUES (216, (SELECT ID FROM Core_Features WHERE ALIAS = 'M_DEDUCTION_RULES'), (SELECT ID FROM Core_Operations WHERE ALIAS = 'O_ATUALIZAR'));</v>
      </c>
      <c r="J216" s="40">
        <v>42660</v>
      </c>
    </row>
    <row r="217" spans="1:10" x14ac:dyDescent="0.2">
      <c r="A217" s="9">
        <f t="shared" si="6"/>
        <v>217</v>
      </c>
      <c r="B217" s="4" t="s">
        <v>443</v>
      </c>
      <c r="D217" s="7" t="s">
        <v>73</v>
      </c>
      <c r="F217" s="6" t="str">
        <f>"INSERT INTO "&amp;$F$1&amp;"("&amp;$A$1&amp;","&amp;$C$1&amp;","&amp;$E$1&amp;") VALUES ("&amp;A217&amp;", (SELECT "&amp;Core_Features!$A$1&amp; " FROM " &amp;Core_Features!$M$1&amp; " WHERE " &amp;Core_Features!$B$1&amp; " = '" &amp;B217&amp;"'), (SELECT "&amp;Core_Operations!$A$1&amp; " FROM " &amp;Core_Operations!$G$1&amp; " WHERE " &amp;Core_Operations!$B$1&amp; " = '" &amp;D217&amp;"'));"</f>
        <v>INSERT INTO Core_Operation_Feature(ID,FEATUREID,OPERATIONID) VALUES (217, (SELECT ID FROM Core_Features WHERE ALIAS = 'M_NIGHT_WORK'), (SELECT ID FROM Core_Operations WHERE ALIAS = 'O_LISTAR'));</v>
      </c>
      <c r="J217" s="40">
        <v>42660</v>
      </c>
    </row>
    <row r="218" spans="1:10" x14ac:dyDescent="0.2">
      <c r="A218" s="9">
        <f t="shared" si="6"/>
        <v>218</v>
      </c>
      <c r="B218" s="4" t="s">
        <v>443</v>
      </c>
      <c r="D218" s="7" t="s">
        <v>74</v>
      </c>
      <c r="F218" s="6" t="str">
        <f>"INSERT INTO "&amp;$F$1&amp;"("&amp;$A$1&amp;","&amp;$C$1&amp;","&amp;$E$1&amp;") VALUES ("&amp;A218&amp;", (SELECT "&amp;Core_Features!$A$1&amp; " FROM " &amp;Core_Features!$M$1&amp; " WHERE " &amp;Core_Features!$B$1&amp; " = '" &amp;B218&amp;"'), (SELECT "&amp;Core_Operations!$A$1&amp; " FROM " &amp;Core_Operations!$G$1&amp; " WHERE " &amp;Core_Operations!$B$1&amp; " = '" &amp;D218&amp;"'));"</f>
        <v>INSERT INTO Core_Operation_Feature(ID,FEATUREID,OPERATIONID) VALUES (218, (SELECT ID FROM Core_Features WHERE ALIAS = 'M_NIGHT_WORK'), (SELECT ID FROM Core_Operations WHERE ALIAS = 'O_INSERIR'));</v>
      </c>
      <c r="J218" s="40">
        <v>42660</v>
      </c>
    </row>
    <row r="219" spans="1:10" x14ac:dyDescent="0.2">
      <c r="A219" s="9">
        <f t="shared" si="6"/>
        <v>219</v>
      </c>
      <c r="B219" s="4" t="s">
        <v>443</v>
      </c>
      <c r="D219" s="7" t="s">
        <v>75</v>
      </c>
      <c r="F219" s="6" t="str">
        <f>"INSERT INTO "&amp;$F$1&amp;"("&amp;$A$1&amp;","&amp;$C$1&amp;","&amp;$E$1&amp;") VALUES ("&amp;A219&amp;", (SELECT "&amp;Core_Features!$A$1&amp; " FROM " &amp;Core_Features!$M$1&amp; " WHERE " &amp;Core_Features!$B$1&amp; " = '" &amp;B219&amp;"'), (SELECT "&amp;Core_Operations!$A$1&amp; " FROM " &amp;Core_Operations!$G$1&amp; " WHERE " &amp;Core_Operations!$B$1&amp; " = '" &amp;D219&amp;"'));"</f>
        <v>INSERT INTO Core_Operation_Feature(ID,FEATUREID,OPERATIONID) VALUES (219, (SELECT ID FROM Core_Features WHERE ALIAS = 'M_NIGHT_WORK'), (SELECT ID FROM Core_Operations WHERE ALIAS = 'O_EXCLUIR'));</v>
      </c>
      <c r="J219" s="40">
        <v>42660</v>
      </c>
    </row>
    <row r="220" spans="1:10" x14ac:dyDescent="0.2">
      <c r="A220" s="9">
        <f t="shared" si="6"/>
        <v>220</v>
      </c>
      <c r="B220" s="4" t="s">
        <v>443</v>
      </c>
      <c r="D220" s="7" t="s">
        <v>76</v>
      </c>
      <c r="F220" s="6" t="str">
        <f>"INSERT INTO "&amp;$F$1&amp;"("&amp;$A$1&amp;","&amp;$C$1&amp;","&amp;$E$1&amp;") VALUES ("&amp;A220&amp;", (SELECT "&amp;Core_Features!$A$1&amp; " FROM " &amp;Core_Features!$M$1&amp; " WHERE " &amp;Core_Features!$B$1&amp; " = '" &amp;B220&amp;"'), (SELECT "&amp;Core_Operations!$A$1&amp; " FROM " &amp;Core_Operations!$G$1&amp; " WHERE " &amp;Core_Operations!$B$1&amp; " = '" &amp;D220&amp;"'));"</f>
        <v>INSERT INTO Core_Operation_Feature(ID,FEATUREID,OPERATIONID) VALUES (220, (SELECT ID FROM Core_Features WHERE ALIAS = 'M_NIGHT_WORK'), (SELECT ID FROM Core_Operations WHERE ALIAS = 'O_ATUALIZAR'));</v>
      </c>
      <c r="J220" s="40">
        <v>42660</v>
      </c>
    </row>
    <row r="221" spans="1:10" x14ac:dyDescent="0.2">
      <c r="A221" s="9">
        <f t="shared" si="6"/>
        <v>221</v>
      </c>
      <c r="B221" s="4" t="s">
        <v>448</v>
      </c>
      <c r="D221" s="7" t="s">
        <v>73</v>
      </c>
      <c r="F221" s="6" t="str">
        <f>"INSERT INTO "&amp;$F$1&amp;"("&amp;$A$1&amp;","&amp;$C$1&amp;","&amp;$E$1&amp;") VALUES ("&amp;A221&amp;", (SELECT "&amp;Core_Features!$A$1&amp; " FROM " &amp;Core_Features!$M$1&amp; " WHERE " &amp;Core_Features!$B$1&amp; " = '" &amp;B221&amp;"'), (SELECT "&amp;Core_Operations!$A$1&amp; " FROM " &amp;Core_Operations!$G$1&amp; " WHERE " &amp;Core_Operations!$B$1&amp; " = '" &amp;D221&amp;"'));"</f>
        <v>INSERT INTO Core_Operation_Feature(ID,FEATUREID,OPERATIONID) VALUES (221, (SELECT ID FROM Core_Features WHERE ALIAS = 'M_NW_PAY'), (SELECT ID FROM Core_Operations WHERE ALIAS = 'O_LISTAR'));</v>
      </c>
      <c r="J221" s="40">
        <v>42660</v>
      </c>
    </row>
    <row r="222" spans="1:10" x14ac:dyDescent="0.2">
      <c r="A222" s="9">
        <f t="shared" si="6"/>
        <v>222</v>
      </c>
      <c r="B222" s="4" t="s">
        <v>448</v>
      </c>
      <c r="D222" s="7" t="s">
        <v>74</v>
      </c>
      <c r="F222" s="6" t="str">
        <f>"INSERT INTO "&amp;$F$1&amp;"("&amp;$A$1&amp;","&amp;$C$1&amp;","&amp;$E$1&amp;") VALUES ("&amp;A222&amp;", (SELECT "&amp;Core_Features!$A$1&amp; " FROM " &amp;Core_Features!$M$1&amp; " WHERE " &amp;Core_Features!$B$1&amp; " = '" &amp;B222&amp;"'), (SELECT "&amp;Core_Operations!$A$1&amp; " FROM " &amp;Core_Operations!$G$1&amp; " WHERE " &amp;Core_Operations!$B$1&amp; " = '" &amp;D222&amp;"'));"</f>
        <v>INSERT INTO Core_Operation_Feature(ID,FEATUREID,OPERATIONID) VALUES (222, (SELECT ID FROM Core_Features WHERE ALIAS = 'M_NW_PAY'), (SELECT ID FROM Core_Operations WHERE ALIAS = 'O_INSERIR'));</v>
      </c>
      <c r="J222" s="40">
        <v>42660</v>
      </c>
    </row>
    <row r="223" spans="1:10" x14ac:dyDescent="0.2">
      <c r="A223" s="9">
        <f t="shared" si="6"/>
        <v>223</v>
      </c>
      <c r="B223" s="4" t="s">
        <v>448</v>
      </c>
      <c r="D223" s="7" t="s">
        <v>75</v>
      </c>
      <c r="F223" s="6" t="str">
        <f>"INSERT INTO "&amp;$F$1&amp;"("&amp;$A$1&amp;","&amp;$C$1&amp;","&amp;$E$1&amp;") VALUES ("&amp;A223&amp;", (SELECT "&amp;Core_Features!$A$1&amp; " FROM " &amp;Core_Features!$M$1&amp; " WHERE " &amp;Core_Features!$B$1&amp; " = '" &amp;B223&amp;"'), (SELECT "&amp;Core_Operations!$A$1&amp; " FROM " &amp;Core_Operations!$G$1&amp; " WHERE " &amp;Core_Operations!$B$1&amp; " = '" &amp;D223&amp;"'));"</f>
        <v>INSERT INTO Core_Operation_Feature(ID,FEATUREID,OPERATIONID) VALUES (223, (SELECT ID FROM Core_Features WHERE ALIAS = 'M_NW_PAY'), (SELECT ID FROM Core_Operations WHERE ALIAS = 'O_EXCLUIR'));</v>
      </c>
      <c r="J223" s="40">
        <v>42660</v>
      </c>
    </row>
    <row r="224" spans="1:10" x14ac:dyDescent="0.2">
      <c r="A224" s="9">
        <f t="shared" si="6"/>
        <v>224</v>
      </c>
      <c r="B224" s="4" t="s">
        <v>448</v>
      </c>
      <c r="D224" s="7" t="s">
        <v>76</v>
      </c>
      <c r="F224" s="6" t="str">
        <f>"INSERT INTO "&amp;$F$1&amp;"("&amp;$A$1&amp;","&amp;$C$1&amp;","&amp;$E$1&amp;") VALUES ("&amp;A224&amp;", (SELECT "&amp;Core_Features!$A$1&amp; " FROM " &amp;Core_Features!$M$1&amp; " WHERE " &amp;Core_Features!$B$1&amp; " = '" &amp;B224&amp;"'), (SELECT "&amp;Core_Operations!$A$1&amp; " FROM " &amp;Core_Operations!$G$1&amp; " WHERE " &amp;Core_Operations!$B$1&amp; " = '" &amp;D224&amp;"'));"</f>
        <v>INSERT INTO Core_Operation_Feature(ID,FEATUREID,OPERATIONID) VALUES (224, (SELECT ID FROM Core_Features WHERE ALIAS = 'M_NW_PAY'), (SELECT ID FROM Core_Operations WHERE ALIAS = 'O_ATUALIZAR'));</v>
      </c>
      <c r="J224" s="40">
        <v>42660</v>
      </c>
    </row>
    <row r="225" spans="6:6" x14ac:dyDescent="0.2">
      <c r="F225" s="6"/>
    </row>
  </sheetData>
  <autoFilter ref="A1:K224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2"/>
  <sheetViews>
    <sheetView topLeftCell="D1" zoomScale="80" zoomScaleNormal="80" workbookViewId="0">
      <pane ySplit="1" topLeftCell="A2" activePane="bottomLeft" state="frozen"/>
      <selection pane="bottomLeft" activeCell="D1" sqref="A1:XFD1048576"/>
    </sheetView>
  </sheetViews>
  <sheetFormatPr defaultColWidth="5.42578125" defaultRowHeight="12.75" x14ac:dyDescent="0.2"/>
  <cols>
    <col min="1" max="1" width="19.5703125" style="5" hidden="1" customWidth="1"/>
    <col min="2" max="2" width="11.7109375" style="5" hidden="1" customWidth="1"/>
    <col min="3" max="3" width="5.85546875" style="5" bestFit="1" customWidth="1"/>
    <col min="4" max="4" width="8" style="5" bestFit="1" customWidth="1"/>
    <col min="5" max="5" width="34.42578125" style="5" bestFit="1" customWidth="1"/>
    <col min="6" max="6" width="16.5703125" style="5" hidden="1" customWidth="1"/>
    <col min="7" max="7" width="18.5703125" style="5" bestFit="1" customWidth="1"/>
    <col min="8" max="8" width="14.28515625" style="5" hidden="1" customWidth="1"/>
    <col min="9" max="9" width="21.28515625" style="5" bestFit="1" customWidth="1"/>
    <col min="10" max="10" width="9.28515625" style="5" bestFit="1" customWidth="1"/>
    <col min="11" max="11" width="56" style="5" bestFit="1" customWidth="1"/>
    <col min="12" max="12" width="172.140625" style="5" bestFit="1" customWidth="1"/>
    <col min="13" max="13" width="7.85546875" style="5" bestFit="1" customWidth="1"/>
    <col min="14" max="14" width="6.7109375" style="5" bestFit="1" customWidth="1"/>
    <col min="15" max="15" width="7.7109375" style="5" bestFit="1" customWidth="1"/>
    <col min="16" max="16" width="7.42578125" style="5" bestFit="1" customWidth="1"/>
    <col min="17" max="17" width="6.42578125" style="5" bestFit="1" customWidth="1"/>
    <col min="18" max="16384" width="5.42578125" style="5"/>
  </cols>
  <sheetData>
    <row r="1" spans="1:17" x14ac:dyDescent="0.2">
      <c r="A1" s="5" t="s">
        <v>257</v>
      </c>
      <c r="B1" s="5" t="s">
        <v>258</v>
      </c>
      <c r="C1" s="5" t="s">
        <v>0</v>
      </c>
      <c r="D1" s="5" t="s">
        <v>236</v>
      </c>
      <c r="E1" s="5" t="s">
        <v>415</v>
      </c>
      <c r="F1" s="5" t="s">
        <v>237</v>
      </c>
      <c r="G1" s="5" t="s">
        <v>416</v>
      </c>
      <c r="H1" s="5" t="s">
        <v>238</v>
      </c>
      <c r="I1" s="5" t="s">
        <v>235</v>
      </c>
      <c r="J1" s="5" t="s">
        <v>239</v>
      </c>
      <c r="K1" s="5" t="s">
        <v>240</v>
      </c>
      <c r="L1" s="5" t="s">
        <v>241</v>
      </c>
      <c r="M1" s="1" t="s">
        <v>390</v>
      </c>
      <c r="N1" s="1" t="s">
        <v>391</v>
      </c>
      <c r="O1" s="2" t="s">
        <v>392</v>
      </c>
      <c r="P1" s="2" t="s">
        <v>393</v>
      </c>
      <c r="Q1" s="2" t="s">
        <v>394</v>
      </c>
    </row>
    <row r="2" spans="1:17" x14ac:dyDescent="0.2">
      <c r="A2" s="5" t="s">
        <v>260</v>
      </c>
      <c r="B2" s="5" t="s">
        <v>259</v>
      </c>
      <c r="C2" s="5">
        <v>1</v>
      </c>
      <c r="D2" s="5" t="s">
        <v>242</v>
      </c>
      <c r="E2" s="5" t="str">
        <f>VLOOKUP(F2,Core_Features!$A$2:$B$69,2,FALSE)</f>
        <v>M_FAIXA_HORARIO</v>
      </c>
      <c r="F2" s="5">
        <v>19</v>
      </c>
      <c r="G2" s="5" t="str">
        <f>VLOOKUP(H2,Core_Features!$A$2:$B$69,2,FALSE)</f>
        <v>M_COLABORADOR</v>
      </c>
      <c r="H2" s="5">
        <v>16</v>
      </c>
      <c r="I2" s="5">
        <v>53</v>
      </c>
      <c r="J2" s="5">
        <v>1</v>
      </c>
      <c r="K2" s="5" t="s">
        <v>244</v>
      </c>
      <c r="L2" s="6" t="str">
        <f>"INSERT INTO "&amp;$L$1&amp;"("&amp;$C$1&amp;","&amp;$D$1&amp;","&amp;$F$1&amp;","&amp;$H$1&amp;","&amp;$I$1&amp;","&amp;$J$1&amp;","&amp;$K$1&amp;") VALUES ("&amp;C2&amp;",'"&amp;D2&amp;"', (SELECT "&amp;Core_Features!$A$1&amp; " FROM " &amp;Core_Features!$M$1&amp; " WHERE " &amp;Core_Features!$B$1&amp; " = '" &amp;E2&amp;"'), (SELECT "&amp;Core_Features!$A$1&amp; " FROM " &amp;Core_Features!$M$1&amp; " WHERE " &amp;Core_Features!$B$1&amp; " = '" &amp;G2&amp;"'),"&amp;I2&amp;","&amp;J2&amp;",'"&amp;K2&amp;"');"</f>
        <v>INSERT INTO Core_DragDrop_Option(ID,Type,FeatureFromId,FeatureToId,OperationFeatureID,Active,URL) VALUES (1,'C', (SELECT ID FROM Core_Features WHERE ALIAS = 'M_FAIXA_HORARIO'), (SELECT ID FROM Core_Features WHERE ALIAS = 'M_COLABORADOR'),53,1,'BusinessParameters/TimeRanges/Copy');</v>
      </c>
      <c r="M2" s="3" t="s">
        <v>395</v>
      </c>
      <c r="N2" s="3"/>
      <c r="O2" s="3"/>
      <c r="P2" s="3">
        <v>42439</v>
      </c>
      <c r="Q2" s="3"/>
    </row>
    <row r="3" spans="1:17" x14ac:dyDescent="0.2">
      <c r="A3" s="5" t="s">
        <v>260</v>
      </c>
      <c r="B3" s="5" t="s">
        <v>262</v>
      </c>
      <c r="C3" s="5">
        <v>2</v>
      </c>
      <c r="D3" s="5" t="s">
        <v>242</v>
      </c>
      <c r="E3" s="5" t="str">
        <f>VLOOKUP(F3,Core_Features!$A$2:$B$69,2,FALSE)</f>
        <v>M_FAIXA_HORARIO</v>
      </c>
      <c r="F3" s="5">
        <v>19</v>
      </c>
      <c r="G3" s="5" t="str">
        <f>VLOOKUP(H3,Core_Features!$A$2:$B$69,2,FALSE)</f>
        <v>M_SECAO</v>
      </c>
      <c r="H3" s="5">
        <v>14</v>
      </c>
      <c r="I3" s="5">
        <v>53</v>
      </c>
      <c r="J3" s="5">
        <v>1</v>
      </c>
      <c r="K3" s="5" t="s">
        <v>244</v>
      </c>
      <c r="L3" s="6" t="str">
        <f>"INSERT INTO "&amp;$L$1&amp;"("&amp;$C$1&amp;","&amp;$D$1&amp;","&amp;$F$1&amp;","&amp;$H$1&amp;","&amp;$I$1&amp;","&amp;$J$1&amp;","&amp;$K$1&amp;") VALUES ("&amp;C3&amp;",'"&amp;D3&amp;"', (SELECT "&amp;Core_Features!$A$1&amp; " FROM " &amp;Core_Features!$M$1&amp; " WHERE " &amp;Core_Features!$B$1&amp; " = '" &amp;E3&amp;"'), (SELECT "&amp;Core_Features!$A$1&amp; " FROM " &amp;Core_Features!$M$1&amp; " WHERE " &amp;Core_Features!$B$1&amp; " = '" &amp;G3&amp;"'),"&amp;I3&amp;","&amp;J3&amp;",'"&amp;K3&amp;"');"</f>
        <v>INSERT INTO Core_DragDrop_Option(ID,Type,FeatureFromId,FeatureToId,OperationFeatureID,Active,URL) VALUES (2,'C', (SELECT ID FROM Core_Features WHERE ALIAS = 'M_FAIXA_HORARIO'), (SELECT ID FROM Core_Features WHERE ALIAS = 'M_SECAO'),53,1,'BusinessParameters/TimeRanges/Copy');</v>
      </c>
      <c r="M3" s="3" t="s">
        <v>395</v>
      </c>
      <c r="N3" s="3"/>
      <c r="O3" s="3"/>
      <c r="P3" s="3">
        <v>42439</v>
      </c>
      <c r="Q3" s="3"/>
    </row>
    <row r="4" spans="1:17" x14ac:dyDescent="0.2">
      <c r="A4" s="5" t="s">
        <v>260</v>
      </c>
      <c r="B4" s="5" t="s">
        <v>263</v>
      </c>
      <c r="C4" s="5">
        <v>3</v>
      </c>
      <c r="D4" s="5" t="s">
        <v>242</v>
      </c>
      <c r="E4" s="5" t="str">
        <f>VLOOKUP(F4,Core_Features!$A$2:$B$69,2,FALSE)</f>
        <v>M_FAIXA_HORARIO</v>
      </c>
      <c r="F4" s="5">
        <v>19</v>
      </c>
      <c r="G4" s="5" t="str">
        <f>VLOOKUP(H4,Core_Features!$A$2:$B$69,2,FALSE)</f>
        <v>M_GRUPO</v>
      </c>
      <c r="H4" s="5">
        <v>18</v>
      </c>
      <c r="I4" s="5">
        <v>53</v>
      </c>
      <c r="J4" s="5">
        <v>1</v>
      </c>
      <c r="K4" s="5" t="s">
        <v>244</v>
      </c>
      <c r="L4" s="6" t="str">
        <f>"INSERT INTO "&amp;$L$1&amp;"("&amp;$C$1&amp;","&amp;$D$1&amp;","&amp;$F$1&amp;","&amp;$H$1&amp;","&amp;$I$1&amp;","&amp;$J$1&amp;","&amp;$K$1&amp;") VALUES ("&amp;C4&amp;",'"&amp;D4&amp;"', (SELECT "&amp;Core_Features!$A$1&amp; " FROM " &amp;Core_Features!$M$1&amp; " WHERE " &amp;Core_Features!$B$1&amp; " = '" &amp;E4&amp;"'), (SELECT "&amp;Core_Features!$A$1&amp; " FROM " &amp;Core_Features!$M$1&amp; " WHERE " &amp;Core_Features!$B$1&amp; " = '" &amp;G4&amp;"'),"&amp;I4&amp;","&amp;J4&amp;",'"&amp;K4&amp;"');"</f>
        <v>INSERT INTO Core_DragDrop_Option(ID,Type,FeatureFromId,FeatureToId,OperationFeatureID,Active,URL) VALUES (3,'C', (SELECT ID FROM Core_Features WHERE ALIAS = 'M_FAIXA_HORARIO'), (SELECT ID FROM Core_Features WHERE ALIAS = 'M_GRUPO'),53,1,'BusinessParameters/TimeRanges/Copy');</v>
      </c>
      <c r="M4" s="3" t="s">
        <v>395</v>
      </c>
      <c r="N4" s="3"/>
      <c r="O4" s="3"/>
      <c r="P4" s="3">
        <v>42439</v>
      </c>
      <c r="Q4" s="3"/>
    </row>
    <row r="5" spans="1:17" x14ac:dyDescent="0.2">
      <c r="A5" s="5" t="s">
        <v>261</v>
      </c>
      <c r="B5" s="5" t="s">
        <v>261</v>
      </c>
      <c r="C5" s="5">
        <v>4</v>
      </c>
      <c r="D5" s="5" t="s">
        <v>242</v>
      </c>
      <c r="E5" s="5" t="str">
        <f>VLOOKUP(F5,Core_Features!$A$2:$B$69,2,FALSE)</f>
        <v>M_UNIDADE</v>
      </c>
      <c r="F5" s="5">
        <v>8</v>
      </c>
      <c r="G5" s="5" t="str">
        <f>VLOOKUP(H5,Core_Features!$A$2:$B$69,2,FALSE)</f>
        <v>M_UNIDADE</v>
      </c>
      <c r="H5" s="5">
        <v>8</v>
      </c>
      <c r="I5" s="5">
        <v>33</v>
      </c>
      <c r="J5" s="5">
        <v>1</v>
      </c>
      <c r="K5" s="5" t="s">
        <v>301</v>
      </c>
      <c r="L5" s="6" t="str">
        <f>"INSERT INTO "&amp;$L$1&amp;"("&amp;$C$1&amp;","&amp;$D$1&amp;","&amp;$F$1&amp;","&amp;$H$1&amp;","&amp;$I$1&amp;","&amp;$J$1&amp;","&amp;$K$1&amp;") VALUES ("&amp;C5&amp;",'"&amp;D5&amp;"', (SELECT "&amp;Core_Features!$A$1&amp; " FROM " &amp;Core_Features!$M$1&amp; " WHERE " &amp;Core_Features!$B$1&amp; " = '" &amp;E5&amp;"'), (SELECT "&amp;Core_Features!$A$1&amp; " FROM " &amp;Core_Features!$M$1&amp; " WHERE " &amp;Core_Features!$B$1&amp; " = '" &amp;G5&amp;"'),"&amp;I5&amp;","&amp;J5&amp;",'"&amp;K5&amp;"');"</f>
        <v>INSERT INTO Core_DragDrop_Option(ID,Type,FeatureFromId,FeatureToId,OperationFeatureID,Active,URL) VALUES (4,'C', (SELECT ID FROM Core_Features WHERE ALIAS = 'M_UNIDADE'), (SELECT ID FROM Core_Features WHERE ALIAS = 'M_UNIDADE'),33,1,'BusinessParameters/Sections/Copy');</v>
      </c>
      <c r="M5" s="3" t="s">
        <v>395</v>
      </c>
      <c r="N5" s="3"/>
      <c r="O5" s="3"/>
      <c r="P5" s="3">
        <v>42439</v>
      </c>
      <c r="Q5" s="3"/>
    </row>
    <row r="6" spans="1:17" x14ac:dyDescent="0.2">
      <c r="A6" s="5" t="s">
        <v>261</v>
      </c>
      <c r="B6" s="5" t="s">
        <v>261</v>
      </c>
      <c r="C6" s="5">
        <v>5</v>
      </c>
      <c r="D6" s="5" t="s">
        <v>242</v>
      </c>
      <c r="E6" s="5" t="str">
        <f>VLOOKUP(F6,Core_Features!$A$2:$B$69,2,FALSE)</f>
        <v>M_UNIDADE</v>
      </c>
      <c r="F6" s="5">
        <v>8</v>
      </c>
      <c r="G6" s="5" t="str">
        <f>VLOOKUP(H6,Core_Features!$A$2:$B$69,2,FALSE)</f>
        <v>M_UNIDADE</v>
      </c>
      <c r="H6" s="5">
        <v>8</v>
      </c>
      <c r="I6" s="5">
        <v>37</v>
      </c>
      <c r="J6" s="5">
        <v>1</v>
      </c>
      <c r="K6" s="5" t="s">
        <v>302</v>
      </c>
      <c r="L6" s="6" t="str">
        <f>"INSERT INTO "&amp;$L$1&amp;"("&amp;$C$1&amp;","&amp;$D$1&amp;","&amp;$F$1&amp;","&amp;$H$1&amp;","&amp;$I$1&amp;","&amp;$J$1&amp;","&amp;$K$1&amp;") VALUES ("&amp;C6&amp;",'"&amp;D6&amp;"', (SELECT "&amp;Core_Features!$A$1&amp; " FROM " &amp;Core_Features!$M$1&amp; " WHERE " &amp;Core_Features!$B$1&amp; " = '" &amp;E6&amp;"'), (SELECT "&amp;Core_Features!$A$1&amp; " FROM " &amp;Core_Features!$M$1&amp; " WHERE " &amp;Core_Features!$B$1&amp; " = '" &amp;G6&amp;"'),"&amp;I6&amp;","&amp;J6&amp;",'"&amp;K6&amp;"');"</f>
        <v>INSERT INTO Core_DragDrop_Option(ID,Type,FeatureFromId,FeatureToId,OperationFeatureID,Active,URL) VALUES (5,'C', (SELECT ID FROM Core_Features WHERE ALIAS = 'M_UNIDADE'), (SELECT ID FROM Core_Features WHERE ALIAS = 'M_UNIDADE'),37,1,'BusinessParameters/Holidays/Copy');</v>
      </c>
      <c r="M6" s="3" t="s">
        <v>395</v>
      </c>
      <c r="N6" s="3"/>
      <c r="O6" s="3"/>
      <c r="P6" s="3">
        <v>42439</v>
      </c>
      <c r="Q6" s="3"/>
    </row>
    <row r="7" spans="1:17" x14ac:dyDescent="0.2">
      <c r="A7" s="5" t="s">
        <v>262</v>
      </c>
      <c r="B7" s="5" t="s">
        <v>262</v>
      </c>
      <c r="C7" s="5">
        <v>6</v>
      </c>
      <c r="D7" s="5" t="s">
        <v>242</v>
      </c>
      <c r="E7" s="5" t="str">
        <f>VLOOKUP(F7,Core_Features!$A$2:$B$69,2,FALSE)</f>
        <v>M_SECAO</v>
      </c>
      <c r="F7" s="5">
        <v>14</v>
      </c>
      <c r="G7" s="5" t="str">
        <f>VLOOKUP(H7,Core_Features!$A$2:$B$69,2,FALSE)</f>
        <v>M_SECAO</v>
      </c>
      <c r="H7" s="5">
        <v>14</v>
      </c>
      <c r="I7" s="5">
        <v>61</v>
      </c>
      <c r="J7" s="5">
        <v>1</v>
      </c>
      <c r="K7" s="5" t="s">
        <v>313</v>
      </c>
      <c r="L7" s="6" t="str">
        <f>"INSERT INTO "&amp;$L$1&amp;"("&amp;$C$1&amp;","&amp;$D$1&amp;","&amp;$F$1&amp;","&amp;$H$1&amp;","&amp;$I$1&amp;","&amp;$J$1&amp;","&amp;$K$1&amp;") VALUES ("&amp;C7&amp;",'"&amp;D7&amp;"', (SELECT "&amp;Core_Features!$A$1&amp; " FROM " &amp;Core_Features!$M$1&amp; " WHERE " &amp;Core_Features!$B$1&amp; " = '" &amp;E7&amp;"'), (SELECT "&amp;Core_Features!$A$1&amp; " FROM " &amp;Core_Features!$M$1&amp; " WHERE " &amp;Core_Features!$B$1&amp; " = '" &amp;G7&amp;"'),"&amp;I7&amp;","&amp;J7&amp;",'"&amp;K7&amp;"');"</f>
        <v>INSERT INTO Core_DragDrop_Option(ID,Type,FeatureFromId,FeatureToId,OperationFeatureID,Active,URL) VALUES (6,'C', (SELECT ID FROM Core_Features WHERE ALIAS = 'M_SECAO'), (SELECT ID FROM Core_Features WHERE ALIAS = 'M_SECAO'),61,1,'BusinessParameters/ExceptionPerformanceSection/Copy');</v>
      </c>
      <c r="M7" s="3" t="s">
        <v>395</v>
      </c>
      <c r="N7" s="3"/>
      <c r="O7" s="3"/>
      <c r="P7" s="3">
        <v>42439</v>
      </c>
      <c r="Q7" s="3"/>
    </row>
    <row r="8" spans="1:17" x14ac:dyDescent="0.2">
      <c r="A8" s="5" t="s">
        <v>262</v>
      </c>
      <c r="B8" s="5" t="s">
        <v>262</v>
      </c>
      <c r="C8" s="5">
        <v>7</v>
      </c>
      <c r="D8" s="5" t="s">
        <v>242</v>
      </c>
      <c r="E8" s="5" t="str">
        <f>VLOOKUP(F8,Core_Features!$A$2:$B$69,2,FALSE)</f>
        <v>M_SECAO</v>
      </c>
      <c r="F8" s="5">
        <v>14</v>
      </c>
      <c r="G8" s="5" t="str">
        <f>VLOOKUP(H8,Core_Features!$A$2:$B$69,2,FALSE)</f>
        <v>M_SECAO</v>
      </c>
      <c r="H8" s="5">
        <v>14</v>
      </c>
      <c r="I8" s="5">
        <v>53</v>
      </c>
      <c r="J8" s="5">
        <v>1</v>
      </c>
      <c r="K8" s="5" t="s">
        <v>244</v>
      </c>
      <c r="L8" s="6" t="str">
        <f>"INSERT INTO "&amp;$L$1&amp;"("&amp;$C$1&amp;","&amp;$D$1&amp;","&amp;$F$1&amp;","&amp;$H$1&amp;","&amp;$I$1&amp;","&amp;$J$1&amp;","&amp;$K$1&amp;") VALUES ("&amp;C8&amp;",'"&amp;D8&amp;"', (SELECT "&amp;Core_Features!$A$1&amp; " FROM " &amp;Core_Features!$M$1&amp; " WHERE " &amp;Core_Features!$B$1&amp; " = '" &amp;E8&amp;"'), (SELECT "&amp;Core_Features!$A$1&amp; " FROM " &amp;Core_Features!$M$1&amp; " WHERE " &amp;Core_Features!$B$1&amp; " = '" &amp;G8&amp;"'),"&amp;I8&amp;","&amp;J8&amp;",'"&amp;K8&amp;"');"</f>
        <v>INSERT INTO Core_DragDrop_Option(ID,Type,FeatureFromId,FeatureToId,OperationFeatureID,Active,URL) VALUES (7,'C', (SELECT ID FROM Core_Features WHERE ALIAS = 'M_SECAO'), (SELECT ID FROM Core_Features WHERE ALIAS = 'M_SECAO'),53,1,'BusinessParameters/TimeRanges/Copy');</v>
      </c>
      <c r="M8" s="3" t="s">
        <v>395</v>
      </c>
      <c r="N8" s="3"/>
      <c r="O8" s="3"/>
      <c r="P8" s="3">
        <v>42439</v>
      </c>
      <c r="Q8" s="3"/>
    </row>
    <row r="9" spans="1:17" x14ac:dyDescent="0.2">
      <c r="A9" s="5" t="s">
        <v>262</v>
      </c>
      <c r="B9" s="5" t="s">
        <v>262</v>
      </c>
      <c r="C9" s="5">
        <v>8</v>
      </c>
      <c r="D9" s="5" t="s">
        <v>242</v>
      </c>
      <c r="E9" s="5" t="str">
        <f>VLOOKUP(F9,Core_Features!$A$2:$B$69,2,FALSE)</f>
        <v>M_SECAO</v>
      </c>
      <c r="F9" s="5">
        <v>14</v>
      </c>
      <c r="G9" s="5" t="str">
        <f>VLOOKUP(H9,Core_Features!$A$2:$B$69,2,FALSE)</f>
        <v>M_SECAO</v>
      </c>
      <c r="H9" s="5">
        <v>14</v>
      </c>
      <c r="I9" s="5">
        <v>57</v>
      </c>
      <c r="J9" s="5">
        <v>1</v>
      </c>
      <c r="K9" s="5" t="s">
        <v>303</v>
      </c>
      <c r="L9" s="6" t="str">
        <f>"INSERT INTO "&amp;$L$1&amp;"("&amp;$C$1&amp;","&amp;$D$1&amp;","&amp;$F$1&amp;","&amp;$H$1&amp;","&amp;$I$1&amp;","&amp;$J$1&amp;","&amp;$K$1&amp;") VALUES ("&amp;C9&amp;",'"&amp;D9&amp;"', (SELECT "&amp;Core_Features!$A$1&amp; " FROM " &amp;Core_Features!$M$1&amp; " WHERE " &amp;Core_Features!$B$1&amp; " = '" &amp;E9&amp;"'), (SELECT "&amp;Core_Features!$A$1&amp; " FROM " &amp;Core_Features!$M$1&amp; " WHERE " &amp;Core_Features!$B$1&amp; " = '" &amp;G9&amp;"'),"&amp;I9&amp;","&amp;J9&amp;",'"&amp;K9&amp;"');"</f>
        <v>INSERT INTO Core_DragDrop_Option(ID,Type,FeatureFromId,FeatureToId,OperationFeatureID,Active,URL) VALUES (8,'C', (SELECT ID FROM Core_Features WHERE ALIAS = 'M_SECAO'), (SELECT ID FROM Core_Features WHERE ALIAS = 'M_SECAO'),57,1,'BusinessParameters/WorkstationTypes/Copy');</v>
      </c>
      <c r="M9" s="3" t="s">
        <v>395</v>
      </c>
      <c r="N9" s="3"/>
      <c r="O9" s="3"/>
      <c r="P9" s="3">
        <v>42439</v>
      </c>
      <c r="Q9" s="3"/>
    </row>
    <row r="10" spans="1:17" x14ac:dyDescent="0.2">
      <c r="A10" s="5" t="s">
        <v>262</v>
      </c>
      <c r="B10" s="5" t="s">
        <v>262</v>
      </c>
      <c r="C10" s="5">
        <v>9</v>
      </c>
      <c r="D10" s="5" t="s">
        <v>242</v>
      </c>
      <c r="E10" s="5" t="str">
        <f>VLOOKUP(F10,Core_Features!$A$2:$B$69,2,FALSE)</f>
        <v>M_SECAO</v>
      </c>
      <c r="F10" s="5">
        <v>14</v>
      </c>
      <c r="G10" s="5" t="str">
        <f>VLOOKUP(H10,Core_Features!$A$2:$B$69,2,FALSE)</f>
        <v>M_SECAO</v>
      </c>
      <c r="H10" s="5">
        <v>14</v>
      </c>
      <c r="I10" s="5">
        <v>49</v>
      </c>
      <c r="J10" s="5">
        <v>1</v>
      </c>
      <c r="K10" s="5" t="s">
        <v>304</v>
      </c>
      <c r="L10" s="6" t="str">
        <f>"INSERT INTO "&amp;$L$1&amp;"("&amp;$C$1&amp;","&amp;$D$1&amp;","&amp;$F$1&amp;","&amp;$H$1&amp;","&amp;$I$1&amp;","&amp;$J$1&amp;","&amp;$K$1&amp;") VALUES ("&amp;C10&amp;",'"&amp;D10&amp;"', (SELECT "&amp;Core_Features!$A$1&amp; " FROM " &amp;Core_Features!$M$1&amp; " WHERE " &amp;Core_Features!$B$1&amp; " = '" &amp;E10&amp;"'), (SELECT "&amp;Core_Features!$A$1&amp; " FROM " &amp;Core_Features!$M$1&amp; " WHERE " &amp;Core_Features!$B$1&amp; " = '" &amp;G10&amp;"'),"&amp;I10&amp;","&amp;J10&amp;",'"&amp;K10&amp;"');"</f>
        <v>INSERT INTO Core_DragDrop_Option(ID,Type,FeatureFromId,FeatureToId,OperationFeatureID,Active,URL) VALUES (9,'C', (SELECT ID FROM Core_Features WHERE ALIAS = 'M_SECAO'), (SELECT ID FROM Core_Features WHERE ALIAS = 'M_SECAO'),49,1,'BusinessParameters/Groups/Copy');</v>
      </c>
      <c r="M10" s="3" t="s">
        <v>395</v>
      </c>
      <c r="N10" s="3"/>
      <c r="O10" s="3"/>
      <c r="P10" s="3">
        <v>42439</v>
      </c>
      <c r="Q10" s="3"/>
    </row>
    <row r="11" spans="1:17" s="17" customFormat="1" x14ac:dyDescent="0.2">
      <c r="A11" s="17" t="s">
        <v>262</v>
      </c>
      <c r="B11" s="17" t="s">
        <v>262</v>
      </c>
      <c r="C11" s="17">
        <v>10</v>
      </c>
      <c r="D11" s="17" t="s">
        <v>251</v>
      </c>
      <c r="E11" s="5" t="str">
        <f>VLOOKUP(F11,Core_Features!$A$2:$B$69,2,FALSE)</f>
        <v>M_SECAO</v>
      </c>
      <c r="F11" s="17">
        <v>14</v>
      </c>
      <c r="G11" s="5" t="str">
        <f>VLOOKUP(H11,Core_Features!$A$2:$B$69,2,FALSE)</f>
        <v>M_SECAO</v>
      </c>
      <c r="H11" s="17">
        <v>14</v>
      </c>
      <c r="I11" s="17">
        <v>43</v>
      </c>
      <c r="J11" s="17">
        <v>0</v>
      </c>
      <c r="K11" s="17" t="s">
        <v>310</v>
      </c>
      <c r="L11" s="6" t="str">
        <f>"INSERT INTO "&amp;$L$1&amp;"("&amp;$C$1&amp;","&amp;$D$1&amp;","&amp;$F$1&amp;","&amp;$H$1&amp;","&amp;$I$1&amp;","&amp;$J$1&amp;","&amp;$K$1&amp;") VALUES ("&amp;C11&amp;",'"&amp;D11&amp;"', (SELECT "&amp;Core_Features!$A$1&amp; " FROM " &amp;Core_Features!$M$1&amp; " WHERE " &amp;Core_Features!$B$1&amp; " = '" &amp;E11&amp;"'), (SELECT "&amp;Core_Features!$A$1&amp; " FROM " &amp;Core_Features!$M$1&amp; " WHERE " &amp;Core_Features!$B$1&amp; " = '" &amp;G11&amp;"'),"&amp;I11&amp;","&amp;J11&amp;",'"&amp;K11&amp;"');"</f>
        <v>INSERT INTO Core_DragDrop_Option(ID,Type,FeatureFromId,FeatureToId,OperationFeatureID,Active,URL) VALUES (10,'M', (SELECT ID FROM Core_Features WHERE ALIAS = 'M_SECAO'), (SELECT ID FROM Core_Features WHERE ALIAS = 'M_SECAO'),43,0,'BusinessParameters/Collaborators/Move');</v>
      </c>
      <c r="M11" s="16" t="s">
        <v>395</v>
      </c>
      <c r="N11" s="16"/>
      <c r="O11" s="16">
        <v>42461</v>
      </c>
      <c r="P11" s="16">
        <v>42461</v>
      </c>
      <c r="Q11" s="16"/>
    </row>
    <row r="12" spans="1:17" x14ac:dyDescent="0.2">
      <c r="A12" s="5" t="s">
        <v>262</v>
      </c>
      <c r="B12" s="5" t="s">
        <v>259</v>
      </c>
      <c r="C12" s="5">
        <v>11</v>
      </c>
      <c r="D12" s="5" t="s">
        <v>242</v>
      </c>
      <c r="E12" s="5" t="str">
        <f>VLOOKUP(F12,Core_Features!$A$2:$B$69,2,FALSE)</f>
        <v>M_SECAO</v>
      </c>
      <c r="F12" s="5">
        <v>14</v>
      </c>
      <c r="G12" s="5" t="str">
        <f>VLOOKUP(H12,Core_Features!$A$2:$B$69,2,FALSE)</f>
        <v>M_COLABORADOR</v>
      </c>
      <c r="H12" s="5">
        <v>16</v>
      </c>
      <c r="I12" s="5">
        <v>53</v>
      </c>
      <c r="J12" s="5">
        <v>1</v>
      </c>
      <c r="K12" s="5" t="s">
        <v>244</v>
      </c>
      <c r="L12" s="6" t="str">
        <f>"INSERT INTO "&amp;$L$1&amp;"("&amp;$C$1&amp;","&amp;$D$1&amp;","&amp;$F$1&amp;","&amp;$H$1&amp;","&amp;$I$1&amp;","&amp;$J$1&amp;","&amp;$K$1&amp;") VALUES ("&amp;C12&amp;",'"&amp;D12&amp;"', (SELECT "&amp;Core_Features!$A$1&amp; " FROM " &amp;Core_Features!$M$1&amp; " WHERE " &amp;Core_Features!$B$1&amp; " = '" &amp;E12&amp;"'), (SELECT "&amp;Core_Features!$A$1&amp; " FROM " &amp;Core_Features!$M$1&amp; " WHERE " &amp;Core_Features!$B$1&amp; " = '" &amp;G12&amp;"'),"&amp;I12&amp;","&amp;J12&amp;",'"&amp;K12&amp;"');"</f>
        <v>INSERT INTO Core_DragDrop_Option(ID,Type,FeatureFromId,FeatureToId,OperationFeatureID,Active,URL) VALUES (11,'C', (SELECT ID FROM Core_Features WHERE ALIAS = 'M_SECAO'), (SELECT ID FROM Core_Features WHERE ALIAS = 'M_COLABORADOR'),53,1,'BusinessParameters/TimeRanges/Copy');</v>
      </c>
      <c r="M12" s="3" t="s">
        <v>395</v>
      </c>
      <c r="N12" s="3"/>
      <c r="O12" s="16">
        <v>42461</v>
      </c>
      <c r="P12" s="3">
        <v>42439</v>
      </c>
      <c r="Q12" s="3"/>
    </row>
    <row r="13" spans="1:17" x14ac:dyDescent="0.2">
      <c r="A13" s="5" t="s">
        <v>262</v>
      </c>
      <c r="B13" s="5" t="s">
        <v>263</v>
      </c>
      <c r="C13" s="5">
        <v>12</v>
      </c>
      <c r="D13" s="5" t="s">
        <v>242</v>
      </c>
      <c r="E13" s="5" t="str">
        <f>VLOOKUP(F13,Core_Features!$A$2:$B$69,2,FALSE)</f>
        <v>M_SECAO</v>
      </c>
      <c r="F13" s="5">
        <v>14</v>
      </c>
      <c r="G13" s="5" t="str">
        <f>VLOOKUP(H13,Core_Features!$A$2:$B$69,2,FALSE)</f>
        <v>M_GRUPO</v>
      </c>
      <c r="H13" s="5">
        <v>18</v>
      </c>
      <c r="I13" s="5">
        <v>53</v>
      </c>
      <c r="J13" s="5">
        <v>1</v>
      </c>
      <c r="K13" s="5" t="s">
        <v>244</v>
      </c>
      <c r="L13" s="6" t="str">
        <f>"INSERT INTO "&amp;$L$1&amp;"("&amp;$C$1&amp;","&amp;$D$1&amp;","&amp;$F$1&amp;","&amp;$H$1&amp;","&amp;$I$1&amp;","&amp;$J$1&amp;","&amp;$K$1&amp;") VALUES ("&amp;C13&amp;",'"&amp;D13&amp;"', (SELECT "&amp;Core_Features!$A$1&amp; " FROM " &amp;Core_Features!$M$1&amp; " WHERE " &amp;Core_Features!$B$1&amp; " = '" &amp;E13&amp;"'), (SELECT "&amp;Core_Features!$A$1&amp; " FROM " &amp;Core_Features!$M$1&amp; " WHERE " &amp;Core_Features!$B$1&amp; " = '" &amp;G13&amp;"'),"&amp;I13&amp;","&amp;J13&amp;",'"&amp;K13&amp;"');"</f>
        <v>INSERT INTO Core_DragDrop_Option(ID,Type,FeatureFromId,FeatureToId,OperationFeatureID,Active,URL) VALUES (12,'C', (SELECT ID FROM Core_Features WHERE ALIAS = 'M_SECAO'), (SELECT ID FROM Core_Features WHERE ALIAS = 'M_GRUPO'),53,1,'BusinessParameters/TimeRanges/Copy');</v>
      </c>
      <c r="M13" s="3" t="s">
        <v>395</v>
      </c>
      <c r="N13" s="3"/>
      <c r="O13" s="16">
        <v>42461</v>
      </c>
      <c r="P13" s="3">
        <v>42439</v>
      </c>
      <c r="Q13" s="3"/>
    </row>
    <row r="14" spans="1:17" x14ac:dyDescent="0.2">
      <c r="A14" s="5" t="s">
        <v>262</v>
      </c>
      <c r="B14" s="5" t="s">
        <v>261</v>
      </c>
      <c r="C14" s="5">
        <v>13</v>
      </c>
      <c r="D14" s="5" t="s">
        <v>242</v>
      </c>
      <c r="E14" s="5" t="str">
        <f>VLOOKUP(F14,Core_Features!$A$2:$B$69,2,FALSE)</f>
        <v>M_SECAO</v>
      </c>
      <c r="F14" s="5">
        <v>14</v>
      </c>
      <c r="G14" s="5" t="str">
        <f>VLOOKUP(H14,Core_Features!$A$2:$B$69,2,FALSE)</f>
        <v>M_UNIDADE</v>
      </c>
      <c r="H14" s="5">
        <v>8</v>
      </c>
      <c r="I14" s="5">
        <v>33</v>
      </c>
      <c r="J14" s="5">
        <v>1</v>
      </c>
      <c r="K14" s="5" t="s">
        <v>301</v>
      </c>
      <c r="L14" s="6" t="str">
        <f>"INSERT INTO "&amp;$L$1&amp;"("&amp;$C$1&amp;","&amp;$D$1&amp;","&amp;$F$1&amp;","&amp;$H$1&amp;","&amp;$I$1&amp;","&amp;$J$1&amp;","&amp;$K$1&amp;") VALUES ("&amp;C14&amp;",'"&amp;D14&amp;"', (SELECT "&amp;Core_Features!$A$1&amp; " FROM " &amp;Core_Features!$M$1&amp; " WHERE " &amp;Core_Features!$B$1&amp; " = '" &amp;E14&amp;"'), (SELECT "&amp;Core_Features!$A$1&amp; " FROM " &amp;Core_Features!$M$1&amp; " WHERE " &amp;Core_Features!$B$1&amp; " = '" &amp;G14&amp;"'),"&amp;I14&amp;","&amp;J14&amp;",'"&amp;K14&amp;"');"</f>
        <v>INSERT INTO Core_DragDrop_Option(ID,Type,FeatureFromId,FeatureToId,OperationFeatureID,Active,URL) VALUES (13,'C', (SELECT ID FROM Core_Features WHERE ALIAS = 'M_SECAO'), (SELECT ID FROM Core_Features WHERE ALIAS = 'M_UNIDADE'),33,1,'BusinessParameters/Sections/Copy');</v>
      </c>
      <c r="M14" s="3" t="s">
        <v>395</v>
      </c>
      <c r="N14" s="3"/>
      <c r="O14" s="16">
        <v>42461</v>
      </c>
      <c r="P14" s="3">
        <v>42439</v>
      </c>
      <c r="Q14" s="3"/>
    </row>
    <row r="15" spans="1:17" x14ac:dyDescent="0.2">
      <c r="A15" s="5" t="s">
        <v>263</v>
      </c>
      <c r="B15" s="5" t="s">
        <v>263</v>
      </c>
      <c r="C15" s="5">
        <v>14</v>
      </c>
      <c r="D15" s="5" t="s">
        <v>242</v>
      </c>
      <c r="E15" s="5" t="str">
        <f>VLOOKUP(F15,Core_Features!$A$2:$B$69,2,FALSE)</f>
        <v>M_GRUPO</v>
      </c>
      <c r="F15" s="5">
        <v>18</v>
      </c>
      <c r="G15" s="5" t="str">
        <f>VLOOKUP(H15,Core_Features!$A$2:$B$69,2,FALSE)</f>
        <v>M_GRUPO</v>
      </c>
      <c r="H15" s="5">
        <v>18</v>
      </c>
      <c r="I15" s="5">
        <v>65</v>
      </c>
      <c r="J15" s="5">
        <v>1</v>
      </c>
      <c r="K15" s="5" t="s">
        <v>306</v>
      </c>
      <c r="L15" s="6" t="str">
        <f>"INSERT INTO "&amp;$L$1&amp;"("&amp;$C$1&amp;","&amp;$D$1&amp;","&amp;$F$1&amp;","&amp;$H$1&amp;","&amp;$I$1&amp;","&amp;$J$1&amp;","&amp;$K$1&amp;") VALUES ("&amp;C15&amp;",'"&amp;D15&amp;"', (SELECT "&amp;Core_Features!$A$1&amp; " FROM " &amp;Core_Features!$M$1&amp; " WHERE " &amp;Core_Features!$B$1&amp; " = '" &amp;E15&amp;"'), (SELECT "&amp;Core_Features!$A$1&amp; " FROM " &amp;Core_Features!$M$1&amp; " WHERE " &amp;Core_Features!$B$1&amp; " = '" &amp;G15&amp;"'),"&amp;I15&amp;","&amp;J15&amp;",'"&amp;K15&amp;"');"</f>
        <v>INSERT INTO Core_DragDrop_Option(ID,Type,FeatureFromId,FeatureToId,OperationFeatureID,Active,URL) VALUES (14,'C', (SELECT ID FROM Core_Features WHERE ALIAS = 'M_GRUPO'), (SELECT ID FROM Core_Features WHERE ALIAS = 'M_GRUPO'),65,1,'BusinessParameters/TimeCycles/Copy');</v>
      </c>
      <c r="M15" s="3" t="s">
        <v>395</v>
      </c>
      <c r="N15" s="3"/>
      <c r="O15" s="16">
        <v>42461</v>
      </c>
      <c r="P15" s="3">
        <v>42439</v>
      </c>
      <c r="Q15" s="3"/>
    </row>
    <row r="16" spans="1:17" x14ac:dyDescent="0.2">
      <c r="A16" s="5" t="s">
        <v>263</v>
      </c>
      <c r="B16" s="5" t="s">
        <v>263</v>
      </c>
      <c r="C16" s="5">
        <v>15</v>
      </c>
      <c r="D16" s="5" t="s">
        <v>242</v>
      </c>
      <c r="E16" s="5" t="str">
        <f>VLOOKUP(F16,Core_Features!$A$2:$B$69,2,FALSE)</f>
        <v>M_GRUPO</v>
      </c>
      <c r="F16" s="5">
        <v>18</v>
      </c>
      <c r="G16" s="5" t="str">
        <f>VLOOKUP(H16,Core_Features!$A$2:$B$69,2,FALSE)</f>
        <v>M_GRUPO</v>
      </c>
      <c r="H16" s="5">
        <v>18</v>
      </c>
      <c r="I16" s="5">
        <v>53</v>
      </c>
      <c r="J16" s="5">
        <v>1</v>
      </c>
      <c r="K16" s="5" t="s">
        <v>244</v>
      </c>
      <c r="L16" s="6" t="str">
        <f>"INSERT INTO "&amp;$L$1&amp;"("&amp;$C$1&amp;","&amp;$D$1&amp;","&amp;$F$1&amp;","&amp;$H$1&amp;","&amp;$I$1&amp;","&amp;$J$1&amp;","&amp;$K$1&amp;") VALUES ("&amp;C16&amp;",'"&amp;D16&amp;"', (SELECT "&amp;Core_Features!$A$1&amp; " FROM " &amp;Core_Features!$M$1&amp; " WHERE " &amp;Core_Features!$B$1&amp; " = '" &amp;E16&amp;"'), (SELECT "&amp;Core_Features!$A$1&amp; " FROM " &amp;Core_Features!$M$1&amp; " WHERE " &amp;Core_Features!$B$1&amp; " = '" &amp;G16&amp;"'),"&amp;I16&amp;","&amp;J16&amp;",'"&amp;K16&amp;"');"</f>
        <v>INSERT INTO Core_DragDrop_Option(ID,Type,FeatureFromId,FeatureToId,OperationFeatureID,Active,URL) VALUES (15,'C', (SELECT ID FROM Core_Features WHERE ALIAS = 'M_GRUPO'), (SELECT ID FROM Core_Features WHERE ALIAS = 'M_GRUPO'),53,1,'BusinessParameters/TimeRanges/Copy');</v>
      </c>
      <c r="M16" s="3" t="s">
        <v>395</v>
      </c>
      <c r="N16" s="3"/>
      <c r="O16" s="3"/>
      <c r="P16" s="3">
        <v>42439</v>
      </c>
      <c r="Q16" s="3"/>
    </row>
    <row r="17" spans="1:17" x14ac:dyDescent="0.2">
      <c r="A17" s="5" t="s">
        <v>263</v>
      </c>
      <c r="B17" s="5" t="s">
        <v>263</v>
      </c>
      <c r="C17" s="5">
        <v>16</v>
      </c>
      <c r="D17" s="5" t="s">
        <v>242</v>
      </c>
      <c r="E17" s="5" t="str">
        <f>VLOOKUP(F17,Core_Features!$A$2:$B$69,2,FALSE)</f>
        <v>M_GRUPO</v>
      </c>
      <c r="F17" s="5">
        <v>18</v>
      </c>
      <c r="G17" s="5" t="str">
        <f>VLOOKUP(H17,Core_Features!$A$2:$B$69,2,FALSE)</f>
        <v>M_GRUPO</v>
      </c>
      <c r="H17" s="5">
        <v>18</v>
      </c>
      <c r="I17" s="5">
        <v>49</v>
      </c>
      <c r="J17" s="5">
        <v>1</v>
      </c>
      <c r="K17" s="5" t="s">
        <v>304</v>
      </c>
      <c r="L17" s="6" t="str">
        <f>"INSERT INTO "&amp;$L$1&amp;"("&amp;$C$1&amp;","&amp;$D$1&amp;","&amp;$F$1&amp;","&amp;$H$1&amp;","&amp;$I$1&amp;","&amp;$J$1&amp;","&amp;$K$1&amp;") VALUES ("&amp;C17&amp;",'"&amp;D17&amp;"', (SELECT "&amp;Core_Features!$A$1&amp; " FROM " &amp;Core_Features!$M$1&amp; " WHERE " &amp;Core_Features!$B$1&amp; " = '" &amp;E17&amp;"'), (SELECT "&amp;Core_Features!$A$1&amp; " FROM " &amp;Core_Features!$M$1&amp; " WHERE " &amp;Core_Features!$B$1&amp; " = '" &amp;G17&amp;"'),"&amp;I17&amp;","&amp;J17&amp;",'"&amp;K17&amp;"');"</f>
        <v>INSERT INTO Core_DragDrop_Option(ID,Type,FeatureFromId,FeatureToId,OperationFeatureID,Active,URL) VALUES (16,'C', (SELECT ID FROM Core_Features WHERE ALIAS = 'M_GRUPO'), (SELECT ID FROM Core_Features WHERE ALIAS = 'M_GRUPO'),49,1,'BusinessParameters/Groups/Copy');</v>
      </c>
      <c r="M17" s="3" t="s">
        <v>395</v>
      </c>
      <c r="N17" s="3"/>
      <c r="O17" s="3"/>
      <c r="P17" s="3">
        <v>42439</v>
      </c>
      <c r="Q17" s="3"/>
    </row>
    <row r="18" spans="1:17" s="17" customFormat="1" x14ac:dyDescent="0.2">
      <c r="A18" s="17" t="s">
        <v>263</v>
      </c>
      <c r="B18" s="17" t="s">
        <v>263</v>
      </c>
      <c r="C18" s="17">
        <v>17</v>
      </c>
      <c r="D18" s="17" t="s">
        <v>251</v>
      </c>
      <c r="E18" s="5" t="str">
        <f>VLOOKUP(F18,Core_Features!$A$2:$B$69,2,FALSE)</f>
        <v>M_GRUPO</v>
      </c>
      <c r="F18" s="17">
        <v>18</v>
      </c>
      <c r="G18" s="5" t="str">
        <f>VLOOKUP(H18,Core_Features!$A$2:$B$69,2,FALSE)</f>
        <v>M_GRUPO</v>
      </c>
      <c r="H18" s="17">
        <v>18</v>
      </c>
      <c r="I18" s="17">
        <v>43</v>
      </c>
      <c r="J18" s="17">
        <v>0</v>
      </c>
      <c r="K18" s="17" t="s">
        <v>310</v>
      </c>
      <c r="L18" s="6" t="str">
        <f>"INSERT INTO "&amp;$L$1&amp;"("&amp;$C$1&amp;","&amp;$D$1&amp;","&amp;$F$1&amp;","&amp;$H$1&amp;","&amp;$I$1&amp;","&amp;$J$1&amp;","&amp;$K$1&amp;") VALUES ("&amp;C18&amp;",'"&amp;D18&amp;"', (SELECT "&amp;Core_Features!$A$1&amp; " FROM " &amp;Core_Features!$M$1&amp; " WHERE " &amp;Core_Features!$B$1&amp; " = '" &amp;E18&amp;"'), (SELECT "&amp;Core_Features!$A$1&amp; " FROM " &amp;Core_Features!$M$1&amp; " WHERE " &amp;Core_Features!$B$1&amp; " = '" &amp;G18&amp;"'),"&amp;I18&amp;","&amp;J18&amp;",'"&amp;K18&amp;"');"</f>
        <v>INSERT INTO Core_DragDrop_Option(ID,Type,FeatureFromId,FeatureToId,OperationFeatureID,Active,URL) VALUES (17,'M', (SELECT ID FROM Core_Features WHERE ALIAS = 'M_GRUPO'), (SELECT ID FROM Core_Features WHERE ALIAS = 'M_GRUPO'),43,0,'BusinessParameters/Collaborators/Move');</v>
      </c>
      <c r="M18" s="16" t="s">
        <v>395</v>
      </c>
      <c r="N18" s="16"/>
      <c r="O18" s="16">
        <v>42461</v>
      </c>
      <c r="P18" s="16">
        <v>42461</v>
      </c>
      <c r="Q18" s="16"/>
    </row>
    <row r="19" spans="1:17" x14ac:dyDescent="0.2">
      <c r="A19" s="5" t="s">
        <v>263</v>
      </c>
      <c r="B19" s="5" t="s">
        <v>262</v>
      </c>
      <c r="C19" s="5">
        <v>18</v>
      </c>
      <c r="D19" s="5" t="s">
        <v>242</v>
      </c>
      <c r="E19" s="5" t="str">
        <f>VLOOKUP(F19,Core_Features!$A$2:$B$69,2,FALSE)</f>
        <v>M_GRUPO</v>
      </c>
      <c r="F19" s="5">
        <v>18</v>
      </c>
      <c r="G19" s="5" t="str">
        <f>VLOOKUP(H19,Core_Features!$A$2:$B$69,2,FALSE)</f>
        <v>M_SECAO</v>
      </c>
      <c r="H19" s="5">
        <v>14</v>
      </c>
      <c r="I19" s="5">
        <v>53</v>
      </c>
      <c r="J19" s="5">
        <v>1</v>
      </c>
      <c r="K19" s="5" t="s">
        <v>244</v>
      </c>
      <c r="L19" s="6" t="str">
        <f>"INSERT INTO "&amp;$L$1&amp;"("&amp;$C$1&amp;","&amp;$D$1&amp;","&amp;$F$1&amp;","&amp;$H$1&amp;","&amp;$I$1&amp;","&amp;$J$1&amp;","&amp;$K$1&amp;") VALUES ("&amp;C19&amp;",'"&amp;D19&amp;"', (SELECT "&amp;Core_Features!$A$1&amp; " FROM " &amp;Core_Features!$M$1&amp; " WHERE " &amp;Core_Features!$B$1&amp; " = '" &amp;E19&amp;"'), (SELECT "&amp;Core_Features!$A$1&amp; " FROM " &amp;Core_Features!$M$1&amp; " WHERE " &amp;Core_Features!$B$1&amp; " = '" &amp;G19&amp;"'),"&amp;I19&amp;","&amp;J19&amp;",'"&amp;K19&amp;"');"</f>
        <v>INSERT INTO Core_DragDrop_Option(ID,Type,FeatureFromId,FeatureToId,OperationFeatureID,Active,URL) VALUES (18,'C', (SELECT ID FROM Core_Features WHERE ALIAS = 'M_GRUPO'), (SELECT ID FROM Core_Features WHERE ALIAS = 'M_SECAO'),53,1,'BusinessParameters/TimeRanges/Copy');</v>
      </c>
      <c r="M19" s="3" t="s">
        <v>395</v>
      </c>
      <c r="N19" s="3"/>
      <c r="O19" s="3"/>
      <c r="P19" s="3">
        <v>42439</v>
      </c>
      <c r="Q19" s="3"/>
    </row>
    <row r="20" spans="1:17" x14ac:dyDescent="0.2">
      <c r="A20" s="5" t="s">
        <v>263</v>
      </c>
      <c r="B20" s="5" t="s">
        <v>262</v>
      </c>
      <c r="C20" s="5">
        <v>19</v>
      </c>
      <c r="D20" s="5" t="s">
        <v>242</v>
      </c>
      <c r="E20" s="5" t="str">
        <f>VLOOKUP(F20,Core_Features!$A$2:$B$69,2,FALSE)</f>
        <v>M_GRUPO</v>
      </c>
      <c r="F20" s="5">
        <v>18</v>
      </c>
      <c r="G20" s="5" t="str">
        <f>VLOOKUP(H20,Core_Features!$A$2:$B$69,2,FALSE)</f>
        <v>M_SECAO</v>
      </c>
      <c r="H20" s="5">
        <v>14</v>
      </c>
      <c r="I20" s="5">
        <v>49</v>
      </c>
      <c r="J20" s="5">
        <v>1</v>
      </c>
      <c r="K20" s="5" t="s">
        <v>304</v>
      </c>
      <c r="L20" s="6" t="str">
        <f>"INSERT INTO "&amp;$L$1&amp;"("&amp;$C$1&amp;","&amp;$D$1&amp;","&amp;$F$1&amp;","&amp;$H$1&amp;","&amp;$I$1&amp;","&amp;$J$1&amp;","&amp;$K$1&amp;") VALUES ("&amp;C20&amp;",'"&amp;D20&amp;"', (SELECT "&amp;Core_Features!$A$1&amp; " FROM " &amp;Core_Features!$M$1&amp; " WHERE " &amp;Core_Features!$B$1&amp; " = '" &amp;E20&amp;"'), (SELECT "&amp;Core_Features!$A$1&amp; " FROM " &amp;Core_Features!$M$1&amp; " WHERE " &amp;Core_Features!$B$1&amp; " = '" &amp;G20&amp;"'),"&amp;I20&amp;","&amp;J20&amp;",'"&amp;K20&amp;"');"</f>
        <v>INSERT INTO Core_DragDrop_Option(ID,Type,FeatureFromId,FeatureToId,OperationFeatureID,Active,URL) VALUES (19,'C', (SELECT ID FROM Core_Features WHERE ALIAS = 'M_GRUPO'), (SELECT ID FROM Core_Features WHERE ALIAS = 'M_SECAO'),49,1,'BusinessParameters/Groups/Copy');</v>
      </c>
      <c r="M20" s="3" t="s">
        <v>395</v>
      </c>
      <c r="N20" s="3"/>
      <c r="O20" s="3"/>
      <c r="P20" s="3">
        <v>42439</v>
      </c>
      <c r="Q20" s="3"/>
    </row>
    <row r="21" spans="1:17" s="17" customFormat="1" x14ac:dyDescent="0.2">
      <c r="A21" s="17" t="s">
        <v>263</v>
      </c>
      <c r="B21" s="17" t="s">
        <v>262</v>
      </c>
      <c r="C21" s="17">
        <v>20</v>
      </c>
      <c r="D21" s="17" t="s">
        <v>251</v>
      </c>
      <c r="E21" s="5" t="str">
        <f>VLOOKUP(F21,Core_Features!$A$2:$B$69,2,FALSE)</f>
        <v>M_GRUPO</v>
      </c>
      <c r="F21" s="17">
        <v>18</v>
      </c>
      <c r="G21" s="5" t="str">
        <f>VLOOKUP(H21,Core_Features!$A$2:$B$69,2,FALSE)</f>
        <v>M_SECAO</v>
      </c>
      <c r="H21" s="17">
        <v>14</v>
      </c>
      <c r="I21" s="17">
        <v>43</v>
      </c>
      <c r="J21" s="17">
        <v>0</v>
      </c>
      <c r="K21" s="17" t="s">
        <v>310</v>
      </c>
      <c r="L21" s="6" t="str">
        <f>"INSERT INTO "&amp;$L$1&amp;"("&amp;$C$1&amp;","&amp;$D$1&amp;","&amp;$F$1&amp;","&amp;$H$1&amp;","&amp;$I$1&amp;","&amp;$J$1&amp;","&amp;$K$1&amp;") VALUES ("&amp;C21&amp;",'"&amp;D21&amp;"', (SELECT "&amp;Core_Features!$A$1&amp; " FROM " &amp;Core_Features!$M$1&amp; " WHERE " &amp;Core_Features!$B$1&amp; " = '" &amp;E21&amp;"'), (SELECT "&amp;Core_Features!$A$1&amp; " FROM " &amp;Core_Features!$M$1&amp; " WHERE " &amp;Core_Features!$B$1&amp; " = '" &amp;G21&amp;"'),"&amp;I21&amp;","&amp;J21&amp;",'"&amp;K21&amp;"');"</f>
        <v>INSERT INTO Core_DragDrop_Option(ID,Type,FeatureFromId,FeatureToId,OperationFeatureID,Active,URL) VALUES (20,'M', (SELECT ID FROM Core_Features WHERE ALIAS = 'M_GRUPO'), (SELECT ID FROM Core_Features WHERE ALIAS = 'M_SECAO'),43,0,'BusinessParameters/Collaborators/Move');</v>
      </c>
      <c r="M21" s="16" t="s">
        <v>395</v>
      </c>
      <c r="N21" s="16"/>
      <c r="O21" s="16">
        <v>42461</v>
      </c>
      <c r="P21" s="16">
        <v>42461</v>
      </c>
      <c r="Q21" s="16"/>
    </row>
    <row r="22" spans="1:17" x14ac:dyDescent="0.2">
      <c r="A22" s="5" t="s">
        <v>263</v>
      </c>
      <c r="B22" s="5" t="s">
        <v>259</v>
      </c>
      <c r="C22" s="5">
        <v>21</v>
      </c>
      <c r="D22" s="5" t="s">
        <v>242</v>
      </c>
      <c r="E22" s="5" t="str">
        <f>VLOOKUP(F22,Core_Features!$A$2:$B$69,2,FALSE)</f>
        <v>M_GRUPO</v>
      </c>
      <c r="F22" s="5">
        <v>18</v>
      </c>
      <c r="G22" s="5" t="str">
        <f>VLOOKUP(H22,Core_Features!$A$2:$B$69,2,FALSE)</f>
        <v>M_COLABORADOR</v>
      </c>
      <c r="H22" s="5">
        <v>16</v>
      </c>
      <c r="I22" s="5">
        <v>53</v>
      </c>
      <c r="J22" s="5">
        <v>1</v>
      </c>
      <c r="K22" s="5" t="s">
        <v>244</v>
      </c>
      <c r="L22" s="6" t="str">
        <f>"INSERT INTO "&amp;$L$1&amp;"("&amp;$C$1&amp;","&amp;$D$1&amp;","&amp;$F$1&amp;","&amp;$H$1&amp;","&amp;$I$1&amp;","&amp;$J$1&amp;","&amp;$K$1&amp;") VALUES ("&amp;C22&amp;",'"&amp;D22&amp;"', (SELECT "&amp;Core_Features!$A$1&amp; " FROM " &amp;Core_Features!$M$1&amp; " WHERE " &amp;Core_Features!$B$1&amp; " = '" &amp;E22&amp;"'), (SELECT "&amp;Core_Features!$A$1&amp; " FROM " &amp;Core_Features!$M$1&amp; " WHERE " &amp;Core_Features!$B$1&amp; " = '" &amp;G22&amp;"'),"&amp;I22&amp;","&amp;J22&amp;",'"&amp;K22&amp;"');"</f>
        <v>INSERT INTO Core_DragDrop_Option(ID,Type,FeatureFromId,FeatureToId,OperationFeatureID,Active,URL) VALUES (21,'C', (SELECT ID FROM Core_Features WHERE ALIAS = 'M_GRUPO'), (SELECT ID FROM Core_Features WHERE ALIAS = 'M_COLABORADOR'),53,1,'BusinessParameters/TimeRanges/Copy');</v>
      </c>
      <c r="M22" s="3" t="s">
        <v>395</v>
      </c>
      <c r="N22" s="3"/>
      <c r="O22" s="3"/>
      <c r="P22" s="3">
        <v>42439</v>
      </c>
      <c r="Q22" s="3"/>
    </row>
    <row r="23" spans="1:17" x14ac:dyDescent="0.2">
      <c r="A23" s="5" t="s">
        <v>263</v>
      </c>
      <c r="B23" s="5" t="s">
        <v>259</v>
      </c>
      <c r="C23" s="5">
        <v>22</v>
      </c>
      <c r="D23" s="5" t="s">
        <v>242</v>
      </c>
      <c r="E23" s="5" t="str">
        <f>VLOOKUP(F23,Core_Features!$A$2:$B$69,2,FALSE)</f>
        <v>M_GRUPO</v>
      </c>
      <c r="F23" s="5">
        <v>18</v>
      </c>
      <c r="G23" s="5" t="str">
        <f>VLOOKUP(H23,Core_Features!$A$2:$B$69,2,FALSE)</f>
        <v>M_COLABORADOR</v>
      </c>
      <c r="H23" s="5">
        <v>16</v>
      </c>
      <c r="I23" s="5">
        <v>65</v>
      </c>
      <c r="J23" s="5">
        <v>1</v>
      </c>
      <c r="K23" s="5" t="s">
        <v>306</v>
      </c>
      <c r="L23" s="6" t="str">
        <f>"INSERT INTO "&amp;$L$1&amp;"("&amp;$C$1&amp;","&amp;$D$1&amp;","&amp;$F$1&amp;","&amp;$H$1&amp;","&amp;$I$1&amp;","&amp;$J$1&amp;","&amp;$K$1&amp;") VALUES ("&amp;C23&amp;",'"&amp;D23&amp;"', (SELECT "&amp;Core_Features!$A$1&amp; " FROM " &amp;Core_Features!$M$1&amp; " WHERE " &amp;Core_Features!$B$1&amp; " = '" &amp;E23&amp;"'), (SELECT "&amp;Core_Features!$A$1&amp; " FROM " &amp;Core_Features!$M$1&amp; " WHERE " &amp;Core_Features!$B$1&amp; " = '" &amp;G23&amp;"'),"&amp;I23&amp;","&amp;J23&amp;",'"&amp;K23&amp;"');"</f>
        <v>INSERT INTO Core_DragDrop_Option(ID,Type,FeatureFromId,FeatureToId,OperationFeatureID,Active,URL) VALUES (22,'C', (SELECT ID FROM Core_Features WHERE ALIAS = 'M_GRUPO'), (SELECT ID FROM Core_Features WHERE ALIAS = 'M_COLABORADOR'),65,1,'BusinessParameters/TimeCycles/Copy');</v>
      </c>
      <c r="M23" s="3" t="s">
        <v>395</v>
      </c>
      <c r="N23" s="3"/>
      <c r="O23" s="3"/>
      <c r="P23" s="3">
        <v>42439</v>
      </c>
      <c r="Q23" s="3"/>
    </row>
    <row r="24" spans="1:17" x14ac:dyDescent="0.2">
      <c r="A24" s="5" t="s">
        <v>259</v>
      </c>
      <c r="B24" s="5" t="s">
        <v>259</v>
      </c>
      <c r="C24" s="5">
        <v>23</v>
      </c>
      <c r="D24" s="5" t="s">
        <v>242</v>
      </c>
      <c r="E24" s="5" t="str">
        <f>VLOOKUP(F24,Core_Features!$A$2:$B$69,2,FALSE)</f>
        <v>M_COLABORADOR</v>
      </c>
      <c r="F24" s="5">
        <v>16</v>
      </c>
      <c r="G24" s="5" t="str">
        <f>VLOOKUP(H24,Core_Features!$A$2:$B$69,2,FALSE)</f>
        <v>M_COLABORADOR</v>
      </c>
      <c r="H24" s="5">
        <v>16</v>
      </c>
      <c r="I24" s="5">
        <v>65</v>
      </c>
      <c r="J24" s="5">
        <v>1</v>
      </c>
      <c r="K24" s="5" t="s">
        <v>306</v>
      </c>
      <c r="L24" s="6" t="str">
        <f>"INSERT INTO "&amp;$L$1&amp;"("&amp;$C$1&amp;","&amp;$D$1&amp;","&amp;$F$1&amp;","&amp;$H$1&amp;","&amp;$I$1&amp;","&amp;$J$1&amp;","&amp;$K$1&amp;") VALUES ("&amp;C24&amp;",'"&amp;D24&amp;"', (SELECT "&amp;Core_Features!$A$1&amp; " FROM " &amp;Core_Features!$M$1&amp; " WHERE " &amp;Core_Features!$B$1&amp; " = '" &amp;E24&amp;"'), (SELECT "&amp;Core_Features!$A$1&amp; " FROM " &amp;Core_Features!$M$1&amp; " WHERE " &amp;Core_Features!$B$1&amp; " = '" &amp;G24&amp;"'),"&amp;I24&amp;","&amp;J24&amp;",'"&amp;K24&amp;"');"</f>
        <v>INSERT INTO Core_DragDrop_Option(ID,Type,FeatureFromId,FeatureToId,OperationFeatureID,Active,URL) VALUES (23,'C', (SELECT ID FROM Core_Features WHERE ALIAS = 'M_COLABORADOR'), (SELECT ID FROM Core_Features WHERE ALIAS = 'M_COLABORADOR'),65,1,'BusinessParameters/TimeCycles/Copy');</v>
      </c>
      <c r="M24" s="3" t="s">
        <v>395</v>
      </c>
      <c r="N24" s="3"/>
      <c r="O24" s="3"/>
      <c r="P24" s="3">
        <v>42439</v>
      </c>
      <c r="Q24" s="3"/>
    </row>
    <row r="25" spans="1:17" x14ac:dyDescent="0.2">
      <c r="A25" s="5" t="s">
        <v>259</v>
      </c>
      <c r="B25" s="5" t="s">
        <v>259</v>
      </c>
      <c r="C25" s="5">
        <v>24</v>
      </c>
      <c r="D25" s="5" t="s">
        <v>242</v>
      </c>
      <c r="E25" s="5" t="str">
        <f>VLOOKUP(F25,Core_Features!$A$2:$B$69,2,FALSE)</f>
        <v>M_COLABORADOR</v>
      </c>
      <c r="F25" s="5">
        <v>16</v>
      </c>
      <c r="G25" s="5" t="str">
        <f>VLOOKUP(H25,Core_Features!$A$2:$B$69,2,FALSE)</f>
        <v>M_COLABORADOR</v>
      </c>
      <c r="H25" s="5">
        <v>16</v>
      </c>
      <c r="I25" s="5">
        <v>53</v>
      </c>
      <c r="J25" s="5">
        <v>1</v>
      </c>
      <c r="K25" s="5" t="s">
        <v>244</v>
      </c>
      <c r="L25" s="6" t="str">
        <f>"INSERT INTO "&amp;$L$1&amp;"("&amp;$C$1&amp;","&amp;$D$1&amp;","&amp;$F$1&amp;","&amp;$H$1&amp;","&amp;$I$1&amp;","&amp;$J$1&amp;","&amp;$K$1&amp;") VALUES ("&amp;C25&amp;",'"&amp;D25&amp;"', (SELECT "&amp;Core_Features!$A$1&amp; " FROM " &amp;Core_Features!$M$1&amp; " WHERE " &amp;Core_Features!$B$1&amp; " = '" &amp;E25&amp;"'), (SELECT "&amp;Core_Features!$A$1&amp; " FROM " &amp;Core_Features!$M$1&amp; " WHERE " &amp;Core_Features!$B$1&amp; " = '" &amp;G25&amp;"'),"&amp;I25&amp;","&amp;J25&amp;",'"&amp;K25&amp;"');"</f>
        <v>INSERT INTO Core_DragDrop_Option(ID,Type,FeatureFromId,FeatureToId,OperationFeatureID,Active,URL) VALUES (24,'C', (SELECT ID FROM Core_Features WHERE ALIAS = 'M_COLABORADOR'), (SELECT ID FROM Core_Features WHERE ALIAS = 'M_COLABORADOR'),53,1,'BusinessParameters/TimeRanges/Copy');</v>
      </c>
      <c r="M25" s="3" t="s">
        <v>395</v>
      </c>
      <c r="N25" s="3"/>
      <c r="O25" s="3"/>
      <c r="P25" s="3">
        <v>42439</v>
      </c>
      <c r="Q25" s="3"/>
    </row>
    <row r="26" spans="1:17" x14ac:dyDescent="0.2">
      <c r="A26" s="5" t="s">
        <v>259</v>
      </c>
      <c r="B26" s="5" t="s">
        <v>259</v>
      </c>
      <c r="C26" s="5">
        <v>25</v>
      </c>
      <c r="D26" s="5" t="s">
        <v>242</v>
      </c>
      <c r="E26" s="5" t="str">
        <f>VLOOKUP(F26,Core_Features!$A$2:$B$69,2,FALSE)</f>
        <v>M_COLABORADOR</v>
      </c>
      <c r="F26" s="5">
        <v>16</v>
      </c>
      <c r="G26" s="5" t="str">
        <f>VLOOKUP(H26,Core_Features!$A$2:$B$69,2,FALSE)</f>
        <v>M_COLABORADOR</v>
      </c>
      <c r="H26" s="5">
        <v>16</v>
      </c>
      <c r="I26" s="5">
        <v>73</v>
      </c>
      <c r="J26" s="5">
        <v>1</v>
      </c>
      <c r="K26" s="5" t="s">
        <v>308</v>
      </c>
      <c r="L26" s="6" t="str">
        <f>"INSERT INTO "&amp;$L$1&amp;"("&amp;$C$1&amp;","&amp;$D$1&amp;","&amp;$F$1&amp;","&amp;$H$1&amp;","&amp;$I$1&amp;","&amp;$J$1&amp;","&amp;$K$1&amp;") VALUES ("&amp;C26&amp;",'"&amp;D26&amp;"', (SELECT "&amp;Core_Features!$A$1&amp; " FROM " &amp;Core_Features!$M$1&amp; " WHERE " &amp;Core_Features!$B$1&amp; " = '" &amp;E26&amp;"'), (SELECT "&amp;Core_Features!$A$1&amp; " FROM " &amp;Core_Features!$M$1&amp; " WHERE " &amp;Core_Features!$B$1&amp; " = '" &amp;G26&amp;"'),"&amp;I26&amp;","&amp;J26&amp;",'"&amp;K26&amp;"');"</f>
        <v>INSERT INTO Core_DragDrop_Option(ID,Type,FeatureFromId,FeatureToId,OperationFeatureID,Active,URL) VALUES (25,'C', (SELECT ID FROM Core_Features WHERE ALIAS = 'M_COLABORADOR'), (SELECT ID FROM Core_Features WHERE ALIAS = 'M_COLABORADOR'),73,1,'BusinessParameters/Polyvalences/Copy');</v>
      </c>
      <c r="M26" s="3" t="s">
        <v>395</v>
      </c>
      <c r="N26" s="3"/>
      <c r="O26" s="3"/>
      <c r="P26" s="3">
        <v>42439</v>
      </c>
      <c r="Q26" s="3"/>
    </row>
    <row r="27" spans="1:17" x14ac:dyDescent="0.2">
      <c r="A27" s="5" t="s">
        <v>259</v>
      </c>
      <c r="B27" s="5" t="s">
        <v>259</v>
      </c>
      <c r="C27" s="5">
        <v>26</v>
      </c>
      <c r="D27" s="5" t="s">
        <v>242</v>
      </c>
      <c r="E27" s="5" t="str">
        <f>VLOOKUP(F27,Core_Features!$A$2:$B$69,2,FALSE)</f>
        <v>M_COLABORADOR</v>
      </c>
      <c r="F27" s="5">
        <v>16</v>
      </c>
      <c r="G27" s="5" t="str">
        <f>VLOOKUP(H27,Core_Features!$A$2:$B$69,2,FALSE)</f>
        <v>M_COLABORADOR</v>
      </c>
      <c r="H27" s="5">
        <v>16</v>
      </c>
      <c r="I27" s="5">
        <v>69</v>
      </c>
      <c r="J27" s="5">
        <v>1</v>
      </c>
      <c r="K27" s="5" t="s">
        <v>332</v>
      </c>
      <c r="L27" s="6" t="str">
        <f>"INSERT INTO "&amp;$L$1&amp;"("&amp;$C$1&amp;","&amp;$D$1&amp;","&amp;$F$1&amp;","&amp;$H$1&amp;","&amp;$I$1&amp;","&amp;$J$1&amp;","&amp;$K$1&amp;") VALUES ("&amp;C27&amp;",'"&amp;D27&amp;"', (SELECT "&amp;Core_Features!$A$1&amp; " FROM " &amp;Core_Features!$M$1&amp; " WHERE " &amp;Core_Features!$B$1&amp; " = '" &amp;E27&amp;"'), (SELECT "&amp;Core_Features!$A$1&amp; " FROM " &amp;Core_Features!$M$1&amp; " WHERE " &amp;Core_Features!$B$1&amp; " = '" &amp;G27&amp;"'),"&amp;I27&amp;","&amp;J27&amp;",'"&amp;K27&amp;"');"</f>
        <v>INSERT INTO Core_DragDrop_Option(ID,Type,FeatureFromId,FeatureToId,OperationFeatureID,Active,URL) VALUES (26,'C', (SELECT ID FROM Core_Features WHERE ALIAS = 'M_COLABORADOR'), (SELECT ID FROM Core_Features WHERE ALIAS = 'M_COLABORADOR'),69,1,'BusinessParameters/EmployeeContractLabor/Copy');</v>
      </c>
      <c r="M27" s="3" t="s">
        <v>395</v>
      </c>
      <c r="N27" s="3"/>
      <c r="O27" s="3"/>
      <c r="P27" s="3">
        <v>42439</v>
      </c>
      <c r="Q27" s="3"/>
    </row>
    <row r="28" spans="1:17" x14ac:dyDescent="0.2">
      <c r="A28" s="5" t="s">
        <v>259</v>
      </c>
      <c r="B28" s="5" t="s">
        <v>259</v>
      </c>
      <c r="C28" s="5">
        <v>27</v>
      </c>
      <c r="D28" s="5" t="s">
        <v>242</v>
      </c>
      <c r="E28" s="5" t="str">
        <f>VLOOKUP(F28,Core_Features!$A$2:$B$69,2,FALSE)</f>
        <v>M_COLABORADOR</v>
      </c>
      <c r="F28" s="5">
        <v>16</v>
      </c>
      <c r="G28" s="5" t="str">
        <f>VLOOKUP(H28,Core_Features!$A$2:$B$69,2,FALSE)</f>
        <v>M_COLABORADOR</v>
      </c>
      <c r="H28" s="5">
        <v>16</v>
      </c>
      <c r="I28" s="5">
        <v>81</v>
      </c>
      <c r="J28" s="5">
        <v>1</v>
      </c>
      <c r="K28" s="5" t="s">
        <v>311</v>
      </c>
      <c r="L28" s="6" t="str">
        <f>"INSERT INTO "&amp;$L$1&amp;"("&amp;$C$1&amp;","&amp;$D$1&amp;","&amp;$F$1&amp;","&amp;$H$1&amp;","&amp;$I$1&amp;","&amp;$J$1&amp;","&amp;$K$1&amp;") VALUES ("&amp;C28&amp;",'"&amp;D28&amp;"', (SELECT "&amp;Core_Features!$A$1&amp; " FROM " &amp;Core_Features!$M$1&amp; " WHERE " &amp;Core_Features!$B$1&amp; " = '" &amp;E28&amp;"'), (SELECT "&amp;Core_Features!$A$1&amp; " FROM " &amp;Core_Features!$M$1&amp; " WHERE " &amp;Core_Features!$B$1&amp; " = '" &amp;G28&amp;"'),"&amp;I28&amp;","&amp;J28&amp;",'"&amp;K28&amp;"');"</f>
        <v>INSERT INTO Core_DragDrop_Option(ID,Type,FeatureFromId,FeatureToId,OperationFeatureID,Active,URL) VALUES (27,'C', (SELECT ID FROM Core_Features WHERE ALIAS = 'M_COLABORADOR'), (SELECT ID FROM Core_Features WHERE ALIAS = 'M_COLABORADOR'),81,1,'BusinessParameters/CollaboratorProfiles/Copy');</v>
      </c>
      <c r="M28" s="3" t="s">
        <v>395</v>
      </c>
      <c r="N28" s="3"/>
      <c r="O28" s="3"/>
      <c r="P28" s="3">
        <v>42439</v>
      </c>
      <c r="Q28" s="3"/>
    </row>
    <row r="29" spans="1:17" x14ac:dyDescent="0.2">
      <c r="A29" s="5" t="s">
        <v>259</v>
      </c>
      <c r="B29" s="5" t="s">
        <v>259</v>
      </c>
      <c r="C29" s="5">
        <v>28</v>
      </c>
      <c r="D29" s="5" t="s">
        <v>242</v>
      </c>
      <c r="E29" s="5" t="str">
        <f>VLOOKUP(F29,Core_Features!$A$2:$B$69,2,FALSE)</f>
        <v>M_COLABORADOR</v>
      </c>
      <c r="F29" s="5">
        <v>16</v>
      </c>
      <c r="G29" s="5" t="str">
        <f>VLOOKUP(H29,Core_Features!$A$2:$B$69,2,FALSE)</f>
        <v>M_COLABORADOR</v>
      </c>
      <c r="H29" s="5">
        <v>16</v>
      </c>
      <c r="I29" s="5">
        <v>77</v>
      </c>
      <c r="J29" s="5">
        <v>1</v>
      </c>
      <c r="K29" s="5" t="s">
        <v>309</v>
      </c>
      <c r="L29" s="6" t="str">
        <f>"INSERT INTO "&amp;$L$1&amp;"("&amp;$C$1&amp;","&amp;$D$1&amp;","&amp;$F$1&amp;","&amp;$H$1&amp;","&amp;$I$1&amp;","&amp;$J$1&amp;","&amp;$K$1&amp;") VALUES ("&amp;C29&amp;",'"&amp;D29&amp;"', (SELECT "&amp;Core_Features!$A$1&amp; " FROM " &amp;Core_Features!$M$1&amp; " WHERE " &amp;Core_Features!$B$1&amp; " = '" &amp;E29&amp;"'), (SELECT "&amp;Core_Features!$A$1&amp; " FROM " &amp;Core_Features!$M$1&amp; " WHERE " &amp;Core_Features!$B$1&amp; " = '" &amp;G29&amp;"'),"&amp;I29&amp;","&amp;J29&amp;",'"&amp;K29&amp;"');"</f>
        <v>INSERT INTO Core_DragDrop_Option(ID,Type,FeatureFromId,FeatureToId,OperationFeatureID,Active,URL) VALUES (28,'C', (SELECT ID FROM Core_Features WHERE ALIAS = 'M_COLABORADOR'), (SELECT ID FROM Core_Features WHERE ALIAS = 'M_COLABORADOR'),77,1,'BusinessParameters/Absences/Copy');</v>
      </c>
      <c r="M29" s="3" t="s">
        <v>395</v>
      </c>
      <c r="N29" s="3"/>
      <c r="O29" s="3"/>
      <c r="P29" s="3">
        <v>42439</v>
      </c>
      <c r="Q29" s="3"/>
    </row>
    <row r="30" spans="1:17" x14ac:dyDescent="0.2">
      <c r="A30" s="5" t="s">
        <v>259</v>
      </c>
      <c r="B30" s="5" t="s">
        <v>263</v>
      </c>
      <c r="C30" s="5">
        <v>29</v>
      </c>
      <c r="D30" s="5" t="s">
        <v>242</v>
      </c>
      <c r="E30" s="5" t="str">
        <f>VLOOKUP(F30,Core_Features!$A$2:$B$69,2,FALSE)</f>
        <v>M_COLABORADOR</v>
      </c>
      <c r="F30" s="5">
        <v>16</v>
      </c>
      <c r="G30" s="5" t="str">
        <f>VLOOKUP(H30,Core_Features!$A$2:$B$69,2,FALSE)</f>
        <v>M_GRUPO</v>
      </c>
      <c r="H30" s="5">
        <v>18</v>
      </c>
      <c r="I30" s="5">
        <v>53</v>
      </c>
      <c r="J30" s="5">
        <v>1</v>
      </c>
      <c r="K30" s="5" t="s">
        <v>244</v>
      </c>
      <c r="L30" s="6" t="str">
        <f>"INSERT INTO "&amp;$L$1&amp;"("&amp;$C$1&amp;","&amp;$D$1&amp;","&amp;$F$1&amp;","&amp;$H$1&amp;","&amp;$I$1&amp;","&amp;$J$1&amp;","&amp;$K$1&amp;") VALUES ("&amp;C30&amp;",'"&amp;D30&amp;"', (SELECT "&amp;Core_Features!$A$1&amp; " FROM " &amp;Core_Features!$M$1&amp; " WHERE " &amp;Core_Features!$B$1&amp; " = '" &amp;E30&amp;"'), (SELECT "&amp;Core_Features!$A$1&amp; " FROM " &amp;Core_Features!$M$1&amp; " WHERE " &amp;Core_Features!$B$1&amp; " = '" &amp;G30&amp;"'),"&amp;I30&amp;","&amp;J30&amp;",'"&amp;K30&amp;"');"</f>
        <v>INSERT INTO Core_DragDrop_Option(ID,Type,FeatureFromId,FeatureToId,OperationFeatureID,Active,URL) VALUES (29,'C', (SELECT ID FROM Core_Features WHERE ALIAS = 'M_COLABORADOR'), (SELECT ID FROM Core_Features WHERE ALIAS = 'M_GRUPO'),53,1,'BusinessParameters/TimeRanges/Copy');</v>
      </c>
      <c r="M30" s="3" t="s">
        <v>395</v>
      </c>
      <c r="N30" s="3"/>
      <c r="O30" s="3"/>
      <c r="P30" s="3">
        <v>42439</v>
      </c>
      <c r="Q30" s="3"/>
    </row>
    <row r="31" spans="1:17" x14ac:dyDescent="0.2">
      <c r="A31" s="5" t="s">
        <v>259</v>
      </c>
      <c r="B31" s="5" t="s">
        <v>263</v>
      </c>
      <c r="C31" s="5">
        <v>30</v>
      </c>
      <c r="D31" s="5" t="s">
        <v>242</v>
      </c>
      <c r="E31" s="5" t="str">
        <f>VLOOKUP(F31,Core_Features!$A$2:$B$69,2,FALSE)</f>
        <v>M_COLABORADOR</v>
      </c>
      <c r="F31" s="5">
        <v>16</v>
      </c>
      <c r="G31" s="5" t="str">
        <f>VLOOKUP(H31,Core_Features!$A$2:$B$69,2,FALSE)</f>
        <v>M_GRUPO</v>
      </c>
      <c r="H31" s="5">
        <v>18</v>
      </c>
      <c r="I31" s="5">
        <v>65</v>
      </c>
      <c r="J31" s="5">
        <v>1</v>
      </c>
      <c r="K31" s="5" t="s">
        <v>306</v>
      </c>
      <c r="L31" s="6" t="str">
        <f>"INSERT INTO "&amp;$L$1&amp;"("&amp;$C$1&amp;","&amp;$D$1&amp;","&amp;$F$1&amp;","&amp;$H$1&amp;","&amp;$I$1&amp;","&amp;$J$1&amp;","&amp;$K$1&amp;") VALUES ("&amp;C31&amp;",'"&amp;D31&amp;"', (SELECT "&amp;Core_Features!$A$1&amp; " FROM " &amp;Core_Features!$M$1&amp; " WHERE " &amp;Core_Features!$B$1&amp; " = '" &amp;E31&amp;"'), (SELECT "&amp;Core_Features!$A$1&amp; " FROM " &amp;Core_Features!$M$1&amp; " WHERE " &amp;Core_Features!$B$1&amp; " = '" &amp;G31&amp;"'),"&amp;I31&amp;","&amp;J31&amp;",'"&amp;K31&amp;"');"</f>
        <v>INSERT INTO Core_DragDrop_Option(ID,Type,FeatureFromId,FeatureToId,OperationFeatureID,Active,URL) VALUES (30,'C', (SELECT ID FROM Core_Features WHERE ALIAS = 'M_COLABORADOR'), (SELECT ID FROM Core_Features WHERE ALIAS = 'M_GRUPO'),65,1,'BusinessParameters/TimeCycles/Copy');</v>
      </c>
      <c r="M31" s="3" t="s">
        <v>395</v>
      </c>
      <c r="N31" s="3"/>
      <c r="O31" s="3"/>
      <c r="P31" s="3">
        <v>42439</v>
      </c>
      <c r="Q31" s="3"/>
    </row>
    <row r="32" spans="1:17" s="17" customFormat="1" x14ac:dyDescent="0.2">
      <c r="A32" s="17" t="s">
        <v>259</v>
      </c>
      <c r="B32" s="17" t="s">
        <v>263</v>
      </c>
      <c r="C32" s="17">
        <v>31</v>
      </c>
      <c r="D32" s="17" t="s">
        <v>251</v>
      </c>
      <c r="E32" s="5" t="str">
        <f>VLOOKUP(F32,Core_Features!$A$2:$B$69,2,FALSE)</f>
        <v>M_COLABORADOR</v>
      </c>
      <c r="F32" s="17">
        <v>16</v>
      </c>
      <c r="G32" s="5" t="str">
        <f>VLOOKUP(H32,Core_Features!$A$2:$B$69,2,FALSE)</f>
        <v>M_GRUPO</v>
      </c>
      <c r="H32" s="17">
        <v>18</v>
      </c>
      <c r="I32" s="17">
        <v>43</v>
      </c>
      <c r="J32" s="17">
        <v>0</v>
      </c>
      <c r="K32" s="17" t="s">
        <v>310</v>
      </c>
      <c r="L32" s="6" t="str">
        <f>"INSERT INTO "&amp;$L$1&amp;"("&amp;$C$1&amp;","&amp;$D$1&amp;","&amp;$F$1&amp;","&amp;$H$1&amp;","&amp;$I$1&amp;","&amp;$J$1&amp;","&amp;$K$1&amp;") VALUES ("&amp;C32&amp;",'"&amp;D32&amp;"', (SELECT "&amp;Core_Features!$A$1&amp; " FROM " &amp;Core_Features!$M$1&amp; " WHERE " &amp;Core_Features!$B$1&amp; " = '" &amp;E32&amp;"'), (SELECT "&amp;Core_Features!$A$1&amp; " FROM " &amp;Core_Features!$M$1&amp; " WHERE " &amp;Core_Features!$B$1&amp; " = '" &amp;G32&amp;"'),"&amp;I32&amp;","&amp;J32&amp;",'"&amp;K32&amp;"');"</f>
        <v>INSERT INTO Core_DragDrop_Option(ID,Type,FeatureFromId,FeatureToId,OperationFeatureID,Active,URL) VALUES (31,'M', (SELECT ID FROM Core_Features WHERE ALIAS = 'M_COLABORADOR'), (SELECT ID FROM Core_Features WHERE ALIAS = 'M_GRUPO'),43,0,'BusinessParameters/Collaborators/Move');</v>
      </c>
      <c r="M32" s="16" t="s">
        <v>395</v>
      </c>
      <c r="N32" s="16"/>
      <c r="O32" s="16">
        <v>42461</v>
      </c>
      <c r="P32" s="16">
        <v>42461</v>
      </c>
      <c r="Q32" s="16"/>
    </row>
    <row r="33" spans="1:17" x14ac:dyDescent="0.2">
      <c r="A33" s="5" t="s">
        <v>259</v>
      </c>
      <c r="B33" s="5" t="s">
        <v>262</v>
      </c>
      <c r="C33" s="5">
        <v>32</v>
      </c>
      <c r="D33" s="5" t="s">
        <v>242</v>
      </c>
      <c r="E33" s="5" t="str">
        <f>VLOOKUP(F33,Core_Features!$A$2:$B$69,2,FALSE)</f>
        <v>M_COLABORADOR</v>
      </c>
      <c r="F33" s="5">
        <v>16</v>
      </c>
      <c r="G33" s="5" t="str">
        <f>VLOOKUP(H33,Core_Features!$A$2:$B$69,2,FALSE)</f>
        <v>M_SECAO</v>
      </c>
      <c r="H33" s="5">
        <v>14</v>
      </c>
      <c r="I33" s="5">
        <v>53</v>
      </c>
      <c r="J33" s="5">
        <v>1</v>
      </c>
      <c r="K33" s="5" t="s">
        <v>244</v>
      </c>
      <c r="L33" s="6" t="str">
        <f>"INSERT INTO "&amp;$L$1&amp;"("&amp;$C$1&amp;","&amp;$D$1&amp;","&amp;$F$1&amp;","&amp;$H$1&amp;","&amp;$I$1&amp;","&amp;$J$1&amp;","&amp;$K$1&amp;") VALUES ("&amp;C33&amp;",'"&amp;D33&amp;"', (SELECT "&amp;Core_Features!$A$1&amp; " FROM " &amp;Core_Features!$M$1&amp; " WHERE " &amp;Core_Features!$B$1&amp; " = '" &amp;E33&amp;"'), (SELECT "&amp;Core_Features!$A$1&amp; " FROM " &amp;Core_Features!$M$1&amp; " WHERE " &amp;Core_Features!$B$1&amp; " = '" &amp;G33&amp;"'),"&amp;I33&amp;","&amp;J33&amp;",'"&amp;K33&amp;"');"</f>
        <v>INSERT INTO Core_DragDrop_Option(ID,Type,FeatureFromId,FeatureToId,OperationFeatureID,Active,URL) VALUES (32,'C', (SELECT ID FROM Core_Features WHERE ALIAS = 'M_COLABORADOR'), (SELECT ID FROM Core_Features WHERE ALIAS = 'M_SECAO'),53,1,'BusinessParameters/TimeRanges/Copy');</v>
      </c>
      <c r="M33" s="3" t="s">
        <v>395</v>
      </c>
      <c r="N33" s="3"/>
      <c r="O33" s="3"/>
      <c r="P33" s="3">
        <v>42439</v>
      </c>
      <c r="Q33" s="3"/>
    </row>
    <row r="34" spans="1:17" s="17" customFormat="1" x14ac:dyDescent="0.2">
      <c r="A34" s="17" t="s">
        <v>259</v>
      </c>
      <c r="B34" s="17" t="s">
        <v>262</v>
      </c>
      <c r="C34" s="17">
        <v>33</v>
      </c>
      <c r="D34" s="17" t="s">
        <v>251</v>
      </c>
      <c r="E34" s="5" t="str">
        <f>VLOOKUP(F34,Core_Features!$A$2:$B$69,2,FALSE)</f>
        <v>M_COLABORADOR</v>
      </c>
      <c r="F34" s="17">
        <v>16</v>
      </c>
      <c r="G34" s="5" t="str">
        <f>VLOOKUP(H34,Core_Features!$A$2:$B$69,2,FALSE)</f>
        <v>M_SECAO</v>
      </c>
      <c r="H34" s="17">
        <v>14</v>
      </c>
      <c r="I34" s="17">
        <v>43</v>
      </c>
      <c r="J34" s="17">
        <v>0</v>
      </c>
      <c r="K34" s="17" t="s">
        <v>310</v>
      </c>
      <c r="L34" s="6" t="str">
        <f>"INSERT INTO "&amp;$L$1&amp;"("&amp;$C$1&amp;","&amp;$D$1&amp;","&amp;$F$1&amp;","&amp;$H$1&amp;","&amp;$I$1&amp;","&amp;$J$1&amp;","&amp;$K$1&amp;") VALUES ("&amp;C34&amp;",'"&amp;D34&amp;"', (SELECT "&amp;Core_Features!$A$1&amp; " FROM " &amp;Core_Features!$M$1&amp; " WHERE " &amp;Core_Features!$B$1&amp; " = '" &amp;E34&amp;"'), (SELECT "&amp;Core_Features!$A$1&amp; " FROM " &amp;Core_Features!$M$1&amp; " WHERE " &amp;Core_Features!$B$1&amp; " = '" &amp;G34&amp;"'),"&amp;I34&amp;","&amp;J34&amp;",'"&amp;K34&amp;"');"</f>
        <v>INSERT INTO Core_DragDrop_Option(ID,Type,FeatureFromId,FeatureToId,OperationFeatureID,Active,URL) VALUES (33,'M', (SELECT ID FROM Core_Features WHERE ALIAS = 'M_COLABORADOR'), (SELECT ID FROM Core_Features WHERE ALIAS = 'M_SECAO'),43,0,'BusinessParameters/Collaborators/Move');</v>
      </c>
      <c r="M34" s="16" t="s">
        <v>395</v>
      </c>
      <c r="N34" s="16"/>
      <c r="O34" s="16">
        <v>42461</v>
      </c>
      <c r="P34" s="16">
        <v>42461</v>
      </c>
      <c r="Q34" s="16"/>
    </row>
    <row r="35" spans="1:17" x14ac:dyDescent="0.2">
      <c r="A35" s="5" t="s">
        <v>280</v>
      </c>
      <c r="B35" s="5" t="s">
        <v>259</v>
      </c>
      <c r="C35" s="5">
        <v>34</v>
      </c>
      <c r="D35" s="5" t="s">
        <v>242</v>
      </c>
      <c r="E35" s="5" t="str">
        <f>VLOOKUP(F35,Core_Features!$A$2:$B$69,2,FALSE)</f>
        <v>M_EMPLOYEE_CONTRACT_LABOR</v>
      </c>
      <c r="F35" s="5">
        <v>23</v>
      </c>
      <c r="G35" s="5" t="str">
        <f>VLOOKUP(H35,Core_Features!$A$2:$B$69,2,FALSE)</f>
        <v>M_COLABORADOR</v>
      </c>
      <c r="H35" s="5">
        <v>16</v>
      </c>
      <c r="I35" s="5">
        <v>69</v>
      </c>
      <c r="J35" s="5">
        <v>1</v>
      </c>
      <c r="K35" s="5" t="s">
        <v>332</v>
      </c>
      <c r="L35" s="6" t="str">
        <f>"INSERT INTO "&amp;$L$1&amp;"("&amp;$C$1&amp;","&amp;$D$1&amp;","&amp;$F$1&amp;","&amp;$H$1&amp;","&amp;$I$1&amp;","&amp;$J$1&amp;","&amp;$K$1&amp;") VALUES ("&amp;C35&amp;",'"&amp;D35&amp;"', (SELECT "&amp;Core_Features!$A$1&amp; " FROM " &amp;Core_Features!$M$1&amp; " WHERE " &amp;Core_Features!$B$1&amp; " = '" &amp;E35&amp;"'), (SELECT "&amp;Core_Features!$A$1&amp; " FROM " &amp;Core_Features!$M$1&amp; " WHERE " &amp;Core_Features!$B$1&amp; " = '" &amp;G35&amp;"'),"&amp;I35&amp;","&amp;J35&amp;",'"&amp;K35&amp;"');"</f>
        <v>INSERT INTO Core_DragDrop_Option(ID,Type,FeatureFromId,FeatureToId,OperationFeatureID,Active,URL) VALUES (34,'C', (SELECT ID FROM Core_Features WHERE ALIAS = 'M_EMPLOYEE_CONTRACT_LABOR'), (SELECT ID FROM Core_Features WHERE ALIAS = 'M_COLABORADOR'),69,1,'BusinessParameters/EmployeeContractLabor/Copy');</v>
      </c>
      <c r="M35" s="3" t="s">
        <v>395</v>
      </c>
      <c r="N35" s="3"/>
      <c r="O35" s="3"/>
      <c r="P35" s="3">
        <v>42439</v>
      </c>
      <c r="Q35" s="3"/>
    </row>
    <row r="36" spans="1:17" x14ac:dyDescent="0.2">
      <c r="A36" s="5" t="s">
        <v>265</v>
      </c>
      <c r="B36" s="5" t="s">
        <v>259</v>
      </c>
      <c r="C36" s="5">
        <v>35</v>
      </c>
      <c r="D36" s="5" t="s">
        <v>242</v>
      </c>
      <c r="E36" s="5" t="str">
        <f>VLOOKUP(F36,Core_Features!$A$2:$B$69,2,FALSE)</f>
        <v>M_CICLO_HORARIO</v>
      </c>
      <c r="F36" s="5">
        <v>22</v>
      </c>
      <c r="G36" s="5" t="str">
        <f>VLOOKUP(H36,Core_Features!$A$2:$B$69,2,FALSE)</f>
        <v>M_COLABORADOR</v>
      </c>
      <c r="H36" s="5">
        <v>16</v>
      </c>
      <c r="I36" s="5">
        <v>65</v>
      </c>
      <c r="J36" s="5">
        <v>1</v>
      </c>
      <c r="K36" s="5" t="s">
        <v>306</v>
      </c>
      <c r="L36" s="6" t="str">
        <f>"INSERT INTO "&amp;$L$1&amp;"("&amp;$C$1&amp;","&amp;$D$1&amp;","&amp;$F$1&amp;","&amp;$H$1&amp;","&amp;$I$1&amp;","&amp;$J$1&amp;","&amp;$K$1&amp;") VALUES ("&amp;C36&amp;",'"&amp;D36&amp;"', (SELECT "&amp;Core_Features!$A$1&amp; " FROM " &amp;Core_Features!$M$1&amp; " WHERE " &amp;Core_Features!$B$1&amp; " = '" &amp;E36&amp;"'), (SELECT "&amp;Core_Features!$A$1&amp; " FROM " &amp;Core_Features!$M$1&amp; " WHERE " &amp;Core_Features!$B$1&amp; " = '" &amp;G36&amp;"'),"&amp;I36&amp;","&amp;J36&amp;",'"&amp;K36&amp;"');"</f>
        <v>INSERT INTO Core_DragDrop_Option(ID,Type,FeatureFromId,FeatureToId,OperationFeatureID,Active,URL) VALUES (35,'C', (SELECT ID FROM Core_Features WHERE ALIAS = 'M_CICLO_HORARIO'), (SELECT ID FROM Core_Features WHERE ALIAS = 'M_COLABORADOR'),65,1,'BusinessParameters/TimeCycles/Copy');</v>
      </c>
      <c r="M36" s="3" t="s">
        <v>395</v>
      </c>
      <c r="N36" s="3"/>
      <c r="O36" s="3"/>
      <c r="P36" s="3">
        <v>42439</v>
      </c>
      <c r="Q36" s="3"/>
    </row>
    <row r="37" spans="1:17" x14ac:dyDescent="0.2">
      <c r="A37" s="5" t="s">
        <v>265</v>
      </c>
      <c r="B37" s="5" t="s">
        <v>263</v>
      </c>
      <c r="C37" s="5">
        <v>36</v>
      </c>
      <c r="D37" s="5" t="s">
        <v>242</v>
      </c>
      <c r="E37" s="5" t="str">
        <f>VLOOKUP(F37,Core_Features!$A$2:$B$69,2,FALSE)</f>
        <v>M_CICLO_HORARIO</v>
      </c>
      <c r="F37" s="5">
        <v>22</v>
      </c>
      <c r="G37" s="5" t="str">
        <f>VLOOKUP(H37,Core_Features!$A$2:$B$69,2,FALSE)</f>
        <v>M_GRUPO</v>
      </c>
      <c r="H37" s="5">
        <v>18</v>
      </c>
      <c r="I37" s="5">
        <v>65</v>
      </c>
      <c r="J37" s="5">
        <v>1</v>
      </c>
      <c r="K37" s="5" t="s">
        <v>306</v>
      </c>
      <c r="L37" s="6" t="str">
        <f>"INSERT INTO "&amp;$L$1&amp;"("&amp;$C$1&amp;","&amp;$D$1&amp;","&amp;$F$1&amp;","&amp;$H$1&amp;","&amp;$I$1&amp;","&amp;$J$1&amp;","&amp;$K$1&amp;") VALUES ("&amp;C37&amp;",'"&amp;D37&amp;"', (SELECT "&amp;Core_Features!$A$1&amp; " FROM " &amp;Core_Features!$M$1&amp; " WHERE " &amp;Core_Features!$B$1&amp; " = '" &amp;E37&amp;"'), (SELECT "&amp;Core_Features!$A$1&amp; " FROM " &amp;Core_Features!$M$1&amp; " WHERE " &amp;Core_Features!$B$1&amp; " = '" &amp;G37&amp;"'),"&amp;I37&amp;","&amp;J37&amp;",'"&amp;K37&amp;"');"</f>
        <v>INSERT INTO Core_DragDrop_Option(ID,Type,FeatureFromId,FeatureToId,OperationFeatureID,Active,URL) VALUES (36,'C', (SELECT ID FROM Core_Features WHERE ALIAS = 'M_CICLO_HORARIO'), (SELECT ID FROM Core_Features WHERE ALIAS = 'M_GRUPO'),65,1,'BusinessParameters/TimeCycles/Copy');</v>
      </c>
      <c r="M37" s="3" t="s">
        <v>395</v>
      </c>
      <c r="N37" s="3"/>
      <c r="O37" s="3"/>
      <c r="P37" s="3">
        <v>42439</v>
      </c>
      <c r="Q37" s="3"/>
    </row>
    <row r="38" spans="1:17" x14ac:dyDescent="0.2">
      <c r="A38" s="5" t="s">
        <v>266</v>
      </c>
      <c r="B38" s="5" t="s">
        <v>259</v>
      </c>
      <c r="C38" s="5">
        <v>37</v>
      </c>
      <c r="D38" s="5" t="s">
        <v>242</v>
      </c>
      <c r="E38" s="5" t="str">
        <f>VLOOKUP(F38,Core_Features!$A$2:$B$69,2,FALSE)</f>
        <v>M_USER_PROFILE</v>
      </c>
      <c r="F38" s="5">
        <v>26</v>
      </c>
      <c r="G38" s="5" t="str">
        <f>VLOOKUP(H38,Core_Features!$A$2:$B$69,2,FALSE)</f>
        <v>M_COLABORADOR</v>
      </c>
      <c r="H38" s="5">
        <v>16</v>
      </c>
      <c r="I38" s="5">
        <v>81</v>
      </c>
      <c r="J38" s="5">
        <v>1</v>
      </c>
      <c r="K38" s="5" t="s">
        <v>311</v>
      </c>
      <c r="L38" s="6" t="str">
        <f>"INSERT INTO "&amp;$L$1&amp;"("&amp;$C$1&amp;","&amp;$D$1&amp;","&amp;$F$1&amp;","&amp;$H$1&amp;","&amp;$I$1&amp;","&amp;$J$1&amp;","&amp;$K$1&amp;") VALUES ("&amp;C38&amp;",'"&amp;D38&amp;"', (SELECT "&amp;Core_Features!$A$1&amp; " FROM " &amp;Core_Features!$M$1&amp; " WHERE " &amp;Core_Features!$B$1&amp; " = '" &amp;E38&amp;"'), (SELECT "&amp;Core_Features!$A$1&amp; " FROM " &amp;Core_Features!$M$1&amp; " WHERE " &amp;Core_Features!$B$1&amp; " = '" &amp;G38&amp;"'),"&amp;I38&amp;","&amp;J38&amp;",'"&amp;K38&amp;"');"</f>
        <v>INSERT INTO Core_DragDrop_Option(ID,Type,FeatureFromId,FeatureToId,OperationFeatureID,Active,URL) VALUES (37,'C', (SELECT ID FROM Core_Features WHERE ALIAS = 'M_USER_PROFILE'), (SELECT ID FROM Core_Features WHERE ALIAS = 'M_COLABORADOR'),81,1,'BusinessParameters/CollaboratorProfiles/Copy');</v>
      </c>
      <c r="M38" s="3" t="s">
        <v>395</v>
      </c>
      <c r="N38" s="3"/>
      <c r="O38" s="3"/>
      <c r="P38" s="3">
        <v>42439</v>
      </c>
      <c r="Q38" s="3"/>
    </row>
    <row r="39" spans="1:17" x14ac:dyDescent="0.2">
      <c r="A39" s="5" t="s">
        <v>264</v>
      </c>
      <c r="B39" s="5" t="s">
        <v>259</v>
      </c>
      <c r="C39" s="5">
        <v>38</v>
      </c>
      <c r="D39" s="5" t="s">
        <v>242</v>
      </c>
      <c r="E39" s="5" t="str">
        <f>VLOOKUP(F39,Core_Features!$A$2:$B$69,2,FALSE)</f>
        <v>M_POLIVALENCIA</v>
      </c>
      <c r="F39" s="5">
        <v>24</v>
      </c>
      <c r="G39" s="5" t="str">
        <f>VLOOKUP(H39,Core_Features!$A$2:$B$69,2,FALSE)</f>
        <v>M_COLABORADOR</v>
      </c>
      <c r="H39" s="5">
        <v>16</v>
      </c>
      <c r="I39" s="5">
        <v>73</v>
      </c>
      <c r="J39" s="5">
        <v>1</v>
      </c>
      <c r="K39" s="5" t="s">
        <v>308</v>
      </c>
      <c r="L39" s="6" t="str">
        <f>"INSERT INTO "&amp;$L$1&amp;"("&amp;$C$1&amp;","&amp;$D$1&amp;","&amp;$F$1&amp;","&amp;$H$1&amp;","&amp;$I$1&amp;","&amp;$J$1&amp;","&amp;$K$1&amp;") VALUES ("&amp;C39&amp;",'"&amp;D39&amp;"', (SELECT "&amp;Core_Features!$A$1&amp; " FROM " &amp;Core_Features!$M$1&amp; " WHERE " &amp;Core_Features!$B$1&amp; " = '" &amp;E39&amp;"'), (SELECT "&amp;Core_Features!$A$1&amp; " FROM " &amp;Core_Features!$M$1&amp; " WHERE " &amp;Core_Features!$B$1&amp; " = '" &amp;G39&amp;"'),"&amp;I39&amp;","&amp;J39&amp;",'"&amp;K39&amp;"');"</f>
        <v>INSERT INTO Core_DragDrop_Option(ID,Type,FeatureFromId,FeatureToId,OperationFeatureID,Active,URL) VALUES (38,'C', (SELECT ID FROM Core_Features WHERE ALIAS = 'M_POLIVALENCIA'), (SELECT ID FROM Core_Features WHERE ALIAS = 'M_COLABORADOR'),73,1,'BusinessParameters/Polyvalences/Copy');</v>
      </c>
      <c r="M39" s="3" t="s">
        <v>395</v>
      </c>
      <c r="N39" s="3"/>
      <c r="O39" s="3"/>
      <c r="P39" s="3">
        <v>42439</v>
      </c>
      <c r="Q39" s="3"/>
    </row>
    <row r="40" spans="1:17" x14ac:dyDescent="0.2">
      <c r="A40" s="5" t="s">
        <v>267</v>
      </c>
      <c r="B40" s="5" t="s">
        <v>259</v>
      </c>
      <c r="C40" s="5">
        <v>39</v>
      </c>
      <c r="D40" s="5" t="s">
        <v>242</v>
      </c>
      <c r="E40" s="5" t="str">
        <f>VLOOKUP(F40,Core_Features!$A$2:$B$69,2,FALSE)</f>
        <v>M_AUSENCIA</v>
      </c>
      <c r="F40" s="5">
        <v>25</v>
      </c>
      <c r="G40" s="5" t="str">
        <f>VLOOKUP(H40,Core_Features!$A$2:$B$69,2,FALSE)</f>
        <v>M_COLABORADOR</v>
      </c>
      <c r="H40" s="5">
        <v>16</v>
      </c>
      <c r="I40" s="5">
        <v>77</v>
      </c>
      <c r="J40" s="5">
        <v>1</v>
      </c>
      <c r="K40" s="5" t="s">
        <v>309</v>
      </c>
      <c r="L40" s="6" t="str">
        <f>"INSERT INTO "&amp;$L$1&amp;"("&amp;$C$1&amp;","&amp;$D$1&amp;","&amp;$F$1&amp;","&amp;$H$1&amp;","&amp;$I$1&amp;","&amp;$J$1&amp;","&amp;$K$1&amp;") VALUES ("&amp;C40&amp;",'"&amp;D40&amp;"', (SELECT "&amp;Core_Features!$A$1&amp; " FROM " &amp;Core_Features!$M$1&amp; " WHERE " &amp;Core_Features!$B$1&amp; " = '" &amp;E40&amp;"'), (SELECT "&amp;Core_Features!$A$1&amp; " FROM " &amp;Core_Features!$M$1&amp; " WHERE " &amp;Core_Features!$B$1&amp; " = '" &amp;G40&amp;"'),"&amp;I40&amp;","&amp;J40&amp;",'"&amp;K40&amp;"');"</f>
        <v>INSERT INTO Core_DragDrop_Option(ID,Type,FeatureFromId,FeatureToId,OperationFeatureID,Active,URL) VALUES (39,'C', (SELECT ID FROM Core_Features WHERE ALIAS = 'M_AUSENCIA'), (SELECT ID FROM Core_Features WHERE ALIAS = 'M_COLABORADOR'),77,1,'BusinessParameters/Absences/Copy');</v>
      </c>
      <c r="M40" s="3" t="s">
        <v>395</v>
      </c>
      <c r="N40" s="3"/>
      <c r="O40" s="3"/>
      <c r="P40" s="3">
        <v>42439</v>
      </c>
      <c r="Q40" s="3"/>
    </row>
    <row r="41" spans="1:17" x14ac:dyDescent="0.2">
      <c r="A41" s="5" t="s">
        <v>268</v>
      </c>
      <c r="B41" s="5" t="s">
        <v>262</v>
      </c>
      <c r="C41" s="5">
        <v>40</v>
      </c>
      <c r="D41" s="5" t="s">
        <v>242</v>
      </c>
      <c r="E41" s="5" t="str">
        <f>VLOOKUP(F41,Core_Features!$A$2:$B$69,2,FALSE)</f>
        <v>M_TIPO_POSTO</v>
      </c>
      <c r="F41" s="5">
        <v>20</v>
      </c>
      <c r="G41" s="5" t="str">
        <f>VLOOKUP(H41,Core_Features!$A$2:$B$69,2,FALSE)</f>
        <v>M_SECAO</v>
      </c>
      <c r="H41" s="5">
        <v>14</v>
      </c>
      <c r="I41" s="5">
        <v>57</v>
      </c>
      <c r="J41" s="5">
        <v>1</v>
      </c>
      <c r="K41" s="5" t="s">
        <v>303</v>
      </c>
      <c r="L41" s="6" t="str">
        <f>"INSERT INTO "&amp;$L$1&amp;"("&amp;$C$1&amp;","&amp;$D$1&amp;","&amp;$F$1&amp;","&amp;$H$1&amp;","&amp;$I$1&amp;","&amp;$J$1&amp;","&amp;$K$1&amp;") VALUES ("&amp;C41&amp;",'"&amp;D41&amp;"', (SELECT "&amp;Core_Features!$A$1&amp; " FROM " &amp;Core_Features!$M$1&amp; " WHERE " &amp;Core_Features!$B$1&amp; " = '" &amp;E41&amp;"'), (SELECT "&amp;Core_Features!$A$1&amp; " FROM " &amp;Core_Features!$M$1&amp; " WHERE " &amp;Core_Features!$B$1&amp; " = '" &amp;G41&amp;"'),"&amp;I41&amp;","&amp;J41&amp;",'"&amp;K41&amp;"');"</f>
        <v>INSERT INTO Core_DragDrop_Option(ID,Type,FeatureFromId,FeatureToId,OperationFeatureID,Active,URL) VALUES (40,'C', (SELECT ID FROM Core_Features WHERE ALIAS = 'M_TIPO_POSTO'), (SELECT ID FROM Core_Features WHERE ALIAS = 'M_SECAO'),57,1,'BusinessParameters/WorkstationTypes/Copy');</v>
      </c>
      <c r="M41" s="3" t="s">
        <v>395</v>
      </c>
      <c r="N41" s="3"/>
      <c r="O41" s="3"/>
      <c r="P41" s="3">
        <v>42439</v>
      </c>
      <c r="Q41" s="3"/>
    </row>
    <row r="42" spans="1:17" x14ac:dyDescent="0.2">
      <c r="A42" s="5" t="s">
        <v>268</v>
      </c>
      <c r="B42" s="5" t="s">
        <v>268</v>
      </c>
      <c r="C42" s="5">
        <v>41</v>
      </c>
      <c r="D42" s="5" t="s">
        <v>242</v>
      </c>
      <c r="E42" s="5" t="str">
        <f>VLOOKUP(F42,Core_Features!$A$2:$B$69,2,FALSE)</f>
        <v>M_TIPO_POSTO</v>
      </c>
      <c r="F42" s="5">
        <v>20</v>
      </c>
      <c r="G42" s="5" t="str">
        <f>VLOOKUP(H42,Core_Features!$A$2:$B$69,2,FALSE)</f>
        <v>M_TIPO_POSTO</v>
      </c>
      <c r="H42" s="5">
        <v>20</v>
      </c>
      <c r="I42" s="5">
        <v>85</v>
      </c>
      <c r="J42" s="5">
        <v>1</v>
      </c>
      <c r="K42" s="5" t="s">
        <v>312</v>
      </c>
      <c r="L42" s="6" t="str">
        <f>"INSERT INTO "&amp;$L$1&amp;"("&amp;$C$1&amp;","&amp;$D$1&amp;","&amp;$F$1&amp;","&amp;$H$1&amp;","&amp;$I$1&amp;","&amp;$J$1&amp;","&amp;$K$1&amp;") VALUES ("&amp;C42&amp;",'"&amp;D42&amp;"', (SELECT "&amp;Core_Features!$A$1&amp; " FROM " &amp;Core_Features!$M$1&amp; " WHERE " &amp;Core_Features!$B$1&amp; " = '" &amp;E42&amp;"'), (SELECT "&amp;Core_Features!$A$1&amp; " FROM " &amp;Core_Features!$M$1&amp; " WHERE " &amp;Core_Features!$B$1&amp; " = '" &amp;G42&amp;"'),"&amp;I42&amp;","&amp;J42&amp;",'"&amp;K42&amp;"');"</f>
        <v>INSERT INTO Core_DragDrop_Option(ID,Type,FeatureFromId,FeatureToId,OperationFeatureID,Active,URL) VALUES (41,'C', (SELECT ID FROM Core_Features WHERE ALIAS = 'M_TIPO_POSTO'), (SELECT ID FROM Core_Features WHERE ALIAS = 'M_TIPO_POSTO'),85,1,'BusinessParameters/ExceptionQuantityWorkstationType/Copy');</v>
      </c>
      <c r="M42" s="3" t="s">
        <v>395</v>
      </c>
      <c r="N42" s="3"/>
      <c r="O42" s="3"/>
      <c r="P42" s="3">
        <v>42439</v>
      </c>
      <c r="Q42" s="3"/>
    </row>
    <row r="43" spans="1:17" x14ac:dyDescent="0.2">
      <c r="A43" s="5" t="s">
        <v>268</v>
      </c>
      <c r="B43" s="5" t="s">
        <v>268</v>
      </c>
      <c r="C43" s="5">
        <v>42</v>
      </c>
      <c r="D43" s="5" t="s">
        <v>242</v>
      </c>
      <c r="E43" s="5" t="str">
        <f>VLOOKUP(F43,Core_Features!$A$2:$B$69,2,FALSE)</f>
        <v>M_TIPO_POSTO</v>
      </c>
      <c r="F43" s="5">
        <v>20</v>
      </c>
      <c r="G43" s="5" t="str">
        <f>VLOOKUP(H43,Core_Features!$A$2:$B$69,2,FALSE)</f>
        <v>M_TIPO_POSTO</v>
      </c>
      <c r="H43" s="5">
        <v>20</v>
      </c>
      <c r="I43" s="5">
        <v>89</v>
      </c>
      <c r="J43" s="5">
        <v>1</v>
      </c>
      <c r="K43" s="5" t="s">
        <v>307</v>
      </c>
      <c r="L43" s="6" t="str">
        <f>"INSERT INTO "&amp;$L$1&amp;"("&amp;$C$1&amp;","&amp;$D$1&amp;","&amp;$F$1&amp;","&amp;$H$1&amp;","&amp;$I$1&amp;","&amp;$J$1&amp;","&amp;$K$1&amp;") VALUES ("&amp;C43&amp;",'"&amp;D43&amp;"', (SELECT "&amp;Core_Features!$A$1&amp; " FROM " &amp;Core_Features!$M$1&amp; " WHERE " &amp;Core_Features!$B$1&amp; " = '" &amp;E43&amp;"'), (SELECT "&amp;Core_Features!$A$1&amp; " FROM " &amp;Core_Features!$M$1&amp; " WHERE " &amp;Core_Features!$B$1&amp; " = '" &amp;G43&amp;"'),"&amp;I43&amp;","&amp;J43&amp;",'"&amp;K43&amp;"');"</f>
        <v>INSERT INTO Core_DragDrop_Option(ID,Type,FeatureFromId,FeatureToId,OperationFeatureID,Active,URL) VALUES (42,'C', (SELECT ID FROM Core_Features WHERE ALIAS = 'M_TIPO_POSTO'), (SELECT ID FROM Core_Features WHERE ALIAS = 'M_TIPO_POSTO'),89,1,'BusinessParameters/Workstations/Copy');</v>
      </c>
      <c r="M43" s="3" t="s">
        <v>395</v>
      </c>
      <c r="N43" s="3"/>
      <c r="O43" s="3"/>
      <c r="P43" s="3">
        <v>42439</v>
      </c>
      <c r="Q43" s="3"/>
    </row>
    <row r="44" spans="1:17" x14ac:dyDescent="0.2">
      <c r="A44" s="5" t="s">
        <v>269</v>
      </c>
      <c r="B44" s="5" t="s">
        <v>262</v>
      </c>
      <c r="C44" s="5">
        <v>43</v>
      </c>
      <c r="D44" s="5" t="s">
        <v>242</v>
      </c>
      <c r="E44" s="5" t="str">
        <f>VLOOKUP(F44,Core_Features!$A$2:$B$69,2,FALSE)</f>
        <v>M_EXCECAO_DESEMPENHO_SECAO</v>
      </c>
      <c r="F44" s="5">
        <v>21</v>
      </c>
      <c r="G44" s="5" t="str">
        <f>VLOOKUP(H44,Core_Features!$A$2:$B$69,2,FALSE)</f>
        <v>M_SECAO</v>
      </c>
      <c r="H44" s="5">
        <v>14</v>
      </c>
      <c r="I44" s="5">
        <v>61</v>
      </c>
      <c r="J44" s="5">
        <v>1</v>
      </c>
      <c r="K44" s="5" t="s">
        <v>313</v>
      </c>
      <c r="L44" s="6" t="str">
        <f>"INSERT INTO "&amp;$L$1&amp;"("&amp;$C$1&amp;","&amp;$D$1&amp;","&amp;$F$1&amp;","&amp;$H$1&amp;","&amp;$I$1&amp;","&amp;$J$1&amp;","&amp;$K$1&amp;") VALUES ("&amp;C44&amp;",'"&amp;D44&amp;"', (SELECT "&amp;Core_Features!$A$1&amp; " FROM " &amp;Core_Features!$M$1&amp; " WHERE " &amp;Core_Features!$B$1&amp; " = '" &amp;E44&amp;"'), (SELECT "&amp;Core_Features!$A$1&amp; " FROM " &amp;Core_Features!$M$1&amp; " WHERE " &amp;Core_Features!$B$1&amp; " = '" &amp;G44&amp;"'),"&amp;I44&amp;","&amp;J44&amp;",'"&amp;K44&amp;"');"</f>
        <v>INSERT INTO Core_DragDrop_Option(ID,Type,FeatureFromId,FeatureToId,OperationFeatureID,Active,URL) VALUES (43,'C', (SELECT ID FROM Core_Features WHERE ALIAS = 'M_EXCECAO_DESEMPENHO_SECAO'), (SELECT ID FROM Core_Features WHERE ALIAS = 'M_SECAO'),61,1,'BusinessParameters/ExceptionPerformanceSection/Copy');</v>
      </c>
      <c r="M44" s="3" t="s">
        <v>395</v>
      </c>
      <c r="N44" s="3"/>
      <c r="O44" s="3"/>
      <c r="P44" s="3">
        <v>42439</v>
      </c>
      <c r="Q44" s="3"/>
    </row>
    <row r="45" spans="1:17" x14ac:dyDescent="0.2">
      <c r="A45" s="5" t="s">
        <v>270</v>
      </c>
      <c r="B45" s="5" t="s">
        <v>261</v>
      </c>
      <c r="C45" s="5">
        <v>44</v>
      </c>
      <c r="D45" s="5" t="s">
        <v>242</v>
      </c>
      <c r="E45" s="5" t="str">
        <f>VLOOKUP(F45,Core_Features!$A$2:$B$69,2,FALSE)</f>
        <v>M_FERIADO</v>
      </c>
      <c r="F45" s="5">
        <v>15</v>
      </c>
      <c r="G45" s="5" t="str">
        <f>VLOOKUP(H45,Core_Features!$A$2:$B$69,2,FALSE)</f>
        <v>M_UNIDADE</v>
      </c>
      <c r="H45" s="5">
        <v>8</v>
      </c>
      <c r="I45" s="5">
        <v>37</v>
      </c>
      <c r="J45" s="5">
        <v>1</v>
      </c>
      <c r="K45" s="5" t="s">
        <v>302</v>
      </c>
      <c r="L45" s="6" t="str">
        <f>"INSERT INTO "&amp;$L$1&amp;"("&amp;$C$1&amp;","&amp;$D$1&amp;","&amp;$F$1&amp;","&amp;$H$1&amp;","&amp;$I$1&amp;","&amp;$J$1&amp;","&amp;$K$1&amp;") VALUES ("&amp;C45&amp;",'"&amp;D45&amp;"', (SELECT "&amp;Core_Features!$A$1&amp; " FROM " &amp;Core_Features!$M$1&amp; " WHERE " &amp;Core_Features!$B$1&amp; " = '" &amp;E45&amp;"'), (SELECT "&amp;Core_Features!$A$1&amp; " FROM " &amp;Core_Features!$M$1&amp; " WHERE " &amp;Core_Features!$B$1&amp; " = '" &amp;G45&amp;"'),"&amp;I45&amp;","&amp;J45&amp;",'"&amp;K45&amp;"');"</f>
        <v>INSERT INTO Core_DragDrop_Option(ID,Type,FeatureFromId,FeatureToId,OperationFeatureID,Active,URL) VALUES (44,'C', (SELECT ID FROM Core_Features WHERE ALIAS = 'M_FERIADO'), (SELECT ID FROM Core_Features WHERE ALIAS = 'M_UNIDADE'),37,1,'BusinessParameters/Holidays/Copy');</v>
      </c>
      <c r="M45" s="3" t="s">
        <v>395</v>
      </c>
      <c r="N45" s="3"/>
      <c r="O45" s="3"/>
      <c r="P45" s="3">
        <v>42439</v>
      </c>
      <c r="Q45" s="3"/>
    </row>
    <row r="46" spans="1:17" x14ac:dyDescent="0.2">
      <c r="A46" s="5" t="s">
        <v>277</v>
      </c>
      <c r="B46" s="5" t="s">
        <v>261</v>
      </c>
      <c r="C46" s="5">
        <v>45</v>
      </c>
      <c r="D46" s="5" t="s">
        <v>242</v>
      </c>
      <c r="E46" s="5" t="str">
        <f>VLOOKUP(F46,Core_Features!$A$2:$B$69,2,FALSE)</f>
        <v>M_EVENTO</v>
      </c>
      <c r="F46" s="5">
        <v>17</v>
      </c>
      <c r="G46" s="5" t="str">
        <f>VLOOKUP(H46,Core_Features!$A$2:$B$69,2,FALSE)</f>
        <v>M_UNIDADE</v>
      </c>
      <c r="H46" s="5">
        <v>8</v>
      </c>
      <c r="I46" s="5">
        <v>45</v>
      </c>
      <c r="J46" s="5">
        <v>1</v>
      </c>
      <c r="K46" s="5" t="s">
        <v>305</v>
      </c>
      <c r="L46" s="6" t="str">
        <f>"INSERT INTO "&amp;$L$1&amp;"("&amp;$C$1&amp;","&amp;$D$1&amp;","&amp;$F$1&amp;","&amp;$H$1&amp;","&amp;$I$1&amp;","&amp;$J$1&amp;","&amp;$K$1&amp;") VALUES ("&amp;C46&amp;",'"&amp;D46&amp;"', (SELECT "&amp;Core_Features!$A$1&amp; " FROM " &amp;Core_Features!$M$1&amp; " WHERE " &amp;Core_Features!$B$1&amp; " = '" &amp;E46&amp;"'), (SELECT "&amp;Core_Features!$A$1&amp; " FROM " &amp;Core_Features!$M$1&amp; " WHERE " &amp;Core_Features!$B$1&amp; " = '" &amp;G46&amp;"'),"&amp;I46&amp;","&amp;J46&amp;",'"&amp;K46&amp;"');"</f>
        <v>INSERT INTO Core_DragDrop_Option(ID,Type,FeatureFromId,FeatureToId,OperationFeatureID,Active,URL) VALUES (45,'C', (SELECT ID FROM Core_Features WHERE ALIAS = 'M_EVENTO'), (SELECT ID FROM Core_Features WHERE ALIAS = 'M_UNIDADE'),45,1,'BusinessParameters/Events/Copy');</v>
      </c>
      <c r="M46" s="3" t="s">
        <v>395</v>
      </c>
      <c r="N46" s="3"/>
      <c r="O46" s="3"/>
      <c r="P46" s="3">
        <v>42439</v>
      </c>
      <c r="Q46" s="3"/>
    </row>
    <row r="47" spans="1:17" x14ac:dyDescent="0.2">
      <c r="A47" s="5" t="s">
        <v>277</v>
      </c>
      <c r="B47" s="5" t="s">
        <v>262</v>
      </c>
      <c r="C47" s="5">
        <v>46</v>
      </c>
      <c r="D47" s="5" t="s">
        <v>242</v>
      </c>
      <c r="E47" s="5" t="str">
        <f>VLOOKUP(F47,Core_Features!$A$2:$B$69,2,FALSE)</f>
        <v>M_EVENTO</v>
      </c>
      <c r="F47" s="5">
        <v>17</v>
      </c>
      <c r="G47" s="5" t="str">
        <f>VLOOKUP(H47,Core_Features!$A$2:$B$69,2,FALSE)</f>
        <v>M_SECAO</v>
      </c>
      <c r="H47" s="5">
        <v>14</v>
      </c>
      <c r="I47" s="5">
        <v>45</v>
      </c>
      <c r="J47" s="5">
        <v>1</v>
      </c>
      <c r="K47" s="5" t="s">
        <v>305</v>
      </c>
      <c r="L47" s="6" t="str">
        <f>"INSERT INTO "&amp;$L$1&amp;"("&amp;$C$1&amp;","&amp;$D$1&amp;","&amp;$F$1&amp;","&amp;$H$1&amp;","&amp;$I$1&amp;","&amp;$J$1&amp;","&amp;$K$1&amp;") VALUES ("&amp;C47&amp;",'"&amp;D47&amp;"', (SELECT "&amp;Core_Features!$A$1&amp; " FROM " &amp;Core_Features!$M$1&amp; " WHERE " &amp;Core_Features!$B$1&amp; " = '" &amp;E47&amp;"'), (SELECT "&amp;Core_Features!$A$1&amp; " FROM " &amp;Core_Features!$M$1&amp; " WHERE " &amp;Core_Features!$B$1&amp; " = '" &amp;G47&amp;"'),"&amp;I47&amp;","&amp;J47&amp;",'"&amp;K47&amp;"');"</f>
        <v>INSERT INTO Core_DragDrop_Option(ID,Type,FeatureFromId,FeatureToId,OperationFeatureID,Active,URL) VALUES (46,'C', (SELECT ID FROM Core_Features WHERE ALIAS = 'M_EVENTO'), (SELECT ID FROM Core_Features WHERE ALIAS = 'M_SECAO'),45,1,'BusinessParameters/Events/Copy');</v>
      </c>
      <c r="M47" s="3" t="s">
        <v>395</v>
      </c>
      <c r="N47" s="3"/>
      <c r="O47" s="3"/>
      <c r="P47" s="3">
        <v>42439</v>
      </c>
      <c r="Q47" s="3"/>
    </row>
    <row r="48" spans="1:17" x14ac:dyDescent="0.2">
      <c r="A48" s="5" t="s">
        <v>278</v>
      </c>
      <c r="B48" s="5" t="s">
        <v>268</v>
      </c>
      <c r="C48" s="5">
        <v>47</v>
      </c>
      <c r="D48" s="5" t="s">
        <v>242</v>
      </c>
      <c r="E48" s="5" t="str">
        <f>VLOOKUP(F48,Core_Features!$A$2:$B$69,2,FALSE)</f>
        <v>M_EXCECAO_QUANTIDADE_TIPO_POSTO</v>
      </c>
      <c r="F48" s="5">
        <v>27</v>
      </c>
      <c r="G48" s="5" t="str">
        <f>VLOOKUP(H48,Core_Features!$A$2:$B$69,2,FALSE)</f>
        <v>M_TIPO_POSTO</v>
      </c>
      <c r="H48" s="5">
        <v>20</v>
      </c>
      <c r="I48" s="5">
        <v>85</v>
      </c>
      <c r="J48" s="5">
        <v>1</v>
      </c>
      <c r="K48" s="5" t="s">
        <v>312</v>
      </c>
      <c r="L48" s="6" t="str">
        <f>"INSERT INTO "&amp;$L$1&amp;"("&amp;$C$1&amp;","&amp;$D$1&amp;","&amp;$F$1&amp;","&amp;$H$1&amp;","&amp;$I$1&amp;","&amp;$J$1&amp;","&amp;$K$1&amp;") VALUES ("&amp;C48&amp;",'"&amp;D48&amp;"', (SELECT "&amp;Core_Features!$A$1&amp; " FROM " &amp;Core_Features!$M$1&amp; " WHERE " &amp;Core_Features!$B$1&amp; " = '" &amp;E48&amp;"'), (SELECT "&amp;Core_Features!$A$1&amp; " FROM " &amp;Core_Features!$M$1&amp; " WHERE " &amp;Core_Features!$B$1&amp; " = '" &amp;G48&amp;"'),"&amp;I48&amp;","&amp;J48&amp;",'"&amp;K48&amp;"');"</f>
        <v>INSERT INTO Core_DragDrop_Option(ID,Type,FeatureFromId,FeatureToId,OperationFeatureID,Active,URL) VALUES (47,'C', (SELECT ID FROM Core_Features WHERE ALIAS = 'M_EXCECAO_QUANTIDADE_TIPO_POSTO'), (SELECT ID FROM Core_Features WHERE ALIAS = 'M_TIPO_POSTO'),85,1,'BusinessParameters/ExceptionQuantityWorkstationType/Copy');</v>
      </c>
      <c r="M48" s="3" t="s">
        <v>395</v>
      </c>
      <c r="N48" s="3"/>
      <c r="O48" s="3"/>
      <c r="P48" s="3">
        <v>42439</v>
      </c>
      <c r="Q48" s="3"/>
    </row>
    <row r="49" spans="1:17" x14ac:dyDescent="0.2">
      <c r="A49" s="5" t="s">
        <v>279</v>
      </c>
      <c r="B49" s="5" t="s">
        <v>268</v>
      </c>
      <c r="C49" s="5">
        <v>48</v>
      </c>
      <c r="D49" s="5" t="s">
        <v>242</v>
      </c>
      <c r="E49" s="5" t="str">
        <f>VLOOKUP(F49,Core_Features!$A$2:$B$69,2,FALSE)</f>
        <v>M_POSTO</v>
      </c>
      <c r="F49" s="5">
        <v>28</v>
      </c>
      <c r="G49" s="5" t="str">
        <f>VLOOKUP(H49,Core_Features!$A$2:$B$69,2,FALSE)</f>
        <v>M_TIPO_POSTO</v>
      </c>
      <c r="H49" s="5">
        <v>20</v>
      </c>
      <c r="I49" s="5">
        <v>89</v>
      </c>
      <c r="J49" s="5">
        <v>1</v>
      </c>
      <c r="K49" s="5" t="s">
        <v>307</v>
      </c>
      <c r="L49" s="6" t="str">
        <f>"INSERT INTO "&amp;$L$1&amp;"("&amp;$C$1&amp;","&amp;$D$1&amp;","&amp;$F$1&amp;","&amp;$H$1&amp;","&amp;$I$1&amp;","&amp;$J$1&amp;","&amp;$K$1&amp;") VALUES ("&amp;C49&amp;",'"&amp;D49&amp;"', (SELECT "&amp;Core_Features!$A$1&amp; " FROM " &amp;Core_Features!$M$1&amp; " WHERE " &amp;Core_Features!$B$1&amp; " = '" &amp;E49&amp;"'), (SELECT "&amp;Core_Features!$A$1&amp; " FROM " &amp;Core_Features!$M$1&amp; " WHERE " &amp;Core_Features!$B$1&amp; " = '" &amp;G49&amp;"'),"&amp;I49&amp;","&amp;J49&amp;",'"&amp;K49&amp;"');"</f>
        <v>INSERT INTO Core_DragDrop_Option(ID,Type,FeatureFromId,FeatureToId,OperationFeatureID,Active,URL) VALUES (48,'C', (SELECT ID FROM Core_Features WHERE ALIAS = 'M_POSTO'), (SELECT ID FROM Core_Features WHERE ALIAS = 'M_TIPO_POSTO'),89,1,'BusinessParameters/Workstations/Copy');</v>
      </c>
      <c r="M49" s="3" t="s">
        <v>395</v>
      </c>
      <c r="N49" s="3"/>
      <c r="O49" s="3"/>
      <c r="P49" s="3">
        <v>42439</v>
      </c>
      <c r="Q49" s="3"/>
    </row>
    <row r="50" spans="1:17" x14ac:dyDescent="0.2">
      <c r="A50" s="23" t="s">
        <v>262</v>
      </c>
      <c r="B50" s="23" t="s">
        <v>271</v>
      </c>
      <c r="C50" s="23">
        <v>49</v>
      </c>
      <c r="D50" s="23" t="s">
        <v>247</v>
      </c>
      <c r="E50" s="5" t="str">
        <f>VLOOKUP(F50,Core_Features!$A$2:$B$69,2,FALSE)</f>
        <v>M_SECAO</v>
      </c>
      <c r="F50" s="23">
        <v>14</v>
      </c>
      <c r="G50" s="5" t="str">
        <f>VLOOKUP(H50,Core_Features!$A$2:$B$69,2,FALSE)</f>
        <v>M_ESCALA</v>
      </c>
      <c r="H50" s="23">
        <v>3</v>
      </c>
      <c r="I50" s="23">
        <v>0</v>
      </c>
      <c r="J50" s="23">
        <v>0</v>
      </c>
      <c r="K50" s="23" t="s">
        <v>273</v>
      </c>
      <c r="L50" s="24" t="s">
        <v>405</v>
      </c>
      <c r="M50" s="3" t="s">
        <v>395</v>
      </c>
      <c r="N50" s="3"/>
      <c r="O50" s="3"/>
      <c r="P50" s="3">
        <v>42439</v>
      </c>
      <c r="Q50" s="3"/>
    </row>
    <row r="51" spans="1:17" x14ac:dyDescent="0.2">
      <c r="A51" s="23" t="s">
        <v>263</v>
      </c>
      <c r="B51" s="23" t="s">
        <v>271</v>
      </c>
      <c r="C51" s="23">
        <v>50</v>
      </c>
      <c r="D51" s="23" t="s">
        <v>247</v>
      </c>
      <c r="E51" s="5" t="str">
        <f>VLOOKUP(F51,Core_Features!$A$2:$B$69,2,FALSE)</f>
        <v>M_GRUPO</v>
      </c>
      <c r="F51" s="23">
        <v>18</v>
      </c>
      <c r="G51" s="5" t="str">
        <f>VLOOKUP(H51,Core_Features!$A$2:$B$69,2,FALSE)</f>
        <v>M_ESCALA</v>
      </c>
      <c r="H51" s="23">
        <v>3</v>
      </c>
      <c r="I51" s="23">
        <v>0</v>
      </c>
      <c r="J51" s="23">
        <v>0</v>
      </c>
      <c r="K51" s="23" t="s">
        <v>273</v>
      </c>
      <c r="L51" s="24" t="s">
        <v>405</v>
      </c>
      <c r="M51" s="3" t="s">
        <v>395</v>
      </c>
      <c r="N51" s="3"/>
      <c r="O51" s="3"/>
      <c r="P51" s="3">
        <v>42439</v>
      </c>
      <c r="Q51" s="3"/>
    </row>
    <row r="52" spans="1:17" x14ac:dyDescent="0.2">
      <c r="A52" s="23" t="s">
        <v>268</v>
      </c>
      <c r="B52" s="23" t="s">
        <v>271</v>
      </c>
      <c r="C52" s="23" t="s">
        <v>389</v>
      </c>
      <c r="D52" s="23" t="s">
        <v>247</v>
      </c>
      <c r="E52" s="5" t="str">
        <f>VLOOKUP(F52,Core_Features!$A$2:$B$69,2,FALSE)</f>
        <v>M_TIPO_POSTO</v>
      </c>
      <c r="F52" s="23">
        <v>20</v>
      </c>
      <c r="G52" s="5" t="str">
        <f>VLOOKUP(H52,Core_Features!$A$2:$B$69,2,FALSE)</f>
        <v>M_ESCALA</v>
      </c>
      <c r="H52" s="23">
        <v>3</v>
      </c>
      <c r="I52" s="23">
        <v>0</v>
      </c>
      <c r="J52" s="23">
        <v>0</v>
      </c>
      <c r="K52" s="23" t="s">
        <v>273</v>
      </c>
      <c r="L52" s="24" t="s">
        <v>405</v>
      </c>
      <c r="M52" s="3" t="s">
        <v>395</v>
      </c>
      <c r="N52" s="3"/>
      <c r="O52" s="3"/>
      <c r="P52" s="3">
        <v>42439</v>
      </c>
      <c r="Q52" s="3"/>
    </row>
    <row r="53" spans="1:17" x14ac:dyDescent="0.2">
      <c r="A53" s="23" t="s">
        <v>259</v>
      </c>
      <c r="B53" s="23" t="s">
        <v>271</v>
      </c>
      <c r="C53" s="23" t="s">
        <v>389</v>
      </c>
      <c r="D53" s="23" t="s">
        <v>247</v>
      </c>
      <c r="E53" s="5" t="str">
        <f>VLOOKUP(F53,Core_Features!$A$2:$B$69,2,FALSE)</f>
        <v>M_COLABORADOR</v>
      </c>
      <c r="F53" s="23">
        <v>16</v>
      </c>
      <c r="G53" s="5" t="str">
        <f>VLOOKUP(H53,Core_Features!$A$2:$B$69,2,FALSE)</f>
        <v>M_ESCALA</v>
      </c>
      <c r="H53" s="23">
        <v>3</v>
      </c>
      <c r="I53" s="23">
        <v>0</v>
      </c>
      <c r="J53" s="23">
        <v>0</v>
      </c>
      <c r="K53" s="23" t="s">
        <v>273</v>
      </c>
      <c r="L53" s="24" t="s">
        <v>405</v>
      </c>
      <c r="M53" s="3" t="s">
        <v>395</v>
      </c>
      <c r="N53" s="3"/>
      <c r="O53" s="3"/>
      <c r="P53" s="3">
        <v>42439</v>
      </c>
      <c r="Q53" s="3"/>
    </row>
    <row r="54" spans="1:17" x14ac:dyDescent="0.2">
      <c r="A54" s="23" t="s">
        <v>272</v>
      </c>
      <c r="B54" s="23" t="s">
        <v>271</v>
      </c>
      <c r="C54" s="23" t="s">
        <v>389</v>
      </c>
      <c r="D54" s="23" t="s">
        <v>247</v>
      </c>
      <c r="E54" s="5" t="str">
        <f>VLOOKUP(F54,Core_Features!$A$2:$B$69,2,FALSE)</f>
        <v>M_ESCALA_POLIVALENTES</v>
      </c>
      <c r="F54" s="23">
        <v>34</v>
      </c>
      <c r="G54" s="5" t="str">
        <f>VLOOKUP(H54,Core_Features!$A$2:$B$69,2,FALSE)</f>
        <v>M_ESCALA</v>
      </c>
      <c r="H54" s="23">
        <v>3</v>
      </c>
      <c r="I54" s="23">
        <v>0</v>
      </c>
      <c r="J54" s="23">
        <v>0</v>
      </c>
      <c r="K54" s="23" t="s">
        <v>274</v>
      </c>
      <c r="L54" s="24" t="s">
        <v>405</v>
      </c>
      <c r="M54" s="3" t="s">
        <v>395</v>
      </c>
      <c r="N54" s="3"/>
      <c r="O54" s="3"/>
      <c r="P54" s="3">
        <v>42439</v>
      </c>
      <c r="Q54" s="3"/>
    </row>
    <row r="55" spans="1:17" x14ac:dyDescent="0.2">
      <c r="A55" s="23" t="s">
        <v>262</v>
      </c>
      <c r="B55" s="23" t="s">
        <v>275</v>
      </c>
      <c r="C55" s="23" t="s">
        <v>389</v>
      </c>
      <c r="D55" s="23" t="s">
        <v>247</v>
      </c>
      <c r="E55" s="5" t="str">
        <f>VLOOKUP(F55,Core_Features!$A$2:$B$69,2,FALSE)</f>
        <v>M_SECAO</v>
      </c>
      <c r="F55" s="23">
        <v>14</v>
      </c>
      <c r="G55" s="5" t="str">
        <f>VLOOKUP(H55,Core_Features!$A$2:$B$69,2,FALSE)</f>
        <v>M_ESTIMATIVA</v>
      </c>
      <c r="H55" s="23">
        <v>2</v>
      </c>
      <c r="I55" s="23">
        <v>0</v>
      </c>
      <c r="J55" s="23">
        <v>0</v>
      </c>
      <c r="K55" s="23" t="s">
        <v>276</v>
      </c>
      <c r="L55" s="24" t="s">
        <v>405</v>
      </c>
      <c r="M55" s="3" t="s">
        <v>395</v>
      </c>
      <c r="N55" s="3"/>
      <c r="O55" s="3"/>
      <c r="P55" s="3">
        <v>42439</v>
      </c>
      <c r="Q55" s="3"/>
    </row>
    <row r="56" spans="1:17" x14ac:dyDescent="0.2">
      <c r="A56" s="5" t="s">
        <v>261</v>
      </c>
      <c r="B56" s="5" t="s">
        <v>261</v>
      </c>
      <c r="C56" s="5">
        <v>49</v>
      </c>
      <c r="D56" s="5" t="s">
        <v>242</v>
      </c>
      <c r="E56" s="5" t="str">
        <f>VLOOKUP(F56,Core_Features!$A$2:$B$69,2,FALSE)</f>
        <v>M_UNIDADE</v>
      </c>
      <c r="F56" s="5">
        <v>8</v>
      </c>
      <c r="G56" s="5" t="str">
        <f>VLOOKUP(H56,Core_Features!$A$2:$B$69,2,FALSE)</f>
        <v>M_UNIDADE</v>
      </c>
      <c r="H56" s="5">
        <v>8</v>
      </c>
      <c r="I56" s="5">
        <v>21</v>
      </c>
      <c r="J56" s="5">
        <v>1</v>
      </c>
      <c r="K56" s="5" t="s">
        <v>365</v>
      </c>
      <c r="L56" s="6" t="str">
        <f>"INSERT INTO "&amp;$L$1&amp;"("&amp;$C$1&amp;","&amp;$D$1&amp;","&amp;$F$1&amp;","&amp;$H$1&amp;","&amp;$I$1&amp;","&amp;$J$1&amp;","&amp;$K$1&amp;") VALUES ("&amp;C56&amp;",'"&amp;D56&amp;"', (SELECT "&amp;Core_Features!$A$1&amp; " FROM " &amp;Core_Features!$M$1&amp; " WHERE " &amp;Core_Features!$B$1&amp; " = '" &amp;E56&amp;"'), (SELECT "&amp;Core_Features!$A$1&amp; " FROM " &amp;Core_Features!$M$1&amp; " WHERE " &amp;Core_Features!$B$1&amp; " = '" &amp;G56&amp;"'),"&amp;I56&amp;","&amp;J56&amp;",'"&amp;K56&amp;"');"</f>
        <v>INSERT INTO Core_DragDrop_Option(ID,Type,FeatureFromId,FeatureToId,OperationFeatureID,Active,URL) VALUES (49,'C', (SELECT ID FROM Core_Features WHERE ALIAS = 'M_UNIDADE'), (SELECT ID FROM Core_Features WHERE ALIAS = 'M_UNIDADE'),21,1,'BusinessParameters/Sections/CopyAggregate');</v>
      </c>
      <c r="M56" s="3" t="s">
        <v>395</v>
      </c>
      <c r="N56" s="3"/>
      <c r="O56" s="3"/>
      <c r="P56" s="3">
        <v>42439</v>
      </c>
      <c r="Q56" s="3"/>
    </row>
    <row r="57" spans="1:17" x14ac:dyDescent="0.2">
      <c r="A57" s="5" t="s">
        <v>262</v>
      </c>
      <c r="B57" s="5" t="s">
        <v>261</v>
      </c>
      <c r="C57" s="5">
        <v>50</v>
      </c>
      <c r="D57" s="5" t="s">
        <v>242</v>
      </c>
      <c r="E57" s="5" t="str">
        <f>VLOOKUP(F57,Core_Features!$A$2:$B$69,2,FALSE)</f>
        <v>M_SECAO</v>
      </c>
      <c r="F57" s="5">
        <v>14</v>
      </c>
      <c r="G57" s="5" t="str">
        <f>VLOOKUP(H57,Core_Features!$A$2:$B$69,2,FALSE)</f>
        <v>M_UNIDADE</v>
      </c>
      <c r="H57" s="5">
        <v>8</v>
      </c>
      <c r="I57" s="5">
        <v>45</v>
      </c>
      <c r="J57" s="5">
        <v>1</v>
      </c>
      <c r="K57" s="5" t="s">
        <v>365</v>
      </c>
      <c r="L57" s="6" t="str">
        <f>"INSERT INTO "&amp;$L$1&amp;"("&amp;$C$1&amp;","&amp;$D$1&amp;","&amp;$F$1&amp;","&amp;$H$1&amp;","&amp;$I$1&amp;","&amp;$J$1&amp;","&amp;$K$1&amp;") VALUES ("&amp;C57&amp;",'"&amp;D57&amp;"', (SELECT "&amp;Core_Features!$A$1&amp; " FROM " &amp;Core_Features!$M$1&amp; " WHERE " &amp;Core_Features!$B$1&amp; " = '" &amp;E57&amp;"'), (SELECT "&amp;Core_Features!$A$1&amp; " FROM " &amp;Core_Features!$M$1&amp; " WHERE " &amp;Core_Features!$B$1&amp; " = '" &amp;G57&amp;"'),"&amp;I57&amp;","&amp;J57&amp;",'"&amp;K57&amp;"');"</f>
        <v>INSERT INTO Core_DragDrop_Option(ID,Type,FeatureFromId,FeatureToId,OperationFeatureID,Active,URL) VALUES (50,'C', (SELECT ID FROM Core_Features WHERE ALIAS = 'M_SECAO'), (SELECT ID FROM Core_Features WHERE ALIAS = 'M_UNIDADE'),45,1,'BusinessParameters/Sections/CopyAggregate');</v>
      </c>
      <c r="M57" s="3" t="s">
        <v>395</v>
      </c>
      <c r="N57" s="3"/>
      <c r="O57" s="3"/>
      <c r="P57" s="3">
        <v>42439</v>
      </c>
      <c r="Q57" s="3"/>
    </row>
    <row r="58" spans="1:17" x14ac:dyDescent="0.2">
      <c r="A58" s="5" t="s">
        <v>263</v>
      </c>
      <c r="B58" s="5" t="s">
        <v>262</v>
      </c>
      <c r="C58" s="5">
        <v>51</v>
      </c>
      <c r="D58" s="5" t="s">
        <v>242</v>
      </c>
      <c r="E58" s="5" t="str">
        <f>VLOOKUP(F58,Core_Features!$A$2:$B$69,2,FALSE)</f>
        <v>M_GRUPO</v>
      </c>
      <c r="F58" s="5">
        <v>18</v>
      </c>
      <c r="G58" s="5" t="str">
        <f>VLOOKUP(H58,Core_Features!$A$2:$B$69,2,FALSE)</f>
        <v>M_SECAO</v>
      </c>
      <c r="H58" s="5">
        <v>14</v>
      </c>
      <c r="I58" s="5">
        <v>61</v>
      </c>
      <c r="J58" s="5">
        <v>1</v>
      </c>
      <c r="K58" s="5" t="s">
        <v>366</v>
      </c>
      <c r="L58" s="6" t="str">
        <f>"INSERT INTO "&amp;$L$1&amp;"("&amp;$C$1&amp;","&amp;$D$1&amp;","&amp;$F$1&amp;","&amp;$H$1&amp;","&amp;$I$1&amp;","&amp;$J$1&amp;","&amp;$K$1&amp;") VALUES ("&amp;C58&amp;",'"&amp;D58&amp;"', (SELECT "&amp;Core_Features!$A$1&amp; " FROM " &amp;Core_Features!$M$1&amp; " WHERE " &amp;Core_Features!$B$1&amp; " = '" &amp;E58&amp;"'), (SELECT "&amp;Core_Features!$A$1&amp; " FROM " &amp;Core_Features!$M$1&amp; " WHERE " &amp;Core_Features!$B$1&amp; " = '" &amp;G58&amp;"'),"&amp;I58&amp;","&amp;J58&amp;",'"&amp;K58&amp;"');"</f>
        <v>INSERT INTO Core_DragDrop_Option(ID,Type,FeatureFromId,FeatureToId,OperationFeatureID,Active,URL) VALUES (51,'C', (SELECT ID FROM Core_Features WHERE ALIAS = 'M_GRUPO'), (SELECT ID FROM Core_Features WHERE ALIAS = 'M_SECAO'),61,1,'BusinessParameters/Groups/CopyAggregate');</v>
      </c>
      <c r="M58" s="3" t="s">
        <v>395</v>
      </c>
      <c r="N58" s="3"/>
      <c r="O58" s="3"/>
      <c r="P58" s="3">
        <v>42439</v>
      </c>
      <c r="Q58" s="3"/>
    </row>
    <row r="59" spans="1:17" x14ac:dyDescent="0.2">
      <c r="A59" s="5" t="s">
        <v>263</v>
      </c>
      <c r="B59" s="5" t="s">
        <v>263</v>
      </c>
      <c r="C59" s="5">
        <v>52</v>
      </c>
      <c r="D59" s="5" t="s">
        <v>242</v>
      </c>
      <c r="E59" s="5" t="str">
        <f>VLOOKUP(F59,Core_Features!$A$2:$B$69,2,FALSE)</f>
        <v>M_GRUPO</v>
      </c>
      <c r="F59" s="5">
        <v>18</v>
      </c>
      <c r="G59" s="5" t="str">
        <f>VLOOKUP(H59,Core_Features!$A$2:$B$69,2,FALSE)</f>
        <v>M_GRUPO</v>
      </c>
      <c r="H59" s="5">
        <v>18</v>
      </c>
      <c r="I59" s="5">
        <v>61</v>
      </c>
      <c r="J59" s="5">
        <v>1</v>
      </c>
      <c r="K59" s="5" t="s">
        <v>366</v>
      </c>
      <c r="L59" s="6" t="str">
        <f>"INSERT INTO "&amp;$L$1&amp;"("&amp;$C$1&amp;","&amp;$D$1&amp;","&amp;$F$1&amp;","&amp;$H$1&amp;","&amp;$I$1&amp;","&amp;$J$1&amp;","&amp;$K$1&amp;") VALUES ("&amp;C59&amp;",'"&amp;D59&amp;"', (SELECT "&amp;Core_Features!$A$1&amp; " FROM " &amp;Core_Features!$M$1&amp; " WHERE " &amp;Core_Features!$B$1&amp; " = '" &amp;E59&amp;"'), (SELECT "&amp;Core_Features!$A$1&amp; " FROM " &amp;Core_Features!$M$1&amp; " WHERE " &amp;Core_Features!$B$1&amp; " = '" &amp;G59&amp;"'),"&amp;I59&amp;","&amp;J59&amp;",'"&amp;K59&amp;"');"</f>
        <v>INSERT INTO Core_DragDrop_Option(ID,Type,FeatureFromId,FeatureToId,OperationFeatureID,Active,URL) VALUES (52,'C', (SELECT ID FROM Core_Features WHERE ALIAS = 'M_GRUPO'), (SELECT ID FROM Core_Features WHERE ALIAS = 'M_GRUPO'),61,1,'BusinessParameters/Groups/CopyAggregate');</v>
      </c>
      <c r="M59" s="3" t="s">
        <v>395</v>
      </c>
      <c r="N59" s="3"/>
      <c r="O59" s="3"/>
      <c r="P59" s="3">
        <v>42439</v>
      </c>
      <c r="Q59" s="3"/>
    </row>
    <row r="60" spans="1:17" x14ac:dyDescent="0.2">
      <c r="A60" s="5" t="s">
        <v>259</v>
      </c>
      <c r="B60" s="5" t="s">
        <v>261</v>
      </c>
      <c r="C60" s="5">
        <v>53</v>
      </c>
      <c r="D60" s="5" t="s">
        <v>251</v>
      </c>
      <c r="E60" s="5" t="str">
        <f>VLOOKUP(F60,Core_Features!$A$2:$B$69,2,FALSE)</f>
        <v>M_COLABORADOR</v>
      </c>
      <c r="F60" s="5">
        <v>16</v>
      </c>
      <c r="G60" s="5" t="str">
        <f>VLOOKUP(H60,Core_Features!$A$2:$B$69,2,FALSE)</f>
        <v>M_UNIDADE</v>
      </c>
      <c r="H60" s="5">
        <v>8</v>
      </c>
      <c r="I60" s="5">
        <v>194</v>
      </c>
      <c r="J60" s="5">
        <v>1</v>
      </c>
      <c r="K60" s="5" t="s">
        <v>399</v>
      </c>
      <c r="L60" s="6" t="str">
        <f>"INSERT INTO "&amp;$L$1&amp;"("&amp;$C$1&amp;","&amp;$D$1&amp;","&amp;$F$1&amp;","&amp;$H$1&amp;","&amp;$I$1&amp;","&amp;$J$1&amp;","&amp;$K$1&amp;") VALUES ("&amp;C60&amp;",'"&amp;D60&amp;"', (SELECT "&amp;Core_Features!$A$1&amp; " FROM " &amp;Core_Features!$M$1&amp; " WHERE " &amp;Core_Features!$B$1&amp; " = '" &amp;E60&amp;"'), (SELECT "&amp;Core_Features!$A$1&amp; " FROM " &amp;Core_Features!$M$1&amp; " WHERE " &amp;Core_Features!$B$1&amp; " = '" &amp;G60&amp;"'),"&amp;I60&amp;","&amp;J60&amp;",'"&amp;K60&amp;"');"</f>
        <v>INSERT INTO Core_DragDrop_Option(ID,Type,FeatureFromId,FeatureToId,OperationFeatureID,Active,URL) VALUES (53,'M', (SELECT ID FROM Core_Features WHERE ALIAS = 'M_COLABORADOR'), (SELECT ID FROM Core_Features WHERE ALIAS = 'M_UNIDADE'),194,1,'BusinessParameters/MoveCollaborators/Move');</v>
      </c>
      <c r="M60" s="3" t="s">
        <v>397</v>
      </c>
      <c r="N60" s="3"/>
      <c r="O60" s="3" t="s">
        <v>396</v>
      </c>
      <c r="P60" s="3">
        <v>42439</v>
      </c>
      <c r="Q60" s="3"/>
    </row>
    <row r="61" spans="1:17" x14ac:dyDescent="0.2">
      <c r="A61" s="5" t="s">
        <v>259</v>
      </c>
      <c r="B61" s="5" t="s">
        <v>262</v>
      </c>
      <c r="C61" s="5">
        <v>54</v>
      </c>
      <c r="D61" s="5" t="s">
        <v>251</v>
      </c>
      <c r="E61" s="5" t="str">
        <f>VLOOKUP(F61,Core_Features!$A$2:$B$69,2,FALSE)</f>
        <v>M_COLABORADOR</v>
      </c>
      <c r="F61" s="5">
        <v>16</v>
      </c>
      <c r="G61" s="5" t="str">
        <f>VLOOKUP(H61,Core_Features!$A$2:$B$69,2,FALSE)</f>
        <v>M_SECAO</v>
      </c>
      <c r="H61" s="5">
        <v>14</v>
      </c>
      <c r="I61" s="5">
        <v>194</v>
      </c>
      <c r="J61" s="5">
        <v>1</v>
      </c>
      <c r="K61" s="5" t="s">
        <v>399</v>
      </c>
      <c r="L61" s="6" t="str">
        <f>"INSERT INTO "&amp;$L$1&amp;"("&amp;$C$1&amp;","&amp;$D$1&amp;","&amp;$F$1&amp;","&amp;$H$1&amp;","&amp;$I$1&amp;","&amp;$J$1&amp;","&amp;$K$1&amp;") VALUES ("&amp;C61&amp;",'"&amp;D61&amp;"', (SELECT "&amp;Core_Features!$A$1&amp; " FROM " &amp;Core_Features!$M$1&amp; " WHERE " &amp;Core_Features!$B$1&amp; " = '" &amp;E61&amp;"'), (SELECT "&amp;Core_Features!$A$1&amp; " FROM " &amp;Core_Features!$M$1&amp; " WHERE " &amp;Core_Features!$B$1&amp; " = '" &amp;G61&amp;"'),"&amp;I61&amp;","&amp;J61&amp;",'"&amp;K61&amp;"');"</f>
        <v>INSERT INTO Core_DragDrop_Option(ID,Type,FeatureFromId,FeatureToId,OperationFeatureID,Active,URL) VALUES (54,'M', (SELECT ID FROM Core_Features WHERE ALIAS = 'M_COLABORADOR'), (SELECT ID FROM Core_Features WHERE ALIAS = 'M_SECAO'),194,1,'BusinessParameters/MoveCollaborators/Move');</v>
      </c>
      <c r="M61" s="3" t="s">
        <v>397</v>
      </c>
      <c r="N61" s="3"/>
      <c r="O61" s="3" t="s">
        <v>396</v>
      </c>
      <c r="P61" s="3">
        <v>42439</v>
      </c>
      <c r="Q61" s="3"/>
    </row>
    <row r="62" spans="1:17" x14ac:dyDescent="0.2">
      <c r="A62" s="5" t="s">
        <v>259</v>
      </c>
      <c r="B62" s="5" t="s">
        <v>263</v>
      </c>
      <c r="C62" s="5">
        <v>55</v>
      </c>
      <c r="D62" s="5" t="s">
        <v>251</v>
      </c>
      <c r="E62" s="5" t="str">
        <f>VLOOKUP(F62,Core_Features!$A$2:$B$69,2,FALSE)</f>
        <v>M_COLABORADOR</v>
      </c>
      <c r="F62" s="5">
        <v>16</v>
      </c>
      <c r="G62" s="5" t="str">
        <f>VLOOKUP(H62,Core_Features!$A$2:$B$69,2,FALSE)</f>
        <v>M_GRUPO</v>
      </c>
      <c r="H62" s="5">
        <v>18</v>
      </c>
      <c r="I62" s="5">
        <v>194</v>
      </c>
      <c r="J62" s="5">
        <v>1</v>
      </c>
      <c r="K62" s="5" t="s">
        <v>399</v>
      </c>
      <c r="L62" s="6" t="str">
        <f>"INSERT INTO "&amp;$L$1&amp;"("&amp;$C$1&amp;","&amp;$D$1&amp;","&amp;$F$1&amp;","&amp;$H$1&amp;","&amp;$I$1&amp;","&amp;$J$1&amp;","&amp;$K$1&amp;") VALUES ("&amp;C62&amp;",'"&amp;D62&amp;"', (SELECT "&amp;Core_Features!$A$1&amp; " FROM " &amp;Core_Features!$M$1&amp; " WHERE " &amp;Core_Features!$B$1&amp; " = '" &amp;E62&amp;"'), (SELECT "&amp;Core_Features!$A$1&amp; " FROM " &amp;Core_Features!$M$1&amp; " WHERE " &amp;Core_Features!$B$1&amp; " = '" &amp;G62&amp;"'),"&amp;I62&amp;","&amp;J62&amp;",'"&amp;K62&amp;"');"</f>
        <v>INSERT INTO Core_DragDrop_Option(ID,Type,FeatureFromId,FeatureToId,OperationFeatureID,Active,URL) VALUES (55,'M', (SELECT ID FROM Core_Features WHERE ALIAS = 'M_COLABORADOR'), (SELECT ID FROM Core_Features WHERE ALIAS = 'M_GRUPO'),194,1,'BusinessParameters/MoveCollaborators/Move');</v>
      </c>
      <c r="M62" s="3" t="s">
        <v>397</v>
      </c>
      <c r="N62" s="3"/>
      <c r="O62" s="3" t="s">
        <v>396</v>
      </c>
      <c r="P62" s="3">
        <v>42439</v>
      </c>
      <c r="Q62" s="3"/>
    </row>
  </sheetData>
  <autoFilter ref="A1:Q62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tabSelected="1" topLeftCell="C52" workbookViewId="0">
      <selection activeCell="K80" sqref="K80"/>
    </sheetView>
  </sheetViews>
  <sheetFormatPr defaultColWidth="5.42578125" defaultRowHeight="12.75" x14ac:dyDescent="0.2"/>
  <cols>
    <col min="1" max="1" width="19.5703125" style="5" hidden="1" customWidth="1"/>
    <col min="2" max="2" width="11.7109375" style="5" hidden="1" customWidth="1"/>
    <col min="3" max="3" width="5.85546875" style="5" bestFit="1" customWidth="1"/>
    <col min="4" max="4" width="8" style="5" bestFit="1" customWidth="1"/>
    <col min="5" max="5" width="34.42578125" style="5" bestFit="1" customWidth="1"/>
    <col min="6" max="6" width="16.5703125" style="5" hidden="1" customWidth="1"/>
    <col min="7" max="7" width="18.5703125" style="5" bestFit="1" customWidth="1"/>
    <col min="8" max="8" width="14.28515625" style="5" hidden="1" customWidth="1"/>
    <col min="9" max="9" width="21.28515625" style="5" bestFit="1" customWidth="1"/>
    <col min="10" max="10" width="9.28515625" style="5" bestFit="1" customWidth="1"/>
    <col min="11" max="11" width="56" style="5" bestFit="1" customWidth="1"/>
    <col min="12" max="12" width="56" style="5" customWidth="1"/>
    <col min="13" max="13" width="172.140625" style="5" bestFit="1" customWidth="1"/>
    <col min="14" max="14" width="7.85546875" style="5" bestFit="1" customWidth="1"/>
    <col min="15" max="15" width="6.7109375" style="5" bestFit="1" customWidth="1"/>
    <col min="16" max="16" width="7.7109375" style="5" bestFit="1" customWidth="1"/>
    <col min="17" max="17" width="7.42578125" style="5" bestFit="1" customWidth="1"/>
    <col min="18" max="18" width="6.42578125" style="5" bestFit="1" customWidth="1"/>
    <col min="19" max="16384" width="5.42578125" style="5"/>
  </cols>
  <sheetData>
    <row r="1" spans="1:18" x14ac:dyDescent="0.2">
      <c r="A1" s="5" t="s">
        <v>257</v>
      </c>
      <c r="B1" s="5" t="s">
        <v>258</v>
      </c>
      <c r="C1" s="5" t="s">
        <v>0</v>
      </c>
      <c r="D1" s="5" t="s">
        <v>236</v>
      </c>
      <c r="E1" s="5" t="s">
        <v>415</v>
      </c>
      <c r="F1" s="5" t="s">
        <v>237</v>
      </c>
      <c r="G1" s="5" t="s">
        <v>416</v>
      </c>
      <c r="H1" s="5" t="s">
        <v>238</v>
      </c>
      <c r="I1" s="5" t="s">
        <v>235</v>
      </c>
      <c r="J1" s="5" t="s">
        <v>239</v>
      </c>
      <c r="K1" s="5" t="s">
        <v>240</v>
      </c>
      <c r="L1" s="5" t="s">
        <v>457</v>
      </c>
      <c r="M1" s="5" t="s">
        <v>241</v>
      </c>
      <c r="N1" s="1" t="s">
        <v>390</v>
      </c>
      <c r="O1" s="1" t="s">
        <v>391</v>
      </c>
      <c r="P1" s="2" t="s">
        <v>392</v>
      </c>
      <c r="Q1" s="2" t="s">
        <v>393</v>
      </c>
      <c r="R1" s="2" t="s">
        <v>394</v>
      </c>
    </row>
    <row r="2" spans="1:18" s="43" customFormat="1" x14ac:dyDescent="0.2">
      <c r="A2" s="5" t="s">
        <v>260</v>
      </c>
      <c r="B2" s="5" t="s">
        <v>259</v>
      </c>
      <c r="C2" s="43">
        <v>1</v>
      </c>
      <c r="D2" s="43" t="s">
        <v>242</v>
      </c>
      <c r="E2" s="43" t="str">
        <f>VLOOKUP(F2,Core_Features!$A$2:$B$69,2,FALSE)</f>
        <v>M_FAIXA_HORARIO</v>
      </c>
      <c r="F2" s="5">
        <v>19</v>
      </c>
      <c r="G2" s="43" t="str">
        <f>VLOOKUP(H2,Core_Features!$A$2:$B$69,2,FALSE)</f>
        <v>M_COLABORADOR</v>
      </c>
      <c r="H2" s="5">
        <v>16</v>
      </c>
      <c r="I2" s="43">
        <v>53</v>
      </c>
      <c r="J2" s="43">
        <v>1</v>
      </c>
      <c r="K2" s="43" t="s">
        <v>244</v>
      </c>
      <c r="M2" s="44" t="str">
        <f>"INSERT INTO "&amp;$M$1&amp;"("&amp;$C$1&amp;","&amp;$D$1&amp;","&amp;$F$1&amp;","&amp;$H$1&amp;","&amp;$I$1&amp;","&amp;$J$1&amp;","&amp;$K$1&amp;") VALUES ("&amp;C2&amp;",'"&amp;D2&amp;"', (SELECT "&amp;Core_Features!$A$1&amp; " FROM " &amp;Core_Features!$M$1&amp; " WHERE " &amp;Core_Features!$B$1&amp; " = '" &amp;E2&amp;"'), (SELECT "&amp;Core_Features!$A$1&amp; " FROM " &amp;Core_Features!$M$1&amp; " WHERE " &amp;Core_Features!$B$1&amp; " = '" &amp;G2&amp;"'),"&amp;I2&amp;","&amp;J2&amp;",'"&amp;K2&amp;"');"</f>
        <v>INSERT INTO Core_DragDrop_Option(ID,Type,FeatureFromId,FeatureToId,OperationFeatureID,Active,URL) VALUES (1,'C', (SELECT ID FROM Core_Features WHERE ALIAS = 'M_FAIXA_HORARIO'), (SELECT ID FROM Core_Features WHERE ALIAS = 'M_COLABORADOR'),53,1,'BusinessParameters/TimeRanges/Copy');</v>
      </c>
      <c r="N2" s="45" t="s">
        <v>395</v>
      </c>
      <c r="O2" s="45"/>
      <c r="P2" s="45"/>
      <c r="Q2" s="45">
        <v>42439</v>
      </c>
      <c r="R2" s="45"/>
    </row>
    <row r="3" spans="1:18" s="43" customFormat="1" x14ac:dyDescent="0.2">
      <c r="A3" s="5" t="s">
        <v>260</v>
      </c>
      <c r="B3" s="5" t="s">
        <v>262</v>
      </c>
      <c r="C3" s="43">
        <v>2</v>
      </c>
      <c r="D3" s="43" t="s">
        <v>242</v>
      </c>
      <c r="E3" s="43" t="str">
        <f>VLOOKUP(F3,Core_Features!$A$2:$B$69,2,FALSE)</f>
        <v>M_FAIXA_HORARIO</v>
      </c>
      <c r="F3" s="5">
        <v>19</v>
      </c>
      <c r="G3" s="43" t="str">
        <f>VLOOKUP(H3,Core_Features!$A$2:$B$69,2,FALSE)</f>
        <v>M_SECAO</v>
      </c>
      <c r="H3" s="5">
        <v>14</v>
      </c>
      <c r="I3" s="43">
        <v>53</v>
      </c>
      <c r="J3" s="43">
        <v>1</v>
      </c>
      <c r="K3" s="43" t="s">
        <v>244</v>
      </c>
      <c r="M3" s="44" t="str">
        <f>"INSERT INTO "&amp;$M$1&amp;"("&amp;$C$1&amp;","&amp;$D$1&amp;","&amp;$F$1&amp;","&amp;$H$1&amp;","&amp;$I$1&amp;","&amp;$J$1&amp;","&amp;$K$1&amp;") VALUES ("&amp;C3&amp;",'"&amp;D3&amp;"', (SELECT "&amp;Core_Features!$A$1&amp; " FROM " &amp;Core_Features!$M$1&amp; " WHERE " &amp;Core_Features!$B$1&amp; " = '" &amp;E3&amp;"'), (SELECT "&amp;Core_Features!$A$1&amp; " FROM " &amp;Core_Features!$M$1&amp; " WHERE " &amp;Core_Features!$B$1&amp; " = '" &amp;G3&amp;"'),"&amp;I3&amp;","&amp;J3&amp;",'"&amp;K3&amp;"');"</f>
        <v>INSERT INTO Core_DragDrop_Option(ID,Type,FeatureFromId,FeatureToId,OperationFeatureID,Active,URL) VALUES (2,'C', (SELECT ID FROM Core_Features WHERE ALIAS = 'M_FAIXA_HORARIO'), (SELECT ID FROM Core_Features WHERE ALIAS = 'M_SECAO'),53,1,'BusinessParameters/TimeRanges/Copy');</v>
      </c>
      <c r="N3" s="45" t="s">
        <v>395</v>
      </c>
      <c r="O3" s="45"/>
      <c r="P3" s="45"/>
      <c r="Q3" s="45">
        <v>42439</v>
      </c>
      <c r="R3" s="45"/>
    </row>
    <row r="4" spans="1:18" s="43" customFormat="1" x14ac:dyDescent="0.2">
      <c r="A4" s="5" t="s">
        <v>260</v>
      </c>
      <c r="B4" s="5" t="s">
        <v>263</v>
      </c>
      <c r="C4" s="43">
        <v>3</v>
      </c>
      <c r="D4" s="43" t="s">
        <v>242</v>
      </c>
      <c r="E4" s="43" t="str">
        <f>VLOOKUP(F4,Core_Features!$A$2:$B$69,2,FALSE)</f>
        <v>M_FAIXA_HORARIO</v>
      </c>
      <c r="F4" s="5">
        <v>19</v>
      </c>
      <c r="G4" s="43" t="str">
        <f>VLOOKUP(H4,Core_Features!$A$2:$B$69,2,FALSE)</f>
        <v>M_GRUPO</v>
      </c>
      <c r="H4" s="5">
        <v>18</v>
      </c>
      <c r="I4" s="43">
        <v>53</v>
      </c>
      <c r="J4" s="43">
        <v>1</v>
      </c>
      <c r="K4" s="43" t="s">
        <v>244</v>
      </c>
      <c r="M4" s="44" t="str">
        <f>"INSERT INTO "&amp;$M$1&amp;"("&amp;$C$1&amp;","&amp;$D$1&amp;","&amp;$F$1&amp;","&amp;$H$1&amp;","&amp;$I$1&amp;","&amp;$J$1&amp;","&amp;$K$1&amp;") VALUES ("&amp;C4&amp;",'"&amp;D4&amp;"', (SELECT "&amp;Core_Features!$A$1&amp; " FROM " &amp;Core_Features!$M$1&amp; " WHERE " &amp;Core_Features!$B$1&amp; " = '" &amp;E4&amp;"'), (SELECT "&amp;Core_Features!$A$1&amp; " FROM " &amp;Core_Features!$M$1&amp; " WHERE " &amp;Core_Features!$B$1&amp; " = '" &amp;G4&amp;"'),"&amp;I4&amp;","&amp;J4&amp;",'"&amp;K4&amp;"');"</f>
        <v>INSERT INTO Core_DragDrop_Option(ID,Type,FeatureFromId,FeatureToId,OperationFeatureID,Active,URL) VALUES (3,'C', (SELECT ID FROM Core_Features WHERE ALIAS = 'M_FAIXA_HORARIO'), (SELECT ID FROM Core_Features WHERE ALIAS = 'M_GRUPO'),53,1,'BusinessParameters/TimeRanges/Copy');</v>
      </c>
      <c r="N4" s="45" t="s">
        <v>395</v>
      </c>
      <c r="O4" s="45"/>
      <c r="P4" s="45"/>
      <c r="Q4" s="45">
        <v>42439</v>
      </c>
      <c r="R4" s="45"/>
    </row>
    <row r="5" spans="1:18" s="43" customFormat="1" x14ac:dyDescent="0.2">
      <c r="A5" s="43" t="s">
        <v>261</v>
      </c>
      <c r="B5" s="43" t="s">
        <v>261</v>
      </c>
      <c r="C5" s="43">
        <v>4</v>
      </c>
      <c r="D5" s="43" t="s">
        <v>242</v>
      </c>
      <c r="E5" s="43" t="str">
        <f>VLOOKUP(F5,Core_Features!$A$2:$B$69,2,FALSE)</f>
        <v>M_UNIDADE</v>
      </c>
      <c r="F5" s="43">
        <v>8</v>
      </c>
      <c r="G5" s="43" t="str">
        <f>VLOOKUP(H5,Core_Features!$A$2:$B$69,2,FALSE)</f>
        <v>M_UNIDADE</v>
      </c>
      <c r="H5" s="43">
        <v>8</v>
      </c>
      <c r="I5" s="43">
        <v>33</v>
      </c>
      <c r="J5" s="43">
        <v>1</v>
      </c>
      <c r="K5" s="43" t="s">
        <v>301</v>
      </c>
      <c r="M5" s="44" t="str">
        <f>"INSERT INTO "&amp;$M$1&amp;"("&amp;$C$1&amp;","&amp;$D$1&amp;","&amp;$F$1&amp;","&amp;$H$1&amp;","&amp;$I$1&amp;","&amp;$J$1&amp;","&amp;$K$1&amp;") VALUES ("&amp;C5&amp;",'"&amp;D5&amp;"', (SELECT "&amp;Core_Features!$A$1&amp; " FROM " &amp;Core_Features!$M$1&amp; " WHERE " &amp;Core_Features!$B$1&amp; " = '" &amp;E5&amp;"'), (SELECT "&amp;Core_Features!$A$1&amp; " FROM " &amp;Core_Features!$M$1&amp; " WHERE " &amp;Core_Features!$B$1&amp; " = '" &amp;G5&amp;"'),"&amp;I5&amp;","&amp;J5&amp;",'"&amp;K5&amp;"');"</f>
        <v>INSERT INTO Core_DragDrop_Option(ID,Type,FeatureFromId,FeatureToId,OperationFeatureID,Active,URL) VALUES (4,'C', (SELECT ID FROM Core_Features WHERE ALIAS = 'M_UNIDADE'), (SELECT ID FROM Core_Features WHERE ALIAS = 'M_UNIDADE'),33,1,'BusinessParameters/Sections/Copy');</v>
      </c>
      <c r="N5" s="45" t="s">
        <v>395</v>
      </c>
      <c r="O5" s="45"/>
      <c r="P5" s="45"/>
      <c r="Q5" s="45">
        <v>42439</v>
      </c>
      <c r="R5" s="45"/>
    </row>
    <row r="6" spans="1:18" s="46" customFormat="1" x14ac:dyDescent="0.2">
      <c r="A6" s="46" t="s">
        <v>261</v>
      </c>
      <c r="B6" s="46" t="s">
        <v>261</v>
      </c>
      <c r="C6" s="46">
        <v>5</v>
      </c>
      <c r="D6" s="46" t="s">
        <v>242</v>
      </c>
      <c r="E6" s="46" t="str">
        <f>VLOOKUP(F6,Core_Features!$A$2:$B$69,2,FALSE)</f>
        <v>M_UNIDADE</v>
      </c>
      <c r="F6" s="46">
        <v>8</v>
      </c>
      <c r="G6" s="46" t="str">
        <f>VLOOKUP(H6,Core_Features!$A$2:$B$69,2,FALSE)</f>
        <v>M_UNIDADE</v>
      </c>
      <c r="H6" s="46">
        <v>8</v>
      </c>
      <c r="I6" s="46">
        <v>37</v>
      </c>
      <c r="J6" s="46">
        <v>1</v>
      </c>
      <c r="K6" s="46" t="s">
        <v>302</v>
      </c>
      <c r="M6" s="47" t="str">
        <f>"INSERT INTO "&amp;$M$1&amp;"("&amp;$C$1&amp;","&amp;$D$1&amp;","&amp;$F$1&amp;","&amp;$H$1&amp;","&amp;$I$1&amp;","&amp;$J$1&amp;","&amp;$K$1&amp;") VALUES ("&amp;C6&amp;",'"&amp;D6&amp;"', (SELECT "&amp;Core_Features!$A$1&amp; " FROM " &amp;Core_Features!$M$1&amp; " WHERE " &amp;Core_Features!$B$1&amp; " = '" &amp;E6&amp;"'), (SELECT "&amp;Core_Features!$A$1&amp; " FROM " &amp;Core_Features!$M$1&amp; " WHERE " &amp;Core_Features!$B$1&amp; " = '" &amp;G6&amp;"'),"&amp;I6&amp;","&amp;J6&amp;",'"&amp;K6&amp;"');"</f>
        <v>INSERT INTO Core_DragDrop_Option(ID,Type,FeatureFromId,FeatureToId,OperationFeatureID,Active,URL) VALUES (5,'C', (SELECT ID FROM Core_Features WHERE ALIAS = 'M_UNIDADE'), (SELECT ID FROM Core_Features WHERE ALIAS = 'M_UNIDADE'),37,1,'BusinessParameters/Holidays/Copy');</v>
      </c>
      <c r="N6" s="48" t="s">
        <v>395</v>
      </c>
      <c r="O6" s="48"/>
      <c r="P6" s="48"/>
      <c r="Q6" s="48">
        <v>42439</v>
      </c>
      <c r="R6" s="48"/>
    </row>
    <row r="7" spans="1:18" s="43" customFormat="1" x14ac:dyDescent="0.2">
      <c r="A7" s="5" t="s">
        <v>262</v>
      </c>
      <c r="B7" s="5" t="s">
        <v>262</v>
      </c>
      <c r="C7" s="43">
        <v>6</v>
      </c>
      <c r="D7" s="43" t="s">
        <v>242</v>
      </c>
      <c r="E7" s="43" t="str">
        <f>VLOOKUP(F7,Core_Features!$A$2:$B$69,2,FALSE)</f>
        <v>M_SECAO</v>
      </c>
      <c r="F7" s="5">
        <v>14</v>
      </c>
      <c r="G7" s="43" t="str">
        <f>VLOOKUP(H7,Core_Features!$A$2:$B$69,2,FALSE)</f>
        <v>M_SECAO</v>
      </c>
      <c r="H7" s="5">
        <v>14</v>
      </c>
      <c r="I7" s="43">
        <v>61</v>
      </c>
      <c r="J7" s="43">
        <v>1</v>
      </c>
      <c r="K7" s="43" t="s">
        <v>313</v>
      </c>
      <c r="M7" s="44" t="str">
        <f>"INSERT INTO "&amp;$M$1&amp;"("&amp;$C$1&amp;","&amp;$D$1&amp;","&amp;$F$1&amp;","&amp;$H$1&amp;","&amp;$I$1&amp;","&amp;$J$1&amp;","&amp;$K$1&amp;") VALUES ("&amp;C7&amp;",'"&amp;D7&amp;"', (SELECT "&amp;Core_Features!$A$1&amp; " FROM " &amp;Core_Features!$M$1&amp; " WHERE " &amp;Core_Features!$B$1&amp; " = '" &amp;E7&amp;"'), (SELECT "&amp;Core_Features!$A$1&amp; " FROM " &amp;Core_Features!$M$1&amp; " WHERE " &amp;Core_Features!$B$1&amp; " = '" &amp;G7&amp;"'),"&amp;I7&amp;","&amp;J7&amp;",'"&amp;K7&amp;"');"</f>
        <v>INSERT INTO Core_DragDrop_Option(ID,Type,FeatureFromId,FeatureToId,OperationFeatureID,Active,URL) VALUES (6,'C', (SELECT ID FROM Core_Features WHERE ALIAS = 'M_SECAO'), (SELECT ID FROM Core_Features WHERE ALIAS = 'M_SECAO'),61,1,'BusinessParameters/ExceptionPerformanceSection/Copy');</v>
      </c>
      <c r="N7" s="45" t="s">
        <v>395</v>
      </c>
      <c r="O7" s="45"/>
      <c r="P7" s="45"/>
      <c r="Q7" s="45">
        <v>42439</v>
      </c>
      <c r="R7" s="45"/>
    </row>
    <row r="8" spans="1:18" s="43" customFormat="1" x14ac:dyDescent="0.2">
      <c r="A8" s="5" t="s">
        <v>262</v>
      </c>
      <c r="B8" s="5" t="s">
        <v>262</v>
      </c>
      <c r="C8" s="43">
        <v>7</v>
      </c>
      <c r="D8" s="43" t="s">
        <v>242</v>
      </c>
      <c r="E8" s="43" t="str">
        <f>VLOOKUP(F8,Core_Features!$A$2:$B$69,2,FALSE)</f>
        <v>M_SECAO</v>
      </c>
      <c r="F8" s="5">
        <v>14</v>
      </c>
      <c r="G8" s="43" t="str">
        <f>VLOOKUP(H8,Core_Features!$A$2:$B$69,2,FALSE)</f>
        <v>M_SECAO</v>
      </c>
      <c r="H8" s="5">
        <v>14</v>
      </c>
      <c r="I8" s="43">
        <v>53</v>
      </c>
      <c r="J8" s="43">
        <v>1</v>
      </c>
      <c r="K8" s="43" t="s">
        <v>244</v>
      </c>
      <c r="M8" s="44" t="str">
        <f>"INSERT INTO "&amp;$M$1&amp;"("&amp;$C$1&amp;","&amp;$D$1&amp;","&amp;$F$1&amp;","&amp;$H$1&amp;","&amp;$I$1&amp;","&amp;$J$1&amp;","&amp;$K$1&amp;") VALUES ("&amp;C8&amp;",'"&amp;D8&amp;"', (SELECT "&amp;Core_Features!$A$1&amp; " FROM " &amp;Core_Features!$M$1&amp; " WHERE " &amp;Core_Features!$B$1&amp; " = '" &amp;E8&amp;"'), (SELECT "&amp;Core_Features!$A$1&amp; " FROM " &amp;Core_Features!$M$1&amp; " WHERE " &amp;Core_Features!$B$1&amp; " = '" &amp;G8&amp;"'),"&amp;I8&amp;","&amp;J8&amp;",'"&amp;K8&amp;"');"</f>
        <v>INSERT INTO Core_DragDrop_Option(ID,Type,FeatureFromId,FeatureToId,OperationFeatureID,Active,URL) VALUES (7,'C', (SELECT ID FROM Core_Features WHERE ALIAS = 'M_SECAO'), (SELECT ID FROM Core_Features WHERE ALIAS = 'M_SECAO'),53,1,'BusinessParameters/TimeRanges/Copy');</v>
      </c>
      <c r="N8" s="45" t="s">
        <v>395</v>
      </c>
      <c r="O8" s="45"/>
      <c r="P8" s="45"/>
      <c r="Q8" s="45">
        <v>42439</v>
      </c>
      <c r="R8" s="45"/>
    </row>
    <row r="9" spans="1:18" s="43" customFormat="1" x14ac:dyDescent="0.2">
      <c r="A9" s="5" t="s">
        <v>262</v>
      </c>
      <c r="B9" s="5" t="s">
        <v>262</v>
      </c>
      <c r="C9" s="43">
        <v>8</v>
      </c>
      <c r="D9" s="43" t="s">
        <v>242</v>
      </c>
      <c r="E9" s="43" t="str">
        <f>VLOOKUP(F9,Core_Features!$A$2:$B$69,2,FALSE)</f>
        <v>M_SECAO</v>
      </c>
      <c r="F9" s="5">
        <v>14</v>
      </c>
      <c r="G9" s="43" t="str">
        <f>VLOOKUP(H9,Core_Features!$A$2:$B$69,2,FALSE)</f>
        <v>M_SECAO</v>
      </c>
      <c r="H9" s="5">
        <v>14</v>
      </c>
      <c r="I9" s="43">
        <v>57</v>
      </c>
      <c r="J9" s="43">
        <v>1</v>
      </c>
      <c r="K9" s="43" t="s">
        <v>303</v>
      </c>
      <c r="M9" s="44" t="str">
        <f>"INSERT INTO "&amp;$M$1&amp;"("&amp;$C$1&amp;","&amp;$D$1&amp;","&amp;$F$1&amp;","&amp;$H$1&amp;","&amp;$I$1&amp;","&amp;$J$1&amp;","&amp;$K$1&amp;") VALUES ("&amp;C9&amp;",'"&amp;D9&amp;"', (SELECT "&amp;Core_Features!$A$1&amp; " FROM " &amp;Core_Features!$M$1&amp; " WHERE " &amp;Core_Features!$B$1&amp; " = '" &amp;E9&amp;"'), (SELECT "&amp;Core_Features!$A$1&amp; " FROM " &amp;Core_Features!$M$1&amp; " WHERE " &amp;Core_Features!$B$1&amp; " = '" &amp;G9&amp;"'),"&amp;I9&amp;","&amp;J9&amp;",'"&amp;K9&amp;"');"</f>
        <v>INSERT INTO Core_DragDrop_Option(ID,Type,FeatureFromId,FeatureToId,OperationFeatureID,Active,URL) VALUES (8,'C', (SELECT ID FROM Core_Features WHERE ALIAS = 'M_SECAO'), (SELECT ID FROM Core_Features WHERE ALIAS = 'M_SECAO'),57,1,'BusinessParameters/WorkstationTypes/Copy');</v>
      </c>
      <c r="N9" s="45" t="s">
        <v>395</v>
      </c>
      <c r="O9" s="45"/>
      <c r="P9" s="45"/>
      <c r="Q9" s="45">
        <v>42439</v>
      </c>
      <c r="R9" s="45"/>
    </row>
    <row r="10" spans="1:18" s="43" customFormat="1" x14ac:dyDescent="0.2">
      <c r="A10" s="5" t="s">
        <v>262</v>
      </c>
      <c r="B10" s="5" t="s">
        <v>262</v>
      </c>
      <c r="C10" s="43">
        <v>9</v>
      </c>
      <c r="D10" s="43" t="s">
        <v>242</v>
      </c>
      <c r="E10" s="43" t="str">
        <f>VLOOKUP(F10,Core_Features!$A$2:$B$69,2,FALSE)</f>
        <v>M_SECAO</v>
      </c>
      <c r="F10" s="5">
        <v>14</v>
      </c>
      <c r="G10" s="43" t="str">
        <f>VLOOKUP(H10,Core_Features!$A$2:$B$69,2,FALSE)</f>
        <v>M_SECAO</v>
      </c>
      <c r="H10" s="5">
        <v>14</v>
      </c>
      <c r="I10" s="43">
        <v>49</v>
      </c>
      <c r="J10" s="43">
        <v>1</v>
      </c>
      <c r="K10" s="43" t="s">
        <v>304</v>
      </c>
      <c r="M10" s="44" t="str">
        <f>"INSERT INTO "&amp;$M$1&amp;"("&amp;$C$1&amp;","&amp;$D$1&amp;","&amp;$F$1&amp;","&amp;$H$1&amp;","&amp;$I$1&amp;","&amp;$J$1&amp;","&amp;$K$1&amp;") VALUES ("&amp;C10&amp;",'"&amp;D10&amp;"', (SELECT "&amp;Core_Features!$A$1&amp; " FROM " &amp;Core_Features!$M$1&amp; " WHERE " &amp;Core_Features!$B$1&amp; " = '" &amp;E10&amp;"'), (SELECT "&amp;Core_Features!$A$1&amp; " FROM " &amp;Core_Features!$M$1&amp; " WHERE " &amp;Core_Features!$B$1&amp; " = '" &amp;G10&amp;"'),"&amp;I10&amp;","&amp;J10&amp;",'"&amp;K10&amp;"');"</f>
        <v>INSERT INTO Core_DragDrop_Option(ID,Type,FeatureFromId,FeatureToId,OperationFeatureID,Active,URL) VALUES (9,'C', (SELECT ID FROM Core_Features WHERE ALIAS = 'M_SECAO'), (SELECT ID FROM Core_Features WHERE ALIAS = 'M_SECAO'),49,1,'BusinessParameters/Groups/Copy');</v>
      </c>
      <c r="N10" s="45" t="s">
        <v>395</v>
      </c>
      <c r="O10" s="45"/>
      <c r="P10" s="45"/>
      <c r="Q10" s="45">
        <v>42439</v>
      </c>
      <c r="R10" s="45"/>
    </row>
    <row r="11" spans="1:18" s="43" customFormat="1" x14ac:dyDescent="0.2">
      <c r="A11" s="17" t="s">
        <v>262</v>
      </c>
      <c r="B11" s="17" t="s">
        <v>262</v>
      </c>
      <c r="C11" s="43">
        <v>10</v>
      </c>
      <c r="D11" s="43" t="s">
        <v>251</v>
      </c>
      <c r="E11" s="43" t="str">
        <f>VLOOKUP(F11,Core_Features!$A$2:$B$69,2,FALSE)</f>
        <v>M_SECAO</v>
      </c>
      <c r="F11" s="17">
        <v>14</v>
      </c>
      <c r="G11" s="43" t="str">
        <f>VLOOKUP(H11,Core_Features!$A$2:$B$69,2,FALSE)</f>
        <v>M_SECAO</v>
      </c>
      <c r="H11" s="17">
        <v>14</v>
      </c>
      <c r="I11" s="43">
        <v>43</v>
      </c>
      <c r="J11" s="43">
        <v>0</v>
      </c>
      <c r="K11" s="43" t="s">
        <v>310</v>
      </c>
      <c r="M11" s="44" t="str">
        <f>"INSERT INTO "&amp;$M$1&amp;"("&amp;$C$1&amp;","&amp;$D$1&amp;","&amp;$F$1&amp;","&amp;$H$1&amp;","&amp;$I$1&amp;","&amp;$J$1&amp;","&amp;$K$1&amp;") VALUES ("&amp;C11&amp;",'"&amp;D11&amp;"', (SELECT "&amp;Core_Features!$A$1&amp; " FROM " &amp;Core_Features!$M$1&amp; " WHERE " &amp;Core_Features!$B$1&amp; " = '" &amp;E11&amp;"'), (SELECT "&amp;Core_Features!$A$1&amp; " FROM " &amp;Core_Features!$M$1&amp; " WHERE " &amp;Core_Features!$B$1&amp; " = '" &amp;G11&amp;"'),"&amp;I11&amp;","&amp;J11&amp;",'"&amp;K11&amp;"');"</f>
        <v>INSERT INTO Core_DragDrop_Option(ID,Type,FeatureFromId,FeatureToId,OperationFeatureID,Active,URL) VALUES (10,'M', (SELECT ID FROM Core_Features WHERE ALIAS = 'M_SECAO'), (SELECT ID FROM Core_Features WHERE ALIAS = 'M_SECAO'),43,0,'BusinessParameters/Collaborators/Move');</v>
      </c>
      <c r="N11" s="45" t="s">
        <v>395</v>
      </c>
      <c r="O11" s="45"/>
      <c r="P11" s="45">
        <v>42461</v>
      </c>
      <c r="Q11" s="45">
        <v>42461</v>
      </c>
      <c r="R11" s="45"/>
    </row>
    <row r="12" spans="1:18" s="43" customFormat="1" x14ac:dyDescent="0.2">
      <c r="A12" s="5" t="s">
        <v>262</v>
      </c>
      <c r="B12" s="5" t="s">
        <v>259</v>
      </c>
      <c r="C12" s="43">
        <v>11</v>
      </c>
      <c r="D12" s="43" t="s">
        <v>242</v>
      </c>
      <c r="E12" s="43" t="str">
        <f>VLOOKUP(F12,Core_Features!$A$2:$B$69,2,FALSE)</f>
        <v>M_SECAO</v>
      </c>
      <c r="F12" s="5">
        <v>14</v>
      </c>
      <c r="G12" s="43" t="str">
        <f>VLOOKUP(H12,Core_Features!$A$2:$B$69,2,FALSE)</f>
        <v>M_COLABORADOR</v>
      </c>
      <c r="H12" s="5">
        <v>16</v>
      </c>
      <c r="I12" s="43">
        <v>53</v>
      </c>
      <c r="J12" s="43">
        <v>1</v>
      </c>
      <c r="K12" s="43" t="s">
        <v>244</v>
      </c>
      <c r="M12" s="44" t="str">
        <f>"INSERT INTO "&amp;$M$1&amp;"("&amp;$C$1&amp;","&amp;$D$1&amp;","&amp;$F$1&amp;","&amp;$H$1&amp;","&amp;$I$1&amp;","&amp;$J$1&amp;","&amp;$K$1&amp;") VALUES ("&amp;C12&amp;",'"&amp;D12&amp;"', (SELECT "&amp;Core_Features!$A$1&amp; " FROM " &amp;Core_Features!$M$1&amp; " WHERE " &amp;Core_Features!$B$1&amp; " = '" &amp;E12&amp;"'), (SELECT "&amp;Core_Features!$A$1&amp; " FROM " &amp;Core_Features!$M$1&amp; " WHERE " &amp;Core_Features!$B$1&amp; " = '" &amp;G12&amp;"'),"&amp;I12&amp;","&amp;J12&amp;",'"&amp;K12&amp;"');"</f>
        <v>INSERT INTO Core_DragDrop_Option(ID,Type,FeatureFromId,FeatureToId,OperationFeatureID,Active,URL) VALUES (11,'C', (SELECT ID FROM Core_Features WHERE ALIAS = 'M_SECAO'), (SELECT ID FROM Core_Features WHERE ALIAS = 'M_COLABORADOR'),53,1,'BusinessParameters/TimeRanges/Copy');</v>
      </c>
      <c r="N12" s="45" t="s">
        <v>395</v>
      </c>
      <c r="O12" s="45"/>
      <c r="P12" s="45">
        <v>42461</v>
      </c>
      <c r="Q12" s="45">
        <v>42439</v>
      </c>
      <c r="R12" s="45"/>
    </row>
    <row r="13" spans="1:18" s="43" customFormat="1" x14ac:dyDescent="0.2">
      <c r="A13" s="5" t="s">
        <v>262</v>
      </c>
      <c r="B13" s="5" t="s">
        <v>263</v>
      </c>
      <c r="C13" s="43">
        <v>12</v>
      </c>
      <c r="D13" s="43" t="s">
        <v>242</v>
      </c>
      <c r="E13" s="43" t="str">
        <f>VLOOKUP(F13,Core_Features!$A$2:$B$69,2,FALSE)</f>
        <v>M_SECAO</v>
      </c>
      <c r="F13" s="5">
        <v>14</v>
      </c>
      <c r="G13" s="43" t="str">
        <f>VLOOKUP(H13,Core_Features!$A$2:$B$69,2,FALSE)</f>
        <v>M_GRUPO</v>
      </c>
      <c r="H13" s="5">
        <v>18</v>
      </c>
      <c r="I13" s="43">
        <v>53</v>
      </c>
      <c r="J13" s="43">
        <v>1</v>
      </c>
      <c r="K13" s="43" t="s">
        <v>244</v>
      </c>
      <c r="M13" s="44" t="str">
        <f>"INSERT INTO "&amp;$M$1&amp;"("&amp;$C$1&amp;","&amp;$D$1&amp;","&amp;$F$1&amp;","&amp;$H$1&amp;","&amp;$I$1&amp;","&amp;$J$1&amp;","&amp;$K$1&amp;") VALUES ("&amp;C13&amp;",'"&amp;D13&amp;"', (SELECT "&amp;Core_Features!$A$1&amp; " FROM " &amp;Core_Features!$M$1&amp; " WHERE " &amp;Core_Features!$B$1&amp; " = '" &amp;E13&amp;"'), (SELECT "&amp;Core_Features!$A$1&amp; " FROM " &amp;Core_Features!$M$1&amp; " WHERE " &amp;Core_Features!$B$1&amp; " = '" &amp;G13&amp;"'),"&amp;I13&amp;","&amp;J13&amp;",'"&amp;K13&amp;"');"</f>
        <v>INSERT INTO Core_DragDrop_Option(ID,Type,FeatureFromId,FeatureToId,OperationFeatureID,Active,URL) VALUES (12,'C', (SELECT ID FROM Core_Features WHERE ALIAS = 'M_SECAO'), (SELECT ID FROM Core_Features WHERE ALIAS = 'M_GRUPO'),53,1,'BusinessParameters/TimeRanges/Copy');</v>
      </c>
      <c r="N13" s="45" t="s">
        <v>395</v>
      </c>
      <c r="O13" s="45"/>
      <c r="P13" s="45">
        <v>42461</v>
      </c>
      <c r="Q13" s="45">
        <v>42439</v>
      </c>
      <c r="R13" s="45"/>
    </row>
    <row r="14" spans="1:18" s="43" customFormat="1" x14ac:dyDescent="0.2">
      <c r="A14" s="5" t="s">
        <v>262</v>
      </c>
      <c r="B14" s="5" t="s">
        <v>261</v>
      </c>
      <c r="C14" s="43">
        <v>13</v>
      </c>
      <c r="D14" s="43" t="s">
        <v>242</v>
      </c>
      <c r="E14" s="43" t="str">
        <f>VLOOKUP(F14,Core_Features!$A$2:$B$69,2,FALSE)</f>
        <v>M_SECAO</v>
      </c>
      <c r="F14" s="5">
        <v>14</v>
      </c>
      <c r="G14" s="43" t="str">
        <f>VLOOKUP(H14,Core_Features!$A$2:$B$69,2,FALSE)</f>
        <v>M_UNIDADE</v>
      </c>
      <c r="H14" s="5">
        <v>8</v>
      </c>
      <c r="I14" s="43">
        <v>33</v>
      </c>
      <c r="J14" s="43">
        <v>1</v>
      </c>
      <c r="K14" s="43" t="s">
        <v>301</v>
      </c>
      <c r="M14" s="44" t="str">
        <f>"INSERT INTO "&amp;$M$1&amp;"("&amp;$C$1&amp;","&amp;$D$1&amp;","&amp;$F$1&amp;","&amp;$H$1&amp;","&amp;$I$1&amp;","&amp;$J$1&amp;","&amp;$K$1&amp;") VALUES ("&amp;C14&amp;",'"&amp;D14&amp;"', (SELECT "&amp;Core_Features!$A$1&amp; " FROM " &amp;Core_Features!$M$1&amp; " WHERE " &amp;Core_Features!$B$1&amp; " = '" &amp;E14&amp;"'), (SELECT "&amp;Core_Features!$A$1&amp; " FROM " &amp;Core_Features!$M$1&amp; " WHERE " &amp;Core_Features!$B$1&amp; " = '" &amp;G14&amp;"'),"&amp;I14&amp;","&amp;J14&amp;",'"&amp;K14&amp;"');"</f>
        <v>INSERT INTO Core_DragDrop_Option(ID,Type,FeatureFromId,FeatureToId,OperationFeatureID,Active,URL) VALUES (13,'C', (SELECT ID FROM Core_Features WHERE ALIAS = 'M_SECAO'), (SELECT ID FROM Core_Features WHERE ALIAS = 'M_UNIDADE'),33,1,'BusinessParameters/Sections/Copy');</v>
      </c>
      <c r="N14" s="45" t="s">
        <v>395</v>
      </c>
      <c r="O14" s="45"/>
      <c r="P14" s="45">
        <v>42461</v>
      </c>
      <c r="Q14" s="45">
        <v>42439</v>
      </c>
      <c r="R14" s="45"/>
    </row>
    <row r="15" spans="1:18" s="43" customFormat="1" x14ac:dyDescent="0.2">
      <c r="A15" s="5" t="s">
        <v>263</v>
      </c>
      <c r="B15" s="5" t="s">
        <v>263</v>
      </c>
      <c r="C15" s="43">
        <v>14</v>
      </c>
      <c r="D15" s="43" t="s">
        <v>242</v>
      </c>
      <c r="E15" s="43" t="str">
        <f>VLOOKUP(F15,Core_Features!$A$2:$B$69,2,FALSE)</f>
        <v>M_GRUPO</v>
      </c>
      <c r="F15" s="5">
        <v>18</v>
      </c>
      <c r="G15" s="43" t="str">
        <f>VLOOKUP(H15,Core_Features!$A$2:$B$69,2,FALSE)</f>
        <v>M_GRUPO</v>
      </c>
      <c r="H15" s="5">
        <v>18</v>
      </c>
      <c r="I15" s="43">
        <v>65</v>
      </c>
      <c r="J15" s="43">
        <v>1</v>
      </c>
      <c r="K15" s="43" t="s">
        <v>306</v>
      </c>
      <c r="M15" s="44" t="str">
        <f>"INSERT INTO "&amp;$M$1&amp;"("&amp;$C$1&amp;","&amp;$D$1&amp;","&amp;$F$1&amp;","&amp;$H$1&amp;","&amp;$I$1&amp;","&amp;$J$1&amp;","&amp;$K$1&amp;") VALUES ("&amp;C15&amp;",'"&amp;D15&amp;"', (SELECT "&amp;Core_Features!$A$1&amp; " FROM " &amp;Core_Features!$M$1&amp; " WHERE " &amp;Core_Features!$B$1&amp; " = '" &amp;E15&amp;"'), (SELECT "&amp;Core_Features!$A$1&amp; " FROM " &amp;Core_Features!$M$1&amp; " WHERE " &amp;Core_Features!$B$1&amp; " = '" &amp;G15&amp;"'),"&amp;I15&amp;","&amp;J15&amp;",'"&amp;K15&amp;"');"</f>
        <v>INSERT INTO Core_DragDrop_Option(ID,Type,FeatureFromId,FeatureToId,OperationFeatureID,Active,URL) VALUES (14,'C', (SELECT ID FROM Core_Features WHERE ALIAS = 'M_GRUPO'), (SELECT ID FROM Core_Features WHERE ALIAS = 'M_GRUPO'),65,1,'BusinessParameters/TimeCycles/Copy');</v>
      </c>
      <c r="N15" s="45" t="s">
        <v>395</v>
      </c>
      <c r="O15" s="45"/>
      <c r="P15" s="45">
        <v>42461</v>
      </c>
      <c r="Q15" s="45">
        <v>42439</v>
      </c>
      <c r="R15" s="45"/>
    </row>
    <row r="16" spans="1:18" s="43" customFormat="1" x14ac:dyDescent="0.2">
      <c r="A16" s="5" t="s">
        <v>263</v>
      </c>
      <c r="B16" s="5" t="s">
        <v>263</v>
      </c>
      <c r="C16" s="43">
        <v>15</v>
      </c>
      <c r="D16" s="43" t="s">
        <v>242</v>
      </c>
      <c r="E16" s="43" t="str">
        <f>VLOOKUP(F16,Core_Features!$A$2:$B$69,2,FALSE)</f>
        <v>M_GRUPO</v>
      </c>
      <c r="F16" s="5">
        <v>18</v>
      </c>
      <c r="G16" s="43" t="str">
        <f>VLOOKUP(H16,Core_Features!$A$2:$B$69,2,FALSE)</f>
        <v>M_GRUPO</v>
      </c>
      <c r="H16" s="5">
        <v>18</v>
      </c>
      <c r="I16" s="43">
        <v>53</v>
      </c>
      <c r="J16" s="43">
        <v>1</v>
      </c>
      <c r="K16" s="43" t="s">
        <v>244</v>
      </c>
      <c r="M16" s="44" t="str">
        <f>"INSERT INTO "&amp;$M$1&amp;"("&amp;$C$1&amp;","&amp;$D$1&amp;","&amp;$F$1&amp;","&amp;$H$1&amp;","&amp;$I$1&amp;","&amp;$J$1&amp;","&amp;$K$1&amp;") VALUES ("&amp;C16&amp;",'"&amp;D16&amp;"', (SELECT "&amp;Core_Features!$A$1&amp; " FROM " &amp;Core_Features!$M$1&amp; " WHERE " &amp;Core_Features!$B$1&amp; " = '" &amp;E16&amp;"'), (SELECT "&amp;Core_Features!$A$1&amp; " FROM " &amp;Core_Features!$M$1&amp; " WHERE " &amp;Core_Features!$B$1&amp; " = '" &amp;G16&amp;"'),"&amp;I16&amp;","&amp;J16&amp;",'"&amp;K16&amp;"');"</f>
        <v>INSERT INTO Core_DragDrop_Option(ID,Type,FeatureFromId,FeatureToId,OperationFeatureID,Active,URL) VALUES (15,'C', (SELECT ID FROM Core_Features WHERE ALIAS = 'M_GRUPO'), (SELECT ID FROM Core_Features WHERE ALIAS = 'M_GRUPO'),53,1,'BusinessParameters/TimeRanges/Copy');</v>
      </c>
      <c r="N16" s="45" t="s">
        <v>395</v>
      </c>
      <c r="O16" s="45"/>
      <c r="P16" s="45"/>
      <c r="Q16" s="45">
        <v>42439</v>
      </c>
      <c r="R16" s="45"/>
    </row>
    <row r="17" spans="1:18" s="43" customFormat="1" x14ac:dyDescent="0.2">
      <c r="A17" s="5" t="s">
        <v>263</v>
      </c>
      <c r="B17" s="5" t="s">
        <v>263</v>
      </c>
      <c r="C17" s="43">
        <v>16</v>
      </c>
      <c r="D17" s="43" t="s">
        <v>242</v>
      </c>
      <c r="E17" s="43" t="str">
        <f>VLOOKUP(F17,Core_Features!$A$2:$B$69,2,FALSE)</f>
        <v>M_GRUPO</v>
      </c>
      <c r="F17" s="5">
        <v>18</v>
      </c>
      <c r="G17" s="43" t="str">
        <f>VLOOKUP(H17,Core_Features!$A$2:$B$69,2,FALSE)</f>
        <v>M_GRUPO</v>
      </c>
      <c r="H17" s="5">
        <v>18</v>
      </c>
      <c r="I17" s="43">
        <v>49</v>
      </c>
      <c r="J17" s="43">
        <v>1</v>
      </c>
      <c r="K17" s="43" t="s">
        <v>304</v>
      </c>
      <c r="M17" s="44" t="str">
        <f>"INSERT INTO "&amp;$M$1&amp;"("&amp;$C$1&amp;","&amp;$D$1&amp;","&amp;$F$1&amp;","&amp;$H$1&amp;","&amp;$I$1&amp;","&amp;$J$1&amp;","&amp;$K$1&amp;") VALUES ("&amp;C17&amp;",'"&amp;D17&amp;"', (SELECT "&amp;Core_Features!$A$1&amp; " FROM " &amp;Core_Features!$M$1&amp; " WHERE " &amp;Core_Features!$B$1&amp; " = '" &amp;E17&amp;"'), (SELECT "&amp;Core_Features!$A$1&amp; " FROM " &amp;Core_Features!$M$1&amp; " WHERE " &amp;Core_Features!$B$1&amp; " = '" &amp;G17&amp;"'),"&amp;I17&amp;","&amp;J17&amp;",'"&amp;K17&amp;"');"</f>
        <v>INSERT INTO Core_DragDrop_Option(ID,Type,FeatureFromId,FeatureToId,OperationFeatureID,Active,URL) VALUES (16,'C', (SELECT ID FROM Core_Features WHERE ALIAS = 'M_GRUPO'), (SELECT ID FROM Core_Features WHERE ALIAS = 'M_GRUPO'),49,1,'BusinessParameters/Groups/Copy');</v>
      </c>
      <c r="N17" s="45" t="s">
        <v>395</v>
      </c>
      <c r="O17" s="45"/>
      <c r="P17" s="45"/>
      <c r="Q17" s="45">
        <v>42439</v>
      </c>
      <c r="R17" s="45"/>
    </row>
    <row r="18" spans="1:18" s="43" customFormat="1" x14ac:dyDescent="0.2">
      <c r="A18" s="17" t="s">
        <v>263</v>
      </c>
      <c r="B18" s="17" t="s">
        <v>263</v>
      </c>
      <c r="C18" s="43">
        <v>17</v>
      </c>
      <c r="D18" s="43" t="s">
        <v>251</v>
      </c>
      <c r="E18" s="43" t="str">
        <f>VLOOKUP(F18,Core_Features!$A$2:$B$69,2,FALSE)</f>
        <v>M_GRUPO</v>
      </c>
      <c r="F18" s="17">
        <v>18</v>
      </c>
      <c r="G18" s="43" t="str">
        <f>VLOOKUP(H18,Core_Features!$A$2:$B$69,2,FALSE)</f>
        <v>M_GRUPO</v>
      </c>
      <c r="H18" s="17">
        <v>18</v>
      </c>
      <c r="I18" s="43">
        <v>43</v>
      </c>
      <c r="J18" s="43">
        <v>0</v>
      </c>
      <c r="K18" s="43" t="s">
        <v>310</v>
      </c>
      <c r="M18" s="44" t="str">
        <f>"INSERT INTO "&amp;$M$1&amp;"("&amp;$C$1&amp;","&amp;$D$1&amp;","&amp;$F$1&amp;","&amp;$H$1&amp;","&amp;$I$1&amp;","&amp;$J$1&amp;","&amp;$K$1&amp;") VALUES ("&amp;C18&amp;",'"&amp;D18&amp;"', (SELECT "&amp;Core_Features!$A$1&amp; " FROM " &amp;Core_Features!$M$1&amp; " WHERE " &amp;Core_Features!$B$1&amp; " = '" &amp;E18&amp;"'), (SELECT "&amp;Core_Features!$A$1&amp; " FROM " &amp;Core_Features!$M$1&amp; " WHERE " &amp;Core_Features!$B$1&amp; " = '" &amp;G18&amp;"'),"&amp;I18&amp;","&amp;J18&amp;",'"&amp;K18&amp;"');"</f>
        <v>INSERT INTO Core_DragDrop_Option(ID,Type,FeatureFromId,FeatureToId,OperationFeatureID,Active,URL) VALUES (17,'M', (SELECT ID FROM Core_Features WHERE ALIAS = 'M_GRUPO'), (SELECT ID FROM Core_Features WHERE ALIAS = 'M_GRUPO'),43,0,'BusinessParameters/Collaborators/Move');</v>
      </c>
      <c r="N18" s="45" t="s">
        <v>395</v>
      </c>
      <c r="O18" s="45"/>
      <c r="P18" s="45">
        <v>42461</v>
      </c>
      <c r="Q18" s="45">
        <v>42461</v>
      </c>
      <c r="R18" s="45"/>
    </row>
    <row r="19" spans="1:18" s="43" customFormat="1" x14ac:dyDescent="0.2">
      <c r="A19" s="5" t="s">
        <v>263</v>
      </c>
      <c r="B19" s="5" t="s">
        <v>262</v>
      </c>
      <c r="C19" s="43">
        <v>18</v>
      </c>
      <c r="D19" s="43" t="s">
        <v>242</v>
      </c>
      <c r="E19" s="43" t="str">
        <f>VLOOKUP(F19,Core_Features!$A$2:$B$69,2,FALSE)</f>
        <v>M_GRUPO</v>
      </c>
      <c r="F19" s="5">
        <v>18</v>
      </c>
      <c r="G19" s="43" t="str">
        <f>VLOOKUP(H19,Core_Features!$A$2:$B$69,2,FALSE)</f>
        <v>M_SECAO</v>
      </c>
      <c r="H19" s="5">
        <v>14</v>
      </c>
      <c r="I19" s="43">
        <v>53</v>
      </c>
      <c r="J19" s="43">
        <v>1</v>
      </c>
      <c r="K19" s="43" t="s">
        <v>244</v>
      </c>
      <c r="M19" s="44" t="str">
        <f>"INSERT INTO "&amp;$M$1&amp;"("&amp;$C$1&amp;","&amp;$D$1&amp;","&amp;$F$1&amp;","&amp;$H$1&amp;","&amp;$I$1&amp;","&amp;$J$1&amp;","&amp;$K$1&amp;") VALUES ("&amp;C19&amp;",'"&amp;D19&amp;"', (SELECT "&amp;Core_Features!$A$1&amp; " FROM " &amp;Core_Features!$M$1&amp; " WHERE " &amp;Core_Features!$B$1&amp; " = '" &amp;E19&amp;"'), (SELECT "&amp;Core_Features!$A$1&amp; " FROM " &amp;Core_Features!$M$1&amp; " WHERE " &amp;Core_Features!$B$1&amp; " = '" &amp;G19&amp;"'),"&amp;I19&amp;","&amp;J19&amp;",'"&amp;K19&amp;"');"</f>
        <v>INSERT INTO Core_DragDrop_Option(ID,Type,FeatureFromId,FeatureToId,OperationFeatureID,Active,URL) VALUES (18,'C', (SELECT ID FROM Core_Features WHERE ALIAS = 'M_GRUPO'), (SELECT ID FROM Core_Features WHERE ALIAS = 'M_SECAO'),53,1,'BusinessParameters/TimeRanges/Copy');</v>
      </c>
      <c r="N19" s="45" t="s">
        <v>395</v>
      </c>
      <c r="O19" s="45"/>
      <c r="P19" s="45"/>
      <c r="Q19" s="45">
        <v>42439</v>
      </c>
      <c r="R19" s="45"/>
    </row>
    <row r="20" spans="1:18" s="43" customFormat="1" x14ac:dyDescent="0.2">
      <c r="A20" s="5" t="s">
        <v>263</v>
      </c>
      <c r="B20" s="5" t="s">
        <v>262</v>
      </c>
      <c r="C20" s="43">
        <v>19</v>
      </c>
      <c r="D20" s="43" t="s">
        <v>242</v>
      </c>
      <c r="E20" s="43" t="str">
        <f>VLOOKUP(F20,Core_Features!$A$2:$B$69,2,FALSE)</f>
        <v>M_GRUPO</v>
      </c>
      <c r="F20" s="5">
        <v>18</v>
      </c>
      <c r="G20" s="43" t="str">
        <f>VLOOKUP(H20,Core_Features!$A$2:$B$69,2,FALSE)</f>
        <v>M_SECAO</v>
      </c>
      <c r="H20" s="5">
        <v>14</v>
      </c>
      <c r="I20" s="43">
        <v>49</v>
      </c>
      <c r="J20" s="43">
        <v>1</v>
      </c>
      <c r="K20" s="43" t="s">
        <v>304</v>
      </c>
      <c r="M20" s="44" t="str">
        <f>"INSERT INTO "&amp;$M$1&amp;"("&amp;$C$1&amp;","&amp;$D$1&amp;","&amp;$F$1&amp;","&amp;$H$1&amp;","&amp;$I$1&amp;","&amp;$J$1&amp;","&amp;$K$1&amp;") VALUES ("&amp;C20&amp;",'"&amp;D20&amp;"', (SELECT "&amp;Core_Features!$A$1&amp; " FROM " &amp;Core_Features!$M$1&amp; " WHERE " &amp;Core_Features!$B$1&amp; " = '" &amp;E20&amp;"'), (SELECT "&amp;Core_Features!$A$1&amp; " FROM " &amp;Core_Features!$M$1&amp; " WHERE " &amp;Core_Features!$B$1&amp; " = '" &amp;G20&amp;"'),"&amp;I20&amp;","&amp;J20&amp;",'"&amp;K20&amp;"');"</f>
        <v>INSERT INTO Core_DragDrop_Option(ID,Type,FeatureFromId,FeatureToId,OperationFeatureID,Active,URL) VALUES (19,'C', (SELECT ID FROM Core_Features WHERE ALIAS = 'M_GRUPO'), (SELECT ID FROM Core_Features WHERE ALIAS = 'M_SECAO'),49,1,'BusinessParameters/Groups/Copy');</v>
      </c>
      <c r="N20" s="45" t="s">
        <v>395</v>
      </c>
      <c r="O20" s="45"/>
      <c r="P20" s="45"/>
      <c r="Q20" s="45">
        <v>42439</v>
      </c>
      <c r="R20" s="45"/>
    </row>
    <row r="21" spans="1:18" s="43" customFormat="1" x14ac:dyDescent="0.2">
      <c r="A21" s="17" t="s">
        <v>263</v>
      </c>
      <c r="B21" s="17" t="s">
        <v>262</v>
      </c>
      <c r="C21" s="43">
        <v>20</v>
      </c>
      <c r="D21" s="43" t="s">
        <v>251</v>
      </c>
      <c r="E21" s="43" t="str">
        <f>VLOOKUP(F21,Core_Features!$A$2:$B$69,2,FALSE)</f>
        <v>M_GRUPO</v>
      </c>
      <c r="F21" s="17">
        <v>18</v>
      </c>
      <c r="G21" s="43" t="str">
        <f>VLOOKUP(H21,Core_Features!$A$2:$B$69,2,FALSE)</f>
        <v>M_SECAO</v>
      </c>
      <c r="H21" s="17">
        <v>14</v>
      </c>
      <c r="I21" s="43">
        <v>43</v>
      </c>
      <c r="J21" s="43">
        <v>0</v>
      </c>
      <c r="K21" s="43" t="s">
        <v>310</v>
      </c>
      <c r="M21" s="44" t="str">
        <f>"INSERT INTO "&amp;$M$1&amp;"("&amp;$C$1&amp;","&amp;$D$1&amp;","&amp;$F$1&amp;","&amp;$H$1&amp;","&amp;$I$1&amp;","&amp;$J$1&amp;","&amp;$K$1&amp;") VALUES ("&amp;C21&amp;",'"&amp;D21&amp;"', (SELECT "&amp;Core_Features!$A$1&amp; " FROM " &amp;Core_Features!$M$1&amp; " WHERE " &amp;Core_Features!$B$1&amp; " = '" &amp;E21&amp;"'), (SELECT "&amp;Core_Features!$A$1&amp; " FROM " &amp;Core_Features!$M$1&amp; " WHERE " &amp;Core_Features!$B$1&amp; " = '" &amp;G21&amp;"'),"&amp;I21&amp;","&amp;J21&amp;",'"&amp;K21&amp;"');"</f>
        <v>INSERT INTO Core_DragDrop_Option(ID,Type,FeatureFromId,FeatureToId,OperationFeatureID,Active,URL) VALUES (20,'M', (SELECT ID FROM Core_Features WHERE ALIAS = 'M_GRUPO'), (SELECT ID FROM Core_Features WHERE ALIAS = 'M_SECAO'),43,0,'BusinessParameters/Collaborators/Move');</v>
      </c>
      <c r="N21" s="45" t="s">
        <v>395</v>
      </c>
      <c r="O21" s="45"/>
      <c r="P21" s="45">
        <v>42461</v>
      </c>
      <c r="Q21" s="45">
        <v>42461</v>
      </c>
      <c r="R21" s="45"/>
    </row>
    <row r="22" spans="1:18" s="43" customFormat="1" x14ac:dyDescent="0.2">
      <c r="A22" s="5" t="s">
        <v>263</v>
      </c>
      <c r="B22" s="5" t="s">
        <v>259</v>
      </c>
      <c r="C22" s="43">
        <v>21</v>
      </c>
      <c r="D22" s="43" t="s">
        <v>242</v>
      </c>
      <c r="E22" s="43" t="str">
        <f>VLOOKUP(F22,Core_Features!$A$2:$B$69,2,FALSE)</f>
        <v>M_GRUPO</v>
      </c>
      <c r="F22" s="5">
        <v>18</v>
      </c>
      <c r="G22" s="43" t="str">
        <f>VLOOKUP(H22,Core_Features!$A$2:$B$69,2,FALSE)</f>
        <v>M_COLABORADOR</v>
      </c>
      <c r="H22" s="5">
        <v>16</v>
      </c>
      <c r="I22" s="43">
        <v>53</v>
      </c>
      <c r="J22" s="43">
        <v>1</v>
      </c>
      <c r="K22" s="43" t="s">
        <v>244</v>
      </c>
      <c r="M22" s="44" t="str">
        <f>"INSERT INTO "&amp;$M$1&amp;"("&amp;$C$1&amp;","&amp;$D$1&amp;","&amp;$F$1&amp;","&amp;$H$1&amp;","&amp;$I$1&amp;","&amp;$J$1&amp;","&amp;$K$1&amp;") VALUES ("&amp;C22&amp;",'"&amp;D22&amp;"', (SELECT "&amp;Core_Features!$A$1&amp; " FROM " &amp;Core_Features!$M$1&amp; " WHERE " &amp;Core_Features!$B$1&amp; " = '" &amp;E22&amp;"'), (SELECT "&amp;Core_Features!$A$1&amp; " FROM " &amp;Core_Features!$M$1&amp; " WHERE " &amp;Core_Features!$B$1&amp; " = '" &amp;G22&amp;"'),"&amp;I22&amp;","&amp;J22&amp;",'"&amp;K22&amp;"');"</f>
        <v>INSERT INTO Core_DragDrop_Option(ID,Type,FeatureFromId,FeatureToId,OperationFeatureID,Active,URL) VALUES (21,'C', (SELECT ID FROM Core_Features WHERE ALIAS = 'M_GRUPO'), (SELECT ID FROM Core_Features WHERE ALIAS = 'M_COLABORADOR'),53,1,'BusinessParameters/TimeRanges/Copy');</v>
      </c>
      <c r="N22" s="45" t="s">
        <v>395</v>
      </c>
      <c r="O22" s="45"/>
      <c r="P22" s="45"/>
      <c r="Q22" s="45">
        <v>42439</v>
      </c>
      <c r="R22" s="45"/>
    </row>
    <row r="23" spans="1:18" s="43" customFormat="1" x14ac:dyDescent="0.2">
      <c r="A23" s="5" t="s">
        <v>263</v>
      </c>
      <c r="B23" s="5" t="s">
        <v>259</v>
      </c>
      <c r="C23" s="43">
        <v>22</v>
      </c>
      <c r="D23" s="43" t="s">
        <v>242</v>
      </c>
      <c r="E23" s="43" t="str">
        <f>VLOOKUP(F23,Core_Features!$A$2:$B$69,2,FALSE)</f>
        <v>M_GRUPO</v>
      </c>
      <c r="F23" s="5">
        <v>18</v>
      </c>
      <c r="G23" s="43" t="str">
        <f>VLOOKUP(H23,Core_Features!$A$2:$B$69,2,FALSE)</f>
        <v>M_COLABORADOR</v>
      </c>
      <c r="H23" s="5">
        <v>16</v>
      </c>
      <c r="I23" s="43">
        <v>65</v>
      </c>
      <c r="J23" s="43">
        <v>1</v>
      </c>
      <c r="K23" s="43" t="s">
        <v>306</v>
      </c>
      <c r="M23" s="44" t="str">
        <f>"INSERT INTO "&amp;$M$1&amp;"("&amp;$C$1&amp;","&amp;$D$1&amp;","&amp;$F$1&amp;","&amp;$H$1&amp;","&amp;$I$1&amp;","&amp;$J$1&amp;","&amp;$K$1&amp;") VALUES ("&amp;C23&amp;",'"&amp;D23&amp;"', (SELECT "&amp;Core_Features!$A$1&amp; " FROM " &amp;Core_Features!$M$1&amp; " WHERE " &amp;Core_Features!$B$1&amp; " = '" &amp;E23&amp;"'), (SELECT "&amp;Core_Features!$A$1&amp; " FROM " &amp;Core_Features!$M$1&amp; " WHERE " &amp;Core_Features!$B$1&amp; " = '" &amp;G23&amp;"'),"&amp;I23&amp;","&amp;J23&amp;",'"&amp;K23&amp;"');"</f>
        <v>INSERT INTO Core_DragDrop_Option(ID,Type,FeatureFromId,FeatureToId,OperationFeatureID,Active,URL) VALUES (22,'C', (SELECT ID FROM Core_Features WHERE ALIAS = 'M_GRUPO'), (SELECT ID FROM Core_Features WHERE ALIAS = 'M_COLABORADOR'),65,1,'BusinessParameters/TimeCycles/Copy');</v>
      </c>
      <c r="N23" s="45" t="s">
        <v>395</v>
      </c>
      <c r="O23" s="45"/>
      <c r="P23" s="45"/>
      <c r="Q23" s="45">
        <v>42439</v>
      </c>
      <c r="R23" s="45"/>
    </row>
    <row r="24" spans="1:18" s="43" customFormat="1" x14ac:dyDescent="0.2">
      <c r="A24" s="5" t="s">
        <v>259</v>
      </c>
      <c r="B24" s="5" t="s">
        <v>259</v>
      </c>
      <c r="C24" s="43">
        <v>23</v>
      </c>
      <c r="D24" s="43" t="s">
        <v>242</v>
      </c>
      <c r="E24" s="43" t="str">
        <f>VLOOKUP(F24,Core_Features!$A$2:$B$69,2,FALSE)</f>
        <v>M_COLABORADOR</v>
      </c>
      <c r="F24" s="5">
        <v>16</v>
      </c>
      <c r="G24" s="43" t="str">
        <f>VLOOKUP(H24,Core_Features!$A$2:$B$69,2,FALSE)</f>
        <v>M_COLABORADOR</v>
      </c>
      <c r="H24" s="5">
        <v>16</v>
      </c>
      <c r="I24" s="43">
        <v>65</v>
      </c>
      <c r="J24" s="43">
        <v>1</v>
      </c>
      <c r="K24" s="43" t="s">
        <v>306</v>
      </c>
      <c r="M24" s="44" t="str">
        <f>"INSERT INTO "&amp;$M$1&amp;"("&amp;$C$1&amp;","&amp;$D$1&amp;","&amp;$F$1&amp;","&amp;$H$1&amp;","&amp;$I$1&amp;","&amp;$J$1&amp;","&amp;$K$1&amp;") VALUES ("&amp;C24&amp;",'"&amp;D24&amp;"', (SELECT "&amp;Core_Features!$A$1&amp; " FROM " &amp;Core_Features!$M$1&amp; " WHERE " &amp;Core_Features!$B$1&amp; " = '" &amp;E24&amp;"'), (SELECT "&amp;Core_Features!$A$1&amp; " FROM " &amp;Core_Features!$M$1&amp; " WHERE " &amp;Core_Features!$B$1&amp; " = '" &amp;G24&amp;"'),"&amp;I24&amp;","&amp;J24&amp;",'"&amp;K24&amp;"');"</f>
        <v>INSERT INTO Core_DragDrop_Option(ID,Type,FeatureFromId,FeatureToId,OperationFeatureID,Active,URL) VALUES (23,'C', (SELECT ID FROM Core_Features WHERE ALIAS = 'M_COLABORADOR'), (SELECT ID FROM Core_Features WHERE ALIAS = 'M_COLABORADOR'),65,1,'BusinessParameters/TimeCycles/Copy');</v>
      </c>
      <c r="N24" s="45" t="s">
        <v>395</v>
      </c>
      <c r="O24" s="45"/>
      <c r="P24" s="45"/>
      <c r="Q24" s="45">
        <v>42439</v>
      </c>
      <c r="R24" s="45"/>
    </row>
    <row r="25" spans="1:18" s="43" customFormat="1" x14ac:dyDescent="0.2">
      <c r="A25" s="5" t="s">
        <v>259</v>
      </c>
      <c r="B25" s="5" t="s">
        <v>259</v>
      </c>
      <c r="C25" s="43">
        <v>24</v>
      </c>
      <c r="D25" s="43" t="s">
        <v>242</v>
      </c>
      <c r="E25" s="43" t="str">
        <f>VLOOKUP(F25,Core_Features!$A$2:$B$69,2,FALSE)</f>
        <v>M_COLABORADOR</v>
      </c>
      <c r="F25" s="5">
        <v>16</v>
      </c>
      <c r="G25" s="43" t="str">
        <f>VLOOKUP(H25,Core_Features!$A$2:$B$69,2,FALSE)</f>
        <v>M_COLABORADOR</v>
      </c>
      <c r="H25" s="5">
        <v>16</v>
      </c>
      <c r="I25" s="43">
        <v>53</v>
      </c>
      <c r="J25" s="43">
        <v>1</v>
      </c>
      <c r="K25" s="43" t="s">
        <v>244</v>
      </c>
      <c r="M25" s="44" t="str">
        <f>"INSERT INTO "&amp;$M$1&amp;"("&amp;$C$1&amp;","&amp;$D$1&amp;","&amp;$F$1&amp;","&amp;$H$1&amp;","&amp;$I$1&amp;","&amp;$J$1&amp;","&amp;$K$1&amp;") VALUES ("&amp;C25&amp;",'"&amp;D25&amp;"', (SELECT "&amp;Core_Features!$A$1&amp; " FROM " &amp;Core_Features!$M$1&amp; " WHERE " &amp;Core_Features!$B$1&amp; " = '" &amp;E25&amp;"'), (SELECT "&amp;Core_Features!$A$1&amp; " FROM " &amp;Core_Features!$M$1&amp; " WHERE " &amp;Core_Features!$B$1&amp; " = '" &amp;G25&amp;"'),"&amp;I25&amp;","&amp;J25&amp;",'"&amp;K25&amp;"');"</f>
        <v>INSERT INTO Core_DragDrop_Option(ID,Type,FeatureFromId,FeatureToId,OperationFeatureID,Active,URL) VALUES (24,'C', (SELECT ID FROM Core_Features WHERE ALIAS = 'M_COLABORADOR'), (SELECT ID FROM Core_Features WHERE ALIAS = 'M_COLABORADOR'),53,1,'BusinessParameters/TimeRanges/Copy');</v>
      </c>
      <c r="N25" s="45" t="s">
        <v>395</v>
      </c>
      <c r="O25" s="45"/>
      <c r="P25" s="45"/>
      <c r="Q25" s="45">
        <v>42439</v>
      </c>
      <c r="R25" s="45"/>
    </row>
    <row r="26" spans="1:18" s="43" customFormat="1" x14ac:dyDescent="0.2">
      <c r="A26" s="5" t="s">
        <v>259</v>
      </c>
      <c r="B26" s="5" t="s">
        <v>259</v>
      </c>
      <c r="C26" s="43">
        <v>25</v>
      </c>
      <c r="D26" s="43" t="s">
        <v>242</v>
      </c>
      <c r="E26" s="43" t="str">
        <f>VLOOKUP(F26,Core_Features!$A$2:$B$69,2,FALSE)</f>
        <v>M_COLABORADOR</v>
      </c>
      <c r="F26" s="5">
        <v>16</v>
      </c>
      <c r="G26" s="43" t="str">
        <f>VLOOKUP(H26,Core_Features!$A$2:$B$69,2,FALSE)</f>
        <v>M_COLABORADOR</v>
      </c>
      <c r="H26" s="5">
        <v>16</v>
      </c>
      <c r="I26" s="43">
        <v>73</v>
      </c>
      <c r="J26" s="43">
        <v>1</v>
      </c>
      <c r="K26" s="43" t="s">
        <v>308</v>
      </c>
      <c r="M26" s="44" t="str">
        <f>"INSERT INTO "&amp;$M$1&amp;"("&amp;$C$1&amp;","&amp;$D$1&amp;","&amp;$F$1&amp;","&amp;$H$1&amp;","&amp;$I$1&amp;","&amp;$J$1&amp;","&amp;$K$1&amp;") VALUES ("&amp;C26&amp;",'"&amp;D26&amp;"', (SELECT "&amp;Core_Features!$A$1&amp; " FROM " &amp;Core_Features!$M$1&amp; " WHERE " &amp;Core_Features!$B$1&amp; " = '" &amp;E26&amp;"'), (SELECT "&amp;Core_Features!$A$1&amp; " FROM " &amp;Core_Features!$M$1&amp; " WHERE " &amp;Core_Features!$B$1&amp; " = '" &amp;G26&amp;"'),"&amp;I26&amp;","&amp;J26&amp;",'"&amp;K26&amp;"');"</f>
        <v>INSERT INTO Core_DragDrop_Option(ID,Type,FeatureFromId,FeatureToId,OperationFeatureID,Active,URL) VALUES (25,'C', (SELECT ID FROM Core_Features WHERE ALIAS = 'M_COLABORADOR'), (SELECT ID FROM Core_Features WHERE ALIAS = 'M_COLABORADOR'),73,1,'BusinessParameters/Polyvalences/Copy');</v>
      </c>
      <c r="N26" s="45" t="s">
        <v>395</v>
      </c>
      <c r="O26" s="45"/>
      <c r="P26" s="45"/>
      <c r="Q26" s="45">
        <v>42439</v>
      </c>
      <c r="R26" s="45"/>
    </row>
    <row r="27" spans="1:18" s="43" customFormat="1" x14ac:dyDescent="0.2">
      <c r="A27" s="5" t="s">
        <v>259</v>
      </c>
      <c r="B27" s="5" t="s">
        <v>259</v>
      </c>
      <c r="C27" s="43">
        <v>26</v>
      </c>
      <c r="D27" s="43" t="s">
        <v>242</v>
      </c>
      <c r="E27" s="43" t="str">
        <f>VLOOKUP(F27,Core_Features!$A$2:$B$69,2,FALSE)</f>
        <v>M_COLABORADOR</v>
      </c>
      <c r="F27" s="5">
        <v>16</v>
      </c>
      <c r="G27" s="43" t="str">
        <f>VLOOKUP(H27,Core_Features!$A$2:$B$69,2,FALSE)</f>
        <v>M_COLABORADOR</v>
      </c>
      <c r="H27" s="5">
        <v>16</v>
      </c>
      <c r="I27" s="43">
        <v>69</v>
      </c>
      <c r="J27" s="43">
        <v>1</v>
      </c>
      <c r="K27" s="43" t="s">
        <v>332</v>
      </c>
      <c r="M27" s="44" t="str">
        <f>"INSERT INTO "&amp;$M$1&amp;"("&amp;$C$1&amp;","&amp;$D$1&amp;","&amp;$F$1&amp;","&amp;$H$1&amp;","&amp;$I$1&amp;","&amp;$J$1&amp;","&amp;$K$1&amp;") VALUES ("&amp;C27&amp;",'"&amp;D27&amp;"', (SELECT "&amp;Core_Features!$A$1&amp; " FROM " &amp;Core_Features!$M$1&amp; " WHERE " &amp;Core_Features!$B$1&amp; " = '" &amp;E27&amp;"'), (SELECT "&amp;Core_Features!$A$1&amp; " FROM " &amp;Core_Features!$M$1&amp; " WHERE " &amp;Core_Features!$B$1&amp; " = '" &amp;G27&amp;"'),"&amp;I27&amp;","&amp;J27&amp;",'"&amp;K27&amp;"');"</f>
        <v>INSERT INTO Core_DragDrop_Option(ID,Type,FeatureFromId,FeatureToId,OperationFeatureID,Active,URL) VALUES (26,'C', (SELECT ID FROM Core_Features WHERE ALIAS = 'M_COLABORADOR'), (SELECT ID FROM Core_Features WHERE ALIAS = 'M_COLABORADOR'),69,1,'BusinessParameters/EmployeeContractLabor/Copy');</v>
      </c>
      <c r="N27" s="45" t="s">
        <v>395</v>
      </c>
      <c r="O27" s="45"/>
      <c r="P27" s="45"/>
      <c r="Q27" s="45">
        <v>42439</v>
      </c>
      <c r="R27" s="45"/>
    </row>
    <row r="28" spans="1:18" s="46" customFormat="1" x14ac:dyDescent="0.2">
      <c r="A28" s="5" t="s">
        <v>259</v>
      </c>
      <c r="B28" s="5" t="s">
        <v>259</v>
      </c>
      <c r="C28" s="46">
        <v>27</v>
      </c>
      <c r="D28" s="46" t="s">
        <v>242</v>
      </c>
      <c r="E28" s="46" t="str">
        <f>VLOOKUP(F28,Core_Features!$A$2:$B$69,2,FALSE)</f>
        <v>M_COLABORADOR</v>
      </c>
      <c r="F28" s="5">
        <v>16</v>
      </c>
      <c r="G28" s="46" t="str">
        <f>VLOOKUP(H28,Core_Features!$A$2:$B$69,2,FALSE)</f>
        <v>M_COLABORADOR</v>
      </c>
      <c r="H28" s="5">
        <v>16</v>
      </c>
      <c r="I28" s="46">
        <v>81</v>
      </c>
      <c r="J28" s="46">
        <v>1</v>
      </c>
      <c r="K28" s="46" t="s">
        <v>311</v>
      </c>
      <c r="M28" s="47" t="str">
        <f>"INSERT INTO "&amp;$M$1&amp;"("&amp;$C$1&amp;","&amp;$D$1&amp;","&amp;$F$1&amp;","&amp;$H$1&amp;","&amp;$I$1&amp;","&amp;$J$1&amp;","&amp;$K$1&amp;") VALUES ("&amp;C28&amp;",'"&amp;D28&amp;"', (SELECT "&amp;Core_Features!$A$1&amp; " FROM " &amp;Core_Features!$M$1&amp; " WHERE " &amp;Core_Features!$B$1&amp; " = '" &amp;E28&amp;"'), (SELECT "&amp;Core_Features!$A$1&amp; " FROM " &amp;Core_Features!$M$1&amp; " WHERE " &amp;Core_Features!$B$1&amp; " = '" &amp;G28&amp;"'),"&amp;I28&amp;","&amp;J28&amp;",'"&amp;K28&amp;"');"</f>
        <v>INSERT INTO Core_DragDrop_Option(ID,Type,FeatureFromId,FeatureToId,OperationFeatureID,Active,URL) VALUES (27,'C', (SELECT ID FROM Core_Features WHERE ALIAS = 'M_COLABORADOR'), (SELECT ID FROM Core_Features WHERE ALIAS = 'M_COLABORADOR'),81,1,'BusinessParameters/CollaboratorProfiles/Copy');</v>
      </c>
      <c r="N28" s="48" t="s">
        <v>395</v>
      </c>
      <c r="O28" s="48"/>
      <c r="P28" s="48"/>
      <c r="Q28" s="48">
        <v>42439</v>
      </c>
      <c r="R28" s="48"/>
    </row>
    <row r="29" spans="1:18" s="46" customFormat="1" x14ac:dyDescent="0.2">
      <c r="A29" s="5" t="s">
        <v>259</v>
      </c>
      <c r="B29" s="5" t="s">
        <v>259</v>
      </c>
      <c r="C29" s="46">
        <v>28</v>
      </c>
      <c r="D29" s="46" t="s">
        <v>242</v>
      </c>
      <c r="E29" s="46" t="str">
        <f>VLOOKUP(F29,Core_Features!$A$2:$B$69,2,FALSE)</f>
        <v>M_COLABORADOR</v>
      </c>
      <c r="F29" s="5">
        <v>16</v>
      </c>
      <c r="G29" s="46" t="str">
        <f>VLOOKUP(H29,Core_Features!$A$2:$B$69,2,FALSE)</f>
        <v>M_COLABORADOR</v>
      </c>
      <c r="H29" s="5">
        <v>16</v>
      </c>
      <c r="I29" s="46">
        <v>77</v>
      </c>
      <c r="J29" s="46">
        <v>1</v>
      </c>
      <c r="K29" s="46" t="s">
        <v>309</v>
      </c>
      <c r="M29" s="47" t="str">
        <f>"INSERT INTO "&amp;$M$1&amp;"("&amp;$C$1&amp;","&amp;$D$1&amp;","&amp;$F$1&amp;","&amp;$H$1&amp;","&amp;$I$1&amp;","&amp;$J$1&amp;","&amp;$K$1&amp;") VALUES ("&amp;C29&amp;",'"&amp;D29&amp;"', (SELECT "&amp;Core_Features!$A$1&amp; " FROM " &amp;Core_Features!$M$1&amp; " WHERE " &amp;Core_Features!$B$1&amp; " = '" &amp;E29&amp;"'), (SELECT "&amp;Core_Features!$A$1&amp; " FROM " &amp;Core_Features!$M$1&amp; " WHERE " &amp;Core_Features!$B$1&amp; " = '" &amp;G29&amp;"'),"&amp;I29&amp;","&amp;J29&amp;",'"&amp;K29&amp;"');"</f>
        <v>INSERT INTO Core_DragDrop_Option(ID,Type,FeatureFromId,FeatureToId,OperationFeatureID,Active,URL) VALUES (28,'C', (SELECT ID FROM Core_Features WHERE ALIAS = 'M_COLABORADOR'), (SELECT ID FROM Core_Features WHERE ALIAS = 'M_COLABORADOR'),77,1,'BusinessParameters/Absences/Copy');</v>
      </c>
      <c r="N29" s="48" t="s">
        <v>395</v>
      </c>
      <c r="O29" s="48"/>
      <c r="P29" s="48"/>
      <c r="Q29" s="48">
        <v>42439</v>
      </c>
      <c r="R29" s="48"/>
    </row>
    <row r="30" spans="1:18" s="43" customFormat="1" x14ac:dyDescent="0.2">
      <c r="A30" s="5" t="s">
        <v>259</v>
      </c>
      <c r="B30" s="5" t="s">
        <v>263</v>
      </c>
      <c r="C30" s="43">
        <v>29</v>
      </c>
      <c r="D30" s="43" t="s">
        <v>242</v>
      </c>
      <c r="E30" s="43" t="str">
        <f>VLOOKUP(F30,Core_Features!$A$2:$B$69,2,FALSE)</f>
        <v>M_COLABORADOR</v>
      </c>
      <c r="F30" s="5">
        <v>16</v>
      </c>
      <c r="G30" s="43" t="str">
        <f>VLOOKUP(H30,Core_Features!$A$2:$B$69,2,FALSE)</f>
        <v>M_GRUPO</v>
      </c>
      <c r="H30" s="5">
        <v>18</v>
      </c>
      <c r="I30" s="43">
        <v>53</v>
      </c>
      <c r="J30" s="43">
        <v>1</v>
      </c>
      <c r="K30" s="43" t="s">
        <v>244</v>
      </c>
      <c r="M30" s="44" t="str">
        <f>"INSERT INTO "&amp;$M$1&amp;"("&amp;$C$1&amp;","&amp;$D$1&amp;","&amp;$F$1&amp;","&amp;$H$1&amp;","&amp;$I$1&amp;","&amp;$J$1&amp;","&amp;$K$1&amp;") VALUES ("&amp;C30&amp;",'"&amp;D30&amp;"', (SELECT "&amp;Core_Features!$A$1&amp; " FROM " &amp;Core_Features!$M$1&amp; " WHERE " &amp;Core_Features!$B$1&amp; " = '" &amp;E30&amp;"'), (SELECT "&amp;Core_Features!$A$1&amp; " FROM " &amp;Core_Features!$M$1&amp; " WHERE " &amp;Core_Features!$B$1&amp; " = '" &amp;G30&amp;"'),"&amp;I30&amp;","&amp;J30&amp;",'"&amp;K30&amp;"');"</f>
        <v>INSERT INTO Core_DragDrop_Option(ID,Type,FeatureFromId,FeatureToId,OperationFeatureID,Active,URL) VALUES (29,'C', (SELECT ID FROM Core_Features WHERE ALIAS = 'M_COLABORADOR'), (SELECT ID FROM Core_Features WHERE ALIAS = 'M_GRUPO'),53,1,'BusinessParameters/TimeRanges/Copy');</v>
      </c>
      <c r="N30" s="45" t="s">
        <v>395</v>
      </c>
      <c r="O30" s="45"/>
      <c r="P30" s="45"/>
      <c r="Q30" s="45">
        <v>42439</v>
      </c>
      <c r="R30" s="45"/>
    </row>
    <row r="31" spans="1:18" s="43" customFormat="1" x14ac:dyDescent="0.2">
      <c r="A31" s="5" t="s">
        <v>259</v>
      </c>
      <c r="B31" s="5" t="s">
        <v>263</v>
      </c>
      <c r="C31" s="43">
        <v>30</v>
      </c>
      <c r="D31" s="43" t="s">
        <v>242</v>
      </c>
      <c r="E31" s="43" t="str">
        <f>VLOOKUP(F31,Core_Features!$A$2:$B$69,2,FALSE)</f>
        <v>M_COLABORADOR</v>
      </c>
      <c r="F31" s="5">
        <v>16</v>
      </c>
      <c r="G31" s="43" t="str">
        <f>VLOOKUP(H31,Core_Features!$A$2:$B$69,2,FALSE)</f>
        <v>M_GRUPO</v>
      </c>
      <c r="H31" s="5">
        <v>18</v>
      </c>
      <c r="I31" s="43">
        <v>65</v>
      </c>
      <c r="J31" s="43">
        <v>1</v>
      </c>
      <c r="K31" s="43" t="s">
        <v>306</v>
      </c>
      <c r="M31" s="44" t="str">
        <f>"INSERT INTO "&amp;$M$1&amp;"("&amp;$C$1&amp;","&amp;$D$1&amp;","&amp;$F$1&amp;","&amp;$H$1&amp;","&amp;$I$1&amp;","&amp;$J$1&amp;","&amp;$K$1&amp;") VALUES ("&amp;C31&amp;",'"&amp;D31&amp;"', (SELECT "&amp;Core_Features!$A$1&amp; " FROM " &amp;Core_Features!$M$1&amp; " WHERE " &amp;Core_Features!$B$1&amp; " = '" &amp;E31&amp;"'), (SELECT "&amp;Core_Features!$A$1&amp; " FROM " &amp;Core_Features!$M$1&amp; " WHERE " &amp;Core_Features!$B$1&amp; " = '" &amp;G31&amp;"'),"&amp;I31&amp;","&amp;J31&amp;",'"&amp;K31&amp;"');"</f>
        <v>INSERT INTO Core_DragDrop_Option(ID,Type,FeatureFromId,FeatureToId,OperationFeatureID,Active,URL) VALUES (30,'C', (SELECT ID FROM Core_Features WHERE ALIAS = 'M_COLABORADOR'), (SELECT ID FROM Core_Features WHERE ALIAS = 'M_GRUPO'),65,1,'BusinessParameters/TimeCycles/Copy');</v>
      </c>
      <c r="N31" s="45" t="s">
        <v>395</v>
      </c>
      <c r="O31" s="45"/>
      <c r="P31" s="45"/>
      <c r="Q31" s="45">
        <v>42439</v>
      </c>
      <c r="R31" s="45"/>
    </row>
    <row r="32" spans="1:18" s="43" customFormat="1" x14ac:dyDescent="0.2">
      <c r="A32" s="17" t="s">
        <v>259</v>
      </c>
      <c r="B32" s="17" t="s">
        <v>263</v>
      </c>
      <c r="C32" s="43">
        <v>31</v>
      </c>
      <c r="D32" s="43" t="s">
        <v>251</v>
      </c>
      <c r="E32" s="43" t="str">
        <f>VLOOKUP(F32,Core_Features!$A$2:$B$69,2,FALSE)</f>
        <v>M_COLABORADOR</v>
      </c>
      <c r="F32" s="17">
        <v>16</v>
      </c>
      <c r="G32" s="43" t="str">
        <f>VLOOKUP(H32,Core_Features!$A$2:$B$69,2,FALSE)</f>
        <v>M_GRUPO</v>
      </c>
      <c r="H32" s="17">
        <v>18</v>
      </c>
      <c r="I32" s="43">
        <v>43</v>
      </c>
      <c r="J32" s="43">
        <v>0</v>
      </c>
      <c r="K32" s="43" t="s">
        <v>310</v>
      </c>
      <c r="M32" s="44" t="str">
        <f>"INSERT INTO "&amp;$M$1&amp;"("&amp;$C$1&amp;","&amp;$D$1&amp;","&amp;$F$1&amp;","&amp;$H$1&amp;","&amp;$I$1&amp;","&amp;$J$1&amp;","&amp;$K$1&amp;") VALUES ("&amp;C32&amp;",'"&amp;D32&amp;"', (SELECT "&amp;Core_Features!$A$1&amp; " FROM " &amp;Core_Features!$M$1&amp; " WHERE " &amp;Core_Features!$B$1&amp; " = '" &amp;E32&amp;"'), (SELECT "&amp;Core_Features!$A$1&amp; " FROM " &amp;Core_Features!$M$1&amp; " WHERE " &amp;Core_Features!$B$1&amp; " = '" &amp;G32&amp;"'),"&amp;I32&amp;","&amp;J32&amp;",'"&amp;K32&amp;"');"</f>
        <v>INSERT INTO Core_DragDrop_Option(ID,Type,FeatureFromId,FeatureToId,OperationFeatureID,Active,URL) VALUES (31,'M', (SELECT ID FROM Core_Features WHERE ALIAS = 'M_COLABORADOR'), (SELECT ID FROM Core_Features WHERE ALIAS = 'M_GRUPO'),43,0,'BusinessParameters/Collaborators/Move');</v>
      </c>
      <c r="N32" s="45" t="s">
        <v>395</v>
      </c>
      <c r="O32" s="45"/>
      <c r="P32" s="45">
        <v>42461</v>
      </c>
      <c r="Q32" s="45">
        <v>42461</v>
      </c>
      <c r="R32" s="45"/>
    </row>
    <row r="33" spans="1:18" s="43" customFormat="1" x14ac:dyDescent="0.2">
      <c r="A33" s="5" t="s">
        <v>259</v>
      </c>
      <c r="B33" s="5" t="s">
        <v>262</v>
      </c>
      <c r="C33" s="43">
        <v>32</v>
      </c>
      <c r="D33" s="43" t="s">
        <v>242</v>
      </c>
      <c r="E33" s="43" t="str">
        <f>VLOOKUP(F33,Core_Features!$A$2:$B$69,2,FALSE)</f>
        <v>M_COLABORADOR</v>
      </c>
      <c r="F33" s="5">
        <v>16</v>
      </c>
      <c r="G33" s="43" t="str">
        <f>VLOOKUP(H33,Core_Features!$A$2:$B$69,2,FALSE)</f>
        <v>M_SECAO</v>
      </c>
      <c r="H33" s="5">
        <v>14</v>
      </c>
      <c r="I33" s="43">
        <v>53</v>
      </c>
      <c r="J33" s="43">
        <v>1</v>
      </c>
      <c r="K33" s="43" t="s">
        <v>244</v>
      </c>
      <c r="M33" s="44" t="str">
        <f>"INSERT INTO "&amp;$M$1&amp;"("&amp;$C$1&amp;","&amp;$D$1&amp;","&amp;$F$1&amp;","&amp;$H$1&amp;","&amp;$I$1&amp;","&amp;$J$1&amp;","&amp;$K$1&amp;") VALUES ("&amp;C33&amp;",'"&amp;D33&amp;"', (SELECT "&amp;Core_Features!$A$1&amp; " FROM " &amp;Core_Features!$M$1&amp; " WHERE " &amp;Core_Features!$B$1&amp; " = '" &amp;E33&amp;"'), (SELECT "&amp;Core_Features!$A$1&amp; " FROM " &amp;Core_Features!$M$1&amp; " WHERE " &amp;Core_Features!$B$1&amp; " = '" &amp;G33&amp;"'),"&amp;I33&amp;","&amp;J33&amp;",'"&amp;K33&amp;"');"</f>
        <v>INSERT INTO Core_DragDrop_Option(ID,Type,FeatureFromId,FeatureToId,OperationFeatureID,Active,URL) VALUES (32,'C', (SELECT ID FROM Core_Features WHERE ALIAS = 'M_COLABORADOR'), (SELECT ID FROM Core_Features WHERE ALIAS = 'M_SECAO'),53,1,'BusinessParameters/TimeRanges/Copy');</v>
      </c>
      <c r="N33" s="45" t="s">
        <v>395</v>
      </c>
      <c r="O33" s="45"/>
      <c r="P33" s="45"/>
      <c r="Q33" s="45">
        <v>42439</v>
      </c>
      <c r="R33" s="45"/>
    </row>
    <row r="34" spans="1:18" s="43" customFormat="1" ht="38.25" x14ac:dyDescent="0.2">
      <c r="A34" s="17" t="s">
        <v>259</v>
      </c>
      <c r="B34" s="17" t="s">
        <v>262</v>
      </c>
      <c r="C34" s="43">
        <v>33</v>
      </c>
      <c r="D34" s="43" t="s">
        <v>251</v>
      </c>
      <c r="E34" s="43" t="str">
        <f>VLOOKUP(F34,Core_Features!$A$2:$B$69,2,FALSE)</f>
        <v>M_COLABORADOR</v>
      </c>
      <c r="F34" s="17">
        <v>16</v>
      </c>
      <c r="G34" s="43" t="str">
        <f>VLOOKUP(H34,Core_Features!$A$2:$B$69,2,FALSE)</f>
        <v>M_SECAO</v>
      </c>
      <c r="H34" s="17">
        <v>14</v>
      </c>
      <c r="I34" s="43">
        <v>43</v>
      </c>
      <c r="J34" s="43">
        <v>0</v>
      </c>
      <c r="K34" s="43" t="s">
        <v>310</v>
      </c>
      <c r="L34" s="51" t="s">
        <v>458</v>
      </c>
      <c r="M34" s="44" t="str">
        <f>"INSERT INTO "&amp;$M$1&amp;"("&amp;$C$1&amp;","&amp;$D$1&amp;","&amp;$F$1&amp;","&amp;$H$1&amp;","&amp;$I$1&amp;","&amp;$J$1&amp;","&amp;$K$1&amp;") VALUES ("&amp;C34&amp;",'"&amp;D34&amp;"', (SELECT "&amp;Core_Features!$A$1&amp; " FROM " &amp;Core_Features!$M$1&amp; " WHERE " &amp;Core_Features!$B$1&amp; " = '" &amp;E34&amp;"'), (SELECT "&amp;Core_Features!$A$1&amp; " FROM " &amp;Core_Features!$M$1&amp; " WHERE " &amp;Core_Features!$B$1&amp; " = '" &amp;G34&amp;"'),"&amp;I34&amp;","&amp;J34&amp;",'"&amp;K34&amp;"');"</f>
        <v>INSERT INTO Core_DragDrop_Option(ID,Type,FeatureFromId,FeatureToId,OperationFeatureID,Active,URL) VALUES (33,'M', (SELECT ID FROM Core_Features WHERE ALIAS = 'M_COLABORADOR'), (SELECT ID FROM Core_Features WHERE ALIAS = 'M_SECAO'),43,0,'BusinessParameters/Collaborators/Move');</v>
      </c>
      <c r="N34" s="45" t="s">
        <v>395</v>
      </c>
      <c r="O34" s="45"/>
      <c r="P34" s="45">
        <v>42461</v>
      </c>
      <c r="Q34" s="45">
        <v>42461</v>
      </c>
      <c r="R34" s="45"/>
    </row>
    <row r="35" spans="1:18" s="43" customFormat="1" x14ac:dyDescent="0.2">
      <c r="A35" s="5" t="s">
        <v>280</v>
      </c>
      <c r="B35" s="5" t="s">
        <v>259</v>
      </c>
      <c r="C35" s="43">
        <v>34</v>
      </c>
      <c r="D35" s="43" t="s">
        <v>242</v>
      </c>
      <c r="E35" s="43" t="str">
        <f>VLOOKUP(F35,Core_Features!$A$2:$B$69,2,FALSE)</f>
        <v>M_EMPLOYEE_CONTRACT_LABOR</v>
      </c>
      <c r="F35" s="5">
        <v>23</v>
      </c>
      <c r="G35" s="43" t="str">
        <f>VLOOKUP(H35,Core_Features!$A$2:$B$69,2,FALSE)</f>
        <v>M_COLABORADOR</v>
      </c>
      <c r="H35" s="5">
        <v>16</v>
      </c>
      <c r="I35" s="43">
        <v>69</v>
      </c>
      <c r="J35" s="43">
        <v>1</v>
      </c>
      <c r="K35" s="43" t="s">
        <v>332</v>
      </c>
      <c r="M35" s="44" t="str">
        <f>"INSERT INTO "&amp;$M$1&amp;"("&amp;$C$1&amp;","&amp;$D$1&amp;","&amp;$F$1&amp;","&amp;$H$1&amp;","&amp;$I$1&amp;","&amp;$J$1&amp;","&amp;$K$1&amp;") VALUES ("&amp;C35&amp;",'"&amp;D35&amp;"', (SELECT "&amp;Core_Features!$A$1&amp; " FROM " &amp;Core_Features!$M$1&amp; " WHERE " &amp;Core_Features!$B$1&amp; " = '" &amp;E35&amp;"'), (SELECT "&amp;Core_Features!$A$1&amp; " FROM " &amp;Core_Features!$M$1&amp; " WHERE " &amp;Core_Features!$B$1&amp; " = '" &amp;G35&amp;"'),"&amp;I35&amp;","&amp;J35&amp;",'"&amp;K35&amp;"');"</f>
        <v>INSERT INTO Core_DragDrop_Option(ID,Type,FeatureFromId,FeatureToId,OperationFeatureID,Active,URL) VALUES (34,'C', (SELECT ID FROM Core_Features WHERE ALIAS = 'M_EMPLOYEE_CONTRACT_LABOR'), (SELECT ID FROM Core_Features WHERE ALIAS = 'M_COLABORADOR'),69,1,'BusinessParameters/EmployeeContractLabor/Copy');</v>
      </c>
      <c r="N35" s="45" t="s">
        <v>395</v>
      </c>
      <c r="O35" s="45"/>
      <c r="P35" s="45"/>
      <c r="Q35" s="45">
        <v>42439</v>
      </c>
      <c r="R35" s="45"/>
    </row>
    <row r="36" spans="1:18" s="43" customFormat="1" x14ac:dyDescent="0.2">
      <c r="A36" s="5" t="s">
        <v>265</v>
      </c>
      <c r="B36" s="5" t="s">
        <v>259</v>
      </c>
      <c r="C36" s="43">
        <v>35</v>
      </c>
      <c r="D36" s="43" t="s">
        <v>242</v>
      </c>
      <c r="E36" s="43" t="str">
        <f>VLOOKUP(F36,Core_Features!$A$2:$B$69,2,FALSE)</f>
        <v>M_CICLO_HORARIO</v>
      </c>
      <c r="F36" s="5">
        <v>22</v>
      </c>
      <c r="G36" s="43" t="str">
        <f>VLOOKUP(H36,Core_Features!$A$2:$B$69,2,FALSE)</f>
        <v>M_COLABORADOR</v>
      </c>
      <c r="H36" s="5">
        <v>16</v>
      </c>
      <c r="I36" s="43">
        <v>65</v>
      </c>
      <c r="J36" s="43">
        <v>1</v>
      </c>
      <c r="K36" s="43" t="s">
        <v>306</v>
      </c>
      <c r="M36" s="44" t="str">
        <f>"INSERT INTO "&amp;$M$1&amp;"("&amp;$C$1&amp;","&amp;$D$1&amp;","&amp;$F$1&amp;","&amp;$H$1&amp;","&amp;$I$1&amp;","&amp;$J$1&amp;","&amp;$K$1&amp;") VALUES ("&amp;C36&amp;",'"&amp;D36&amp;"', (SELECT "&amp;Core_Features!$A$1&amp; " FROM " &amp;Core_Features!$M$1&amp; " WHERE " &amp;Core_Features!$B$1&amp; " = '" &amp;E36&amp;"'), (SELECT "&amp;Core_Features!$A$1&amp; " FROM " &amp;Core_Features!$M$1&amp; " WHERE " &amp;Core_Features!$B$1&amp; " = '" &amp;G36&amp;"'),"&amp;I36&amp;","&amp;J36&amp;",'"&amp;K36&amp;"');"</f>
        <v>INSERT INTO Core_DragDrop_Option(ID,Type,FeatureFromId,FeatureToId,OperationFeatureID,Active,URL) VALUES (35,'C', (SELECT ID FROM Core_Features WHERE ALIAS = 'M_CICLO_HORARIO'), (SELECT ID FROM Core_Features WHERE ALIAS = 'M_COLABORADOR'),65,1,'BusinessParameters/TimeCycles/Copy');</v>
      </c>
      <c r="N36" s="45" t="s">
        <v>395</v>
      </c>
      <c r="O36" s="45"/>
      <c r="P36" s="45"/>
      <c r="Q36" s="45">
        <v>42439</v>
      </c>
      <c r="R36" s="45"/>
    </row>
    <row r="37" spans="1:18" s="43" customFormat="1" x14ac:dyDescent="0.2">
      <c r="A37" s="5" t="s">
        <v>265</v>
      </c>
      <c r="B37" s="5" t="s">
        <v>263</v>
      </c>
      <c r="C37" s="43">
        <v>36</v>
      </c>
      <c r="D37" s="43" t="s">
        <v>242</v>
      </c>
      <c r="E37" s="43" t="str">
        <f>VLOOKUP(F37,Core_Features!$A$2:$B$69,2,FALSE)</f>
        <v>M_CICLO_HORARIO</v>
      </c>
      <c r="F37" s="5">
        <v>22</v>
      </c>
      <c r="G37" s="43" t="str">
        <f>VLOOKUP(H37,Core_Features!$A$2:$B$69,2,FALSE)</f>
        <v>M_GRUPO</v>
      </c>
      <c r="H37" s="5">
        <v>18</v>
      </c>
      <c r="I37" s="43">
        <v>65</v>
      </c>
      <c r="J37" s="43">
        <v>1</v>
      </c>
      <c r="K37" s="43" t="s">
        <v>306</v>
      </c>
      <c r="M37" s="44" t="str">
        <f>"INSERT INTO "&amp;$M$1&amp;"("&amp;$C$1&amp;","&amp;$D$1&amp;","&amp;$F$1&amp;","&amp;$H$1&amp;","&amp;$I$1&amp;","&amp;$J$1&amp;","&amp;$K$1&amp;") VALUES ("&amp;C37&amp;",'"&amp;D37&amp;"', (SELECT "&amp;Core_Features!$A$1&amp; " FROM " &amp;Core_Features!$M$1&amp; " WHERE " &amp;Core_Features!$B$1&amp; " = '" &amp;E37&amp;"'), (SELECT "&amp;Core_Features!$A$1&amp; " FROM " &amp;Core_Features!$M$1&amp; " WHERE " &amp;Core_Features!$B$1&amp; " = '" &amp;G37&amp;"'),"&amp;I37&amp;","&amp;J37&amp;",'"&amp;K37&amp;"');"</f>
        <v>INSERT INTO Core_DragDrop_Option(ID,Type,FeatureFromId,FeatureToId,OperationFeatureID,Active,URL) VALUES (36,'C', (SELECT ID FROM Core_Features WHERE ALIAS = 'M_CICLO_HORARIO'), (SELECT ID FROM Core_Features WHERE ALIAS = 'M_GRUPO'),65,1,'BusinessParameters/TimeCycles/Copy');</v>
      </c>
      <c r="N37" s="45" t="s">
        <v>395</v>
      </c>
      <c r="O37" s="45"/>
      <c r="P37" s="45"/>
      <c r="Q37" s="45">
        <v>42439</v>
      </c>
      <c r="R37" s="45"/>
    </row>
    <row r="38" spans="1:18" s="46" customFormat="1" x14ac:dyDescent="0.2">
      <c r="A38" s="46" t="s">
        <v>266</v>
      </c>
      <c r="B38" s="46" t="s">
        <v>259</v>
      </c>
      <c r="C38" s="46">
        <v>37</v>
      </c>
      <c r="D38" s="46" t="s">
        <v>242</v>
      </c>
      <c r="E38" s="46" t="str">
        <f>VLOOKUP(F38,Core_Features!$A$2:$B$69,2,FALSE)</f>
        <v>M_USER_PROFILE</v>
      </c>
      <c r="F38" s="46">
        <v>26</v>
      </c>
      <c r="G38" s="46" t="str">
        <f>VLOOKUP(H38,Core_Features!$A$2:$B$69,2,FALSE)</f>
        <v>M_COLABORADOR</v>
      </c>
      <c r="H38" s="46">
        <v>16</v>
      </c>
      <c r="I38" s="46">
        <v>81</v>
      </c>
      <c r="J38" s="46">
        <v>1</v>
      </c>
      <c r="K38" s="46" t="s">
        <v>311</v>
      </c>
      <c r="M38" s="47" t="str">
        <f>"INSERT INTO "&amp;$M$1&amp;"("&amp;$C$1&amp;","&amp;$D$1&amp;","&amp;$F$1&amp;","&amp;$H$1&amp;","&amp;$I$1&amp;","&amp;$J$1&amp;","&amp;$K$1&amp;") VALUES ("&amp;C38&amp;",'"&amp;D38&amp;"', (SELECT "&amp;Core_Features!$A$1&amp; " FROM " &amp;Core_Features!$M$1&amp; " WHERE " &amp;Core_Features!$B$1&amp; " = '" &amp;E38&amp;"'), (SELECT "&amp;Core_Features!$A$1&amp; " FROM " &amp;Core_Features!$M$1&amp; " WHERE " &amp;Core_Features!$B$1&amp; " = '" &amp;G38&amp;"'),"&amp;I38&amp;","&amp;J38&amp;",'"&amp;K38&amp;"');"</f>
        <v>INSERT INTO Core_DragDrop_Option(ID,Type,FeatureFromId,FeatureToId,OperationFeatureID,Active,URL) VALUES (37,'C', (SELECT ID FROM Core_Features WHERE ALIAS = 'M_USER_PROFILE'), (SELECT ID FROM Core_Features WHERE ALIAS = 'M_COLABORADOR'),81,1,'BusinessParameters/CollaboratorProfiles/Copy');</v>
      </c>
      <c r="N38" s="48" t="s">
        <v>395</v>
      </c>
      <c r="O38" s="48"/>
      <c r="P38" s="48"/>
      <c r="Q38" s="48">
        <v>42439</v>
      </c>
      <c r="R38" s="48"/>
    </row>
    <row r="39" spans="1:18" s="43" customFormat="1" x14ac:dyDescent="0.2">
      <c r="A39" s="5" t="s">
        <v>264</v>
      </c>
      <c r="B39" s="5" t="s">
        <v>259</v>
      </c>
      <c r="C39" s="43">
        <v>38</v>
      </c>
      <c r="D39" s="43" t="s">
        <v>242</v>
      </c>
      <c r="E39" s="43" t="str">
        <f>VLOOKUP(F39,Core_Features!$A$2:$B$69,2,FALSE)</f>
        <v>M_POLIVALENCIA</v>
      </c>
      <c r="F39" s="5">
        <v>24</v>
      </c>
      <c r="G39" s="43" t="str">
        <f>VLOOKUP(H39,Core_Features!$A$2:$B$69,2,FALSE)</f>
        <v>M_COLABORADOR</v>
      </c>
      <c r="H39" s="5">
        <v>16</v>
      </c>
      <c r="I39" s="43">
        <v>73</v>
      </c>
      <c r="J39" s="43">
        <v>1</v>
      </c>
      <c r="K39" s="43" t="s">
        <v>308</v>
      </c>
      <c r="M39" s="44" t="str">
        <f>"INSERT INTO "&amp;$M$1&amp;"("&amp;$C$1&amp;","&amp;$D$1&amp;","&amp;$F$1&amp;","&amp;$H$1&amp;","&amp;$I$1&amp;","&amp;$J$1&amp;","&amp;$K$1&amp;") VALUES ("&amp;C39&amp;",'"&amp;D39&amp;"', (SELECT "&amp;Core_Features!$A$1&amp; " FROM " &amp;Core_Features!$M$1&amp; " WHERE " &amp;Core_Features!$B$1&amp; " = '" &amp;E39&amp;"'), (SELECT "&amp;Core_Features!$A$1&amp; " FROM " &amp;Core_Features!$M$1&amp; " WHERE " &amp;Core_Features!$B$1&amp; " = '" &amp;G39&amp;"'),"&amp;I39&amp;","&amp;J39&amp;",'"&amp;K39&amp;"');"</f>
        <v>INSERT INTO Core_DragDrop_Option(ID,Type,FeatureFromId,FeatureToId,OperationFeatureID,Active,URL) VALUES (38,'C', (SELECT ID FROM Core_Features WHERE ALIAS = 'M_POLIVALENCIA'), (SELECT ID FROM Core_Features WHERE ALIAS = 'M_COLABORADOR'),73,1,'BusinessParameters/Polyvalences/Copy');</v>
      </c>
      <c r="N39" s="45" t="s">
        <v>395</v>
      </c>
      <c r="O39" s="45"/>
      <c r="P39" s="45"/>
      <c r="Q39" s="45">
        <v>42439</v>
      </c>
      <c r="R39" s="45"/>
    </row>
    <row r="40" spans="1:18" s="46" customFormat="1" x14ac:dyDescent="0.2">
      <c r="A40" s="5" t="s">
        <v>267</v>
      </c>
      <c r="B40" s="5" t="s">
        <v>259</v>
      </c>
      <c r="C40" s="46">
        <v>39</v>
      </c>
      <c r="D40" s="46" t="s">
        <v>242</v>
      </c>
      <c r="E40" s="46" t="str">
        <f>VLOOKUP(F40,Core_Features!$A$2:$B$69,2,FALSE)</f>
        <v>M_AUSENCIA</v>
      </c>
      <c r="F40" s="5">
        <v>25</v>
      </c>
      <c r="G40" s="46" t="str">
        <f>VLOOKUP(H40,Core_Features!$A$2:$B$69,2,FALSE)</f>
        <v>M_COLABORADOR</v>
      </c>
      <c r="H40" s="5">
        <v>16</v>
      </c>
      <c r="I40" s="46">
        <v>77</v>
      </c>
      <c r="J40" s="46">
        <v>1</v>
      </c>
      <c r="K40" s="46" t="s">
        <v>309</v>
      </c>
      <c r="M40" s="47" t="str">
        <f>"INSERT INTO "&amp;$M$1&amp;"("&amp;$C$1&amp;","&amp;$D$1&amp;","&amp;$F$1&amp;","&amp;$H$1&amp;","&amp;$I$1&amp;","&amp;$J$1&amp;","&amp;$K$1&amp;") VALUES ("&amp;C40&amp;",'"&amp;D40&amp;"', (SELECT "&amp;Core_Features!$A$1&amp; " FROM " &amp;Core_Features!$M$1&amp; " WHERE " &amp;Core_Features!$B$1&amp; " = '" &amp;E40&amp;"'), (SELECT "&amp;Core_Features!$A$1&amp; " FROM " &amp;Core_Features!$M$1&amp; " WHERE " &amp;Core_Features!$B$1&amp; " = '" &amp;G40&amp;"'),"&amp;I40&amp;","&amp;J40&amp;",'"&amp;K40&amp;"');"</f>
        <v>INSERT INTO Core_DragDrop_Option(ID,Type,FeatureFromId,FeatureToId,OperationFeatureID,Active,URL) VALUES (39,'C', (SELECT ID FROM Core_Features WHERE ALIAS = 'M_AUSENCIA'), (SELECT ID FROM Core_Features WHERE ALIAS = 'M_COLABORADOR'),77,1,'BusinessParameters/Absences/Copy');</v>
      </c>
      <c r="N40" s="48" t="s">
        <v>395</v>
      </c>
      <c r="O40" s="48"/>
      <c r="P40" s="48"/>
      <c r="Q40" s="48">
        <v>42439</v>
      </c>
      <c r="R40" s="48"/>
    </row>
    <row r="41" spans="1:18" s="43" customFormat="1" x14ac:dyDescent="0.2">
      <c r="A41" s="43" t="s">
        <v>268</v>
      </c>
      <c r="B41" s="43" t="s">
        <v>262</v>
      </c>
      <c r="C41" s="43">
        <v>40</v>
      </c>
      <c r="D41" s="43" t="s">
        <v>242</v>
      </c>
      <c r="E41" s="43" t="str">
        <f>VLOOKUP(F41,Core_Features!$A$2:$B$69,2,FALSE)</f>
        <v>M_TIPO_POSTO</v>
      </c>
      <c r="F41" s="43">
        <v>20</v>
      </c>
      <c r="G41" s="43" t="str">
        <f>VLOOKUP(H41,Core_Features!$A$2:$B$69,2,FALSE)</f>
        <v>M_SECAO</v>
      </c>
      <c r="H41" s="43">
        <v>14</v>
      </c>
      <c r="I41" s="43">
        <v>57</v>
      </c>
      <c r="J41" s="43">
        <v>1</v>
      </c>
      <c r="K41" s="43" t="s">
        <v>303</v>
      </c>
      <c r="M41" s="44" t="str">
        <f>"INSERT INTO "&amp;$M$1&amp;"("&amp;$C$1&amp;","&amp;$D$1&amp;","&amp;$F$1&amp;","&amp;$H$1&amp;","&amp;$I$1&amp;","&amp;$J$1&amp;","&amp;$K$1&amp;") VALUES ("&amp;C41&amp;",'"&amp;D41&amp;"', (SELECT "&amp;Core_Features!$A$1&amp; " FROM " &amp;Core_Features!$M$1&amp; " WHERE " &amp;Core_Features!$B$1&amp; " = '" &amp;E41&amp;"'), (SELECT "&amp;Core_Features!$A$1&amp; " FROM " &amp;Core_Features!$M$1&amp; " WHERE " &amp;Core_Features!$B$1&amp; " = '" &amp;G41&amp;"'),"&amp;I41&amp;","&amp;J41&amp;",'"&amp;K41&amp;"');"</f>
        <v>INSERT INTO Core_DragDrop_Option(ID,Type,FeatureFromId,FeatureToId,OperationFeatureID,Active,URL) VALUES (40,'C', (SELECT ID FROM Core_Features WHERE ALIAS = 'M_TIPO_POSTO'), (SELECT ID FROM Core_Features WHERE ALIAS = 'M_SECAO'),57,1,'BusinessParameters/WorkstationTypes/Copy');</v>
      </c>
      <c r="N41" s="45" t="s">
        <v>395</v>
      </c>
      <c r="O41" s="45"/>
      <c r="P41" s="45"/>
      <c r="Q41" s="45">
        <v>42439</v>
      </c>
      <c r="R41" s="45"/>
    </row>
    <row r="42" spans="1:18" s="43" customFormat="1" x14ac:dyDescent="0.2">
      <c r="A42" s="43" t="s">
        <v>268</v>
      </c>
      <c r="B42" s="43" t="s">
        <v>268</v>
      </c>
      <c r="C42" s="43">
        <v>41</v>
      </c>
      <c r="D42" s="43" t="s">
        <v>242</v>
      </c>
      <c r="E42" s="43" t="str">
        <f>VLOOKUP(F42,Core_Features!$A$2:$B$69,2,FALSE)</f>
        <v>M_TIPO_POSTO</v>
      </c>
      <c r="F42" s="43">
        <v>20</v>
      </c>
      <c r="G42" s="43" t="str">
        <f>VLOOKUP(H42,Core_Features!$A$2:$B$69,2,FALSE)</f>
        <v>M_TIPO_POSTO</v>
      </c>
      <c r="H42" s="43">
        <v>20</v>
      </c>
      <c r="I42" s="43">
        <v>85</v>
      </c>
      <c r="J42" s="43">
        <v>1</v>
      </c>
      <c r="K42" s="43" t="s">
        <v>312</v>
      </c>
      <c r="M42" s="44" t="str">
        <f>"INSERT INTO "&amp;$M$1&amp;"("&amp;$C$1&amp;","&amp;$D$1&amp;","&amp;$F$1&amp;","&amp;$H$1&amp;","&amp;$I$1&amp;","&amp;$J$1&amp;","&amp;$K$1&amp;") VALUES ("&amp;C42&amp;",'"&amp;D42&amp;"', (SELECT "&amp;Core_Features!$A$1&amp; " FROM " &amp;Core_Features!$M$1&amp; " WHERE " &amp;Core_Features!$B$1&amp; " = '" &amp;E42&amp;"'), (SELECT "&amp;Core_Features!$A$1&amp; " FROM " &amp;Core_Features!$M$1&amp; " WHERE " &amp;Core_Features!$B$1&amp; " = '" &amp;G42&amp;"'),"&amp;I42&amp;","&amp;J42&amp;",'"&amp;K42&amp;"');"</f>
        <v>INSERT INTO Core_DragDrop_Option(ID,Type,FeatureFromId,FeatureToId,OperationFeatureID,Active,URL) VALUES (41,'C', (SELECT ID FROM Core_Features WHERE ALIAS = 'M_TIPO_POSTO'), (SELECT ID FROM Core_Features WHERE ALIAS = 'M_TIPO_POSTO'),85,1,'BusinessParameters/ExceptionQuantityWorkstationType/Copy');</v>
      </c>
      <c r="N42" s="45" t="s">
        <v>395</v>
      </c>
      <c r="O42" s="45"/>
      <c r="P42" s="45"/>
      <c r="Q42" s="45">
        <v>42439</v>
      </c>
      <c r="R42" s="45"/>
    </row>
    <row r="43" spans="1:18" s="43" customFormat="1" x14ac:dyDescent="0.2">
      <c r="A43" s="43" t="s">
        <v>268</v>
      </c>
      <c r="B43" s="43" t="s">
        <v>268</v>
      </c>
      <c r="C43" s="43">
        <v>42</v>
      </c>
      <c r="D43" s="43" t="s">
        <v>242</v>
      </c>
      <c r="E43" s="43" t="str">
        <f>VLOOKUP(F43,Core_Features!$A$2:$B$69,2,FALSE)</f>
        <v>M_TIPO_POSTO</v>
      </c>
      <c r="F43" s="43">
        <v>20</v>
      </c>
      <c r="G43" s="43" t="str">
        <f>VLOOKUP(H43,Core_Features!$A$2:$B$69,2,FALSE)</f>
        <v>M_TIPO_POSTO</v>
      </c>
      <c r="H43" s="43">
        <v>20</v>
      </c>
      <c r="I43" s="43">
        <v>89</v>
      </c>
      <c r="J43" s="43">
        <v>1</v>
      </c>
      <c r="K43" s="43" t="s">
        <v>307</v>
      </c>
      <c r="M43" s="44" t="str">
        <f>"INSERT INTO "&amp;$M$1&amp;"("&amp;$C$1&amp;","&amp;$D$1&amp;","&amp;$F$1&amp;","&amp;$H$1&amp;","&amp;$I$1&amp;","&amp;$J$1&amp;","&amp;$K$1&amp;") VALUES ("&amp;C43&amp;",'"&amp;D43&amp;"', (SELECT "&amp;Core_Features!$A$1&amp; " FROM " &amp;Core_Features!$M$1&amp; " WHERE " &amp;Core_Features!$B$1&amp; " = '" &amp;E43&amp;"'), (SELECT "&amp;Core_Features!$A$1&amp; " FROM " &amp;Core_Features!$M$1&amp; " WHERE " &amp;Core_Features!$B$1&amp; " = '" &amp;G43&amp;"'),"&amp;I43&amp;","&amp;J43&amp;",'"&amp;K43&amp;"');"</f>
        <v>INSERT INTO Core_DragDrop_Option(ID,Type,FeatureFromId,FeatureToId,OperationFeatureID,Active,URL) VALUES (42,'C', (SELECT ID FROM Core_Features WHERE ALIAS = 'M_TIPO_POSTO'), (SELECT ID FROM Core_Features WHERE ALIAS = 'M_TIPO_POSTO'),89,1,'BusinessParameters/Workstations/Copy');</v>
      </c>
      <c r="N43" s="45" t="s">
        <v>395</v>
      </c>
      <c r="O43" s="45"/>
      <c r="P43" s="45"/>
      <c r="Q43" s="45">
        <v>42439</v>
      </c>
      <c r="R43" s="45"/>
    </row>
    <row r="44" spans="1:18" s="43" customFormat="1" x14ac:dyDescent="0.2">
      <c r="A44" s="5" t="s">
        <v>269</v>
      </c>
      <c r="B44" s="5" t="s">
        <v>262</v>
      </c>
      <c r="C44" s="43">
        <v>43</v>
      </c>
      <c r="D44" s="43" t="s">
        <v>242</v>
      </c>
      <c r="E44" s="43" t="str">
        <f>VLOOKUP(F44,Core_Features!$A$2:$B$69,2,FALSE)</f>
        <v>M_EXCECAO_DESEMPENHO_SECAO</v>
      </c>
      <c r="F44" s="5">
        <v>21</v>
      </c>
      <c r="G44" s="43" t="str">
        <f>VLOOKUP(H44,Core_Features!$A$2:$B$69,2,FALSE)</f>
        <v>M_SECAO</v>
      </c>
      <c r="H44" s="5">
        <v>14</v>
      </c>
      <c r="I44" s="43">
        <v>61</v>
      </c>
      <c r="J44" s="43">
        <v>1</v>
      </c>
      <c r="K44" s="43" t="s">
        <v>313</v>
      </c>
      <c r="M44" s="44" t="str">
        <f>"INSERT INTO "&amp;$M$1&amp;"("&amp;$C$1&amp;","&amp;$D$1&amp;","&amp;$F$1&amp;","&amp;$H$1&amp;","&amp;$I$1&amp;","&amp;$J$1&amp;","&amp;$K$1&amp;") VALUES ("&amp;C44&amp;",'"&amp;D44&amp;"', (SELECT "&amp;Core_Features!$A$1&amp; " FROM " &amp;Core_Features!$M$1&amp; " WHERE " &amp;Core_Features!$B$1&amp; " = '" &amp;E44&amp;"'), (SELECT "&amp;Core_Features!$A$1&amp; " FROM " &amp;Core_Features!$M$1&amp; " WHERE " &amp;Core_Features!$B$1&amp; " = '" &amp;G44&amp;"'),"&amp;I44&amp;","&amp;J44&amp;",'"&amp;K44&amp;"');"</f>
        <v>INSERT INTO Core_DragDrop_Option(ID,Type,FeatureFromId,FeatureToId,OperationFeatureID,Active,URL) VALUES (43,'C', (SELECT ID FROM Core_Features WHERE ALIAS = 'M_EXCECAO_DESEMPENHO_SECAO'), (SELECT ID FROM Core_Features WHERE ALIAS = 'M_SECAO'),61,1,'BusinessParameters/ExceptionPerformanceSection/Copy');</v>
      </c>
      <c r="N44" s="45" t="s">
        <v>395</v>
      </c>
      <c r="O44" s="45"/>
      <c r="P44" s="45"/>
      <c r="Q44" s="45">
        <v>42439</v>
      </c>
      <c r="R44" s="45"/>
    </row>
    <row r="45" spans="1:18" s="46" customFormat="1" x14ac:dyDescent="0.2">
      <c r="A45" s="5" t="s">
        <v>270</v>
      </c>
      <c r="B45" s="5" t="s">
        <v>261</v>
      </c>
      <c r="C45" s="46">
        <v>44</v>
      </c>
      <c r="D45" s="46" t="s">
        <v>242</v>
      </c>
      <c r="E45" s="46" t="str">
        <f>VLOOKUP(F45,Core_Features!$A$2:$B$69,2,FALSE)</f>
        <v>M_FERIADO</v>
      </c>
      <c r="F45" s="5">
        <v>15</v>
      </c>
      <c r="G45" s="46" t="str">
        <f>VLOOKUP(H45,Core_Features!$A$2:$B$69,2,FALSE)</f>
        <v>M_UNIDADE</v>
      </c>
      <c r="H45" s="5">
        <v>8</v>
      </c>
      <c r="I45" s="46">
        <v>37</v>
      </c>
      <c r="J45" s="46">
        <v>1</v>
      </c>
      <c r="K45" s="46" t="s">
        <v>302</v>
      </c>
      <c r="M45" s="47" t="str">
        <f>"INSERT INTO "&amp;$M$1&amp;"("&amp;$C$1&amp;","&amp;$D$1&amp;","&amp;$F$1&amp;","&amp;$H$1&amp;","&amp;$I$1&amp;","&amp;$J$1&amp;","&amp;$K$1&amp;") VALUES ("&amp;C45&amp;",'"&amp;D45&amp;"', (SELECT "&amp;Core_Features!$A$1&amp; " FROM " &amp;Core_Features!$M$1&amp; " WHERE " &amp;Core_Features!$B$1&amp; " = '" &amp;E45&amp;"'), (SELECT "&amp;Core_Features!$A$1&amp; " FROM " &amp;Core_Features!$M$1&amp; " WHERE " &amp;Core_Features!$B$1&amp; " = '" &amp;G45&amp;"'),"&amp;I45&amp;","&amp;J45&amp;",'"&amp;K45&amp;"');"</f>
        <v>INSERT INTO Core_DragDrop_Option(ID,Type,FeatureFromId,FeatureToId,OperationFeatureID,Active,URL) VALUES (44,'C', (SELECT ID FROM Core_Features WHERE ALIAS = 'M_FERIADO'), (SELECT ID FROM Core_Features WHERE ALIAS = 'M_UNIDADE'),37,1,'BusinessParameters/Holidays/Copy');</v>
      </c>
      <c r="N45" s="48" t="s">
        <v>395</v>
      </c>
      <c r="O45" s="48"/>
      <c r="P45" s="48"/>
      <c r="Q45" s="48">
        <v>42439</v>
      </c>
      <c r="R45" s="48"/>
    </row>
    <row r="46" spans="1:18" s="43" customFormat="1" x14ac:dyDescent="0.2">
      <c r="A46" s="43" t="s">
        <v>277</v>
      </c>
      <c r="B46" s="43" t="s">
        <v>261</v>
      </c>
      <c r="C46" s="43">
        <v>45</v>
      </c>
      <c r="D46" s="43" t="s">
        <v>242</v>
      </c>
      <c r="E46" s="43" t="str">
        <f>VLOOKUP(F46,Core_Features!$A$2:$B$69,2,FALSE)</f>
        <v>M_EVENTO</v>
      </c>
      <c r="F46" s="43">
        <v>17</v>
      </c>
      <c r="G46" s="43" t="str">
        <f>VLOOKUP(H46,Core_Features!$A$2:$B$69,2,FALSE)</f>
        <v>M_UNIDADE</v>
      </c>
      <c r="H46" s="43">
        <v>8</v>
      </c>
      <c r="I46" s="43">
        <v>45</v>
      </c>
      <c r="J46" s="43">
        <v>1</v>
      </c>
      <c r="K46" s="43" t="s">
        <v>305</v>
      </c>
      <c r="M46" s="44" t="str">
        <f>"INSERT INTO "&amp;$M$1&amp;"("&amp;$C$1&amp;","&amp;$D$1&amp;","&amp;$F$1&amp;","&amp;$H$1&amp;","&amp;$I$1&amp;","&amp;$J$1&amp;","&amp;$K$1&amp;") VALUES ("&amp;C46&amp;",'"&amp;D46&amp;"', (SELECT "&amp;Core_Features!$A$1&amp; " FROM " &amp;Core_Features!$M$1&amp; " WHERE " &amp;Core_Features!$B$1&amp; " = '" &amp;E46&amp;"'), (SELECT "&amp;Core_Features!$A$1&amp; " FROM " &amp;Core_Features!$M$1&amp; " WHERE " &amp;Core_Features!$B$1&amp; " = '" &amp;G46&amp;"'),"&amp;I46&amp;","&amp;J46&amp;",'"&amp;K46&amp;"');"</f>
        <v>INSERT INTO Core_DragDrop_Option(ID,Type,FeatureFromId,FeatureToId,OperationFeatureID,Active,URL) VALUES (45,'C', (SELECT ID FROM Core_Features WHERE ALIAS = 'M_EVENTO'), (SELECT ID FROM Core_Features WHERE ALIAS = 'M_UNIDADE'),45,1,'BusinessParameters/Events/Copy');</v>
      </c>
      <c r="N46" s="45" t="s">
        <v>395</v>
      </c>
      <c r="O46" s="45"/>
      <c r="P46" s="45"/>
      <c r="Q46" s="45">
        <v>42439</v>
      </c>
      <c r="R46" s="45"/>
    </row>
    <row r="47" spans="1:18" s="43" customFormat="1" x14ac:dyDescent="0.2">
      <c r="A47" s="43" t="s">
        <v>277</v>
      </c>
      <c r="B47" s="43" t="s">
        <v>262</v>
      </c>
      <c r="C47" s="43">
        <v>46</v>
      </c>
      <c r="D47" s="43" t="s">
        <v>242</v>
      </c>
      <c r="E47" s="43" t="str">
        <f>VLOOKUP(F47,Core_Features!$A$2:$B$69,2,FALSE)</f>
        <v>M_EVENTO</v>
      </c>
      <c r="F47" s="43">
        <v>17</v>
      </c>
      <c r="G47" s="43" t="str">
        <f>VLOOKUP(H47,Core_Features!$A$2:$B$69,2,FALSE)</f>
        <v>M_SECAO</v>
      </c>
      <c r="H47" s="43">
        <v>14</v>
      </c>
      <c r="I47" s="43">
        <v>45</v>
      </c>
      <c r="J47" s="43">
        <v>1</v>
      </c>
      <c r="K47" s="43" t="s">
        <v>305</v>
      </c>
      <c r="M47" s="44" t="str">
        <f>"INSERT INTO "&amp;$M$1&amp;"("&amp;$C$1&amp;","&amp;$D$1&amp;","&amp;$F$1&amp;","&amp;$H$1&amp;","&amp;$I$1&amp;","&amp;$J$1&amp;","&amp;$K$1&amp;") VALUES ("&amp;C47&amp;",'"&amp;D47&amp;"', (SELECT "&amp;Core_Features!$A$1&amp; " FROM " &amp;Core_Features!$M$1&amp; " WHERE " &amp;Core_Features!$B$1&amp; " = '" &amp;E47&amp;"'), (SELECT "&amp;Core_Features!$A$1&amp; " FROM " &amp;Core_Features!$M$1&amp; " WHERE " &amp;Core_Features!$B$1&amp; " = '" &amp;G47&amp;"'),"&amp;I47&amp;","&amp;J47&amp;",'"&amp;K47&amp;"');"</f>
        <v>INSERT INTO Core_DragDrop_Option(ID,Type,FeatureFromId,FeatureToId,OperationFeatureID,Active,URL) VALUES (46,'C', (SELECT ID FROM Core_Features WHERE ALIAS = 'M_EVENTO'), (SELECT ID FROM Core_Features WHERE ALIAS = 'M_SECAO'),45,1,'BusinessParameters/Events/Copy');</v>
      </c>
      <c r="N47" s="45" t="s">
        <v>395</v>
      </c>
      <c r="O47" s="45"/>
      <c r="P47" s="45"/>
      <c r="Q47" s="45">
        <v>42439</v>
      </c>
      <c r="R47" s="45"/>
    </row>
    <row r="48" spans="1:18" s="43" customFormat="1" x14ac:dyDescent="0.2">
      <c r="A48" s="5" t="s">
        <v>278</v>
      </c>
      <c r="B48" s="5" t="s">
        <v>268</v>
      </c>
      <c r="C48" s="43">
        <v>47</v>
      </c>
      <c r="D48" s="43" t="s">
        <v>242</v>
      </c>
      <c r="E48" s="43" t="str">
        <f>VLOOKUP(F48,Core_Features!$A$2:$B$69,2,FALSE)</f>
        <v>M_EXCECAO_QUANTIDADE_TIPO_POSTO</v>
      </c>
      <c r="F48" s="5">
        <v>27</v>
      </c>
      <c r="G48" s="43" t="str">
        <f>VLOOKUP(H48,Core_Features!$A$2:$B$69,2,FALSE)</f>
        <v>M_TIPO_POSTO</v>
      </c>
      <c r="H48" s="5">
        <v>20</v>
      </c>
      <c r="I48" s="43">
        <v>85</v>
      </c>
      <c r="J48" s="43">
        <v>1</v>
      </c>
      <c r="K48" s="43" t="s">
        <v>312</v>
      </c>
      <c r="M48" s="44" t="str">
        <f>"INSERT INTO "&amp;$M$1&amp;"("&amp;$C$1&amp;","&amp;$D$1&amp;","&amp;$F$1&amp;","&amp;$H$1&amp;","&amp;$I$1&amp;","&amp;$J$1&amp;","&amp;$K$1&amp;") VALUES ("&amp;C48&amp;",'"&amp;D48&amp;"', (SELECT "&amp;Core_Features!$A$1&amp; " FROM " &amp;Core_Features!$M$1&amp; " WHERE " &amp;Core_Features!$B$1&amp; " = '" &amp;E48&amp;"'), (SELECT "&amp;Core_Features!$A$1&amp; " FROM " &amp;Core_Features!$M$1&amp; " WHERE " &amp;Core_Features!$B$1&amp; " = '" &amp;G48&amp;"'),"&amp;I48&amp;","&amp;J48&amp;",'"&amp;K48&amp;"');"</f>
        <v>INSERT INTO Core_DragDrop_Option(ID,Type,FeatureFromId,FeatureToId,OperationFeatureID,Active,URL) VALUES (47,'C', (SELECT ID FROM Core_Features WHERE ALIAS = 'M_EXCECAO_QUANTIDADE_TIPO_POSTO'), (SELECT ID FROM Core_Features WHERE ALIAS = 'M_TIPO_POSTO'),85,1,'BusinessParameters/ExceptionQuantityWorkstationType/Copy');</v>
      </c>
      <c r="N48" s="45" t="s">
        <v>395</v>
      </c>
      <c r="O48" s="45"/>
      <c r="P48" s="45"/>
      <c r="Q48" s="45">
        <v>42439</v>
      </c>
      <c r="R48" s="45"/>
    </row>
    <row r="49" spans="1:18" s="43" customFormat="1" x14ac:dyDescent="0.2">
      <c r="A49" s="5" t="s">
        <v>279</v>
      </c>
      <c r="B49" s="5" t="s">
        <v>268</v>
      </c>
      <c r="C49" s="43">
        <v>48</v>
      </c>
      <c r="D49" s="43" t="s">
        <v>242</v>
      </c>
      <c r="E49" s="43" t="str">
        <f>VLOOKUP(F49,Core_Features!$A$2:$B$69,2,FALSE)</f>
        <v>M_POSTO</v>
      </c>
      <c r="F49" s="5">
        <v>28</v>
      </c>
      <c r="G49" s="43" t="str">
        <f>VLOOKUP(H49,Core_Features!$A$2:$B$69,2,FALSE)</f>
        <v>M_TIPO_POSTO</v>
      </c>
      <c r="H49" s="5">
        <v>20</v>
      </c>
      <c r="I49" s="43">
        <v>89</v>
      </c>
      <c r="J49" s="43">
        <v>1</v>
      </c>
      <c r="K49" s="43" t="s">
        <v>307</v>
      </c>
      <c r="M49" s="44" t="str">
        <f>"INSERT INTO "&amp;$M$1&amp;"("&amp;$C$1&amp;","&amp;$D$1&amp;","&amp;$F$1&amp;","&amp;$H$1&amp;","&amp;$I$1&amp;","&amp;$J$1&amp;","&amp;$K$1&amp;") VALUES ("&amp;C49&amp;",'"&amp;D49&amp;"', (SELECT "&amp;Core_Features!$A$1&amp; " FROM " &amp;Core_Features!$M$1&amp; " WHERE " &amp;Core_Features!$B$1&amp; " = '" &amp;E49&amp;"'), (SELECT "&amp;Core_Features!$A$1&amp; " FROM " &amp;Core_Features!$M$1&amp; " WHERE " &amp;Core_Features!$B$1&amp; " = '" &amp;G49&amp;"'),"&amp;I49&amp;","&amp;J49&amp;",'"&amp;K49&amp;"');"</f>
        <v>INSERT INTO Core_DragDrop_Option(ID,Type,FeatureFromId,FeatureToId,OperationFeatureID,Active,URL) VALUES (48,'C', (SELECT ID FROM Core_Features WHERE ALIAS = 'M_POSTO'), (SELECT ID FROM Core_Features WHERE ALIAS = 'M_TIPO_POSTO'),89,1,'BusinessParameters/Workstations/Copy');</v>
      </c>
      <c r="N49" s="45" t="s">
        <v>395</v>
      </c>
      <c r="O49" s="45"/>
      <c r="P49" s="45"/>
      <c r="Q49" s="45">
        <v>42439</v>
      </c>
      <c r="R49" s="45"/>
    </row>
    <row r="50" spans="1:18" s="46" customFormat="1" x14ac:dyDescent="0.2">
      <c r="A50" s="23" t="s">
        <v>262</v>
      </c>
      <c r="B50" s="23" t="s">
        <v>271</v>
      </c>
      <c r="C50" s="49">
        <v>49</v>
      </c>
      <c r="D50" s="49" t="s">
        <v>247</v>
      </c>
      <c r="E50" s="46" t="str">
        <f>VLOOKUP(F50,Core_Features!$A$2:$B$69,2,FALSE)</f>
        <v>M_SECAO</v>
      </c>
      <c r="F50" s="23">
        <v>14</v>
      </c>
      <c r="G50" s="46" t="str">
        <f>VLOOKUP(H50,Core_Features!$A$2:$B$69,2,FALSE)</f>
        <v>M_ESCALA</v>
      </c>
      <c r="H50" s="23">
        <v>3</v>
      </c>
      <c r="I50" s="49">
        <v>0</v>
      </c>
      <c r="J50" s="49">
        <v>0</v>
      </c>
      <c r="K50" s="49" t="s">
        <v>273</v>
      </c>
      <c r="L50" s="49"/>
      <c r="M50" s="50" t="s">
        <v>405</v>
      </c>
      <c r="N50" s="48" t="s">
        <v>395</v>
      </c>
      <c r="O50" s="48"/>
      <c r="P50" s="48"/>
      <c r="Q50" s="48">
        <v>42439</v>
      </c>
      <c r="R50" s="48"/>
    </row>
    <row r="51" spans="1:18" s="46" customFormat="1" x14ac:dyDescent="0.2">
      <c r="A51" s="23" t="s">
        <v>263</v>
      </c>
      <c r="B51" s="23" t="s">
        <v>271</v>
      </c>
      <c r="C51" s="49">
        <v>50</v>
      </c>
      <c r="D51" s="49" t="s">
        <v>247</v>
      </c>
      <c r="E51" s="46" t="str">
        <f>VLOOKUP(F51,Core_Features!$A$2:$B$69,2,FALSE)</f>
        <v>M_GRUPO</v>
      </c>
      <c r="F51" s="23">
        <v>18</v>
      </c>
      <c r="G51" s="46" t="str">
        <f>VLOOKUP(H51,Core_Features!$A$2:$B$69,2,FALSE)</f>
        <v>M_ESCALA</v>
      </c>
      <c r="H51" s="23">
        <v>3</v>
      </c>
      <c r="I51" s="49">
        <v>0</v>
      </c>
      <c r="J51" s="49">
        <v>0</v>
      </c>
      <c r="K51" s="49" t="s">
        <v>273</v>
      </c>
      <c r="L51" s="49"/>
      <c r="M51" s="50" t="s">
        <v>405</v>
      </c>
      <c r="N51" s="48" t="s">
        <v>395</v>
      </c>
      <c r="O51" s="48"/>
      <c r="P51" s="48"/>
      <c r="Q51" s="48">
        <v>42439</v>
      </c>
      <c r="R51" s="48"/>
    </row>
    <row r="52" spans="1:18" s="46" customFormat="1" x14ac:dyDescent="0.2">
      <c r="A52" s="49" t="s">
        <v>268</v>
      </c>
      <c r="B52" s="49" t="s">
        <v>271</v>
      </c>
      <c r="C52" s="49" t="s">
        <v>389</v>
      </c>
      <c r="D52" s="49" t="s">
        <v>247</v>
      </c>
      <c r="E52" s="46" t="str">
        <f>VLOOKUP(F52,Core_Features!$A$2:$B$69,2,FALSE)</f>
        <v>M_TIPO_POSTO</v>
      </c>
      <c r="F52" s="49">
        <v>20</v>
      </c>
      <c r="G52" s="46" t="str">
        <f>VLOOKUP(H52,Core_Features!$A$2:$B$69,2,FALSE)</f>
        <v>M_ESCALA</v>
      </c>
      <c r="H52" s="49">
        <v>3</v>
      </c>
      <c r="I52" s="49">
        <v>0</v>
      </c>
      <c r="J52" s="49">
        <v>0</v>
      </c>
      <c r="K52" s="49" t="s">
        <v>273</v>
      </c>
      <c r="L52" s="49"/>
      <c r="M52" s="50" t="s">
        <v>405</v>
      </c>
      <c r="N52" s="48" t="s">
        <v>395</v>
      </c>
      <c r="O52" s="48"/>
      <c r="P52" s="48"/>
      <c r="Q52" s="48">
        <v>42439</v>
      </c>
      <c r="R52" s="48"/>
    </row>
    <row r="53" spans="1:18" s="46" customFormat="1" x14ac:dyDescent="0.2">
      <c r="A53" s="23" t="s">
        <v>259</v>
      </c>
      <c r="B53" s="23" t="s">
        <v>271</v>
      </c>
      <c r="C53" s="49" t="s">
        <v>389</v>
      </c>
      <c r="D53" s="49" t="s">
        <v>247</v>
      </c>
      <c r="E53" s="46" t="str">
        <f>VLOOKUP(F53,Core_Features!$A$2:$B$69,2,FALSE)</f>
        <v>M_COLABORADOR</v>
      </c>
      <c r="F53" s="23">
        <v>16</v>
      </c>
      <c r="G53" s="46" t="str">
        <f>VLOOKUP(H53,Core_Features!$A$2:$B$69,2,FALSE)</f>
        <v>M_ESCALA</v>
      </c>
      <c r="H53" s="23">
        <v>3</v>
      </c>
      <c r="I53" s="49">
        <v>0</v>
      </c>
      <c r="J53" s="49">
        <v>0</v>
      </c>
      <c r="K53" s="49" t="s">
        <v>273</v>
      </c>
      <c r="L53" s="49"/>
      <c r="M53" s="50" t="s">
        <v>405</v>
      </c>
      <c r="N53" s="48" t="s">
        <v>395</v>
      </c>
      <c r="O53" s="48"/>
      <c r="P53" s="48"/>
      <c r="Q53" s="48">
        <v>42439</v>
      </c>
      <c r="R53" s="48"/>
    </row>
    <row r="54" spans="1:18" s="46" customFormat="1" x14ac:dyDescent="0.2">
      <c r="A54" s="23" t="s">
        <v>272</v>
      </c>
      <c r="B54" s="23" t="s">
        <v>271</v>
      </c>
      <c r="C54" s="49" t="s">
        <v>389</v>
      </c>
      <c r="D54" s="49" t="s">
        <v>247</v>
      </c>
      <c r="E54" s="46" t="str">
        <f>VLOOKUP(F54,Core_Features!$A$2:$B$69,2,FALSE)</f>
        <v>M_ESCALA_POLIVALENTES</v>
      </c>
      <c r="F54" s="23">
        <v>34</v>
      </c>
      <c r="G54" s="46" t="str">
        <f>VLOOKUP(H54,Core_Features!$A$2:$B$69,2,FALSE)</f>
        <v>M_ESCALA</v>
      </c>
      <c r="H54" s="23">
        <v>3</v>
      </c>
      <c r="I54" s="49">
        <v>0</v>
      </c>
      <c r="J54" s="49">
        <v>0</v>
      </c>
      <c r="K54" s="49" t="s">
        <v>274</v>
      </c>
      <c r="L54" s="49"/>
      <c r="M54" s="50" t="s">
        <v>405</v>
      </c>
      <c r="N54" s="48" t="s">
        <v>395</v>
      </c>
      <c r="O54" s="48"/>
      <c r="P54" s="48"/>
      <c r="Q54" s="48">
        <v>42439</v>
      </c>
      <c r="R54" s="48"/>
    </row>
    <row r="55" spans="1:18" s="46" customFormat="1" x14ac:dyDescent="0.2">
      <c r="A55" s="23" t="s">
        <v>262</v>
      </c>
      <c r="B55" s="23" t="s">
        <v>275</v>
      </c>
      <c r="C55" s="49" t="s">
        <v>389</v>
      </c>
      <c r="D55" s="49" t="s">
        <v>247</v>
      </c>
      <c r="E55" s="46" t="str">
        <f>VLOOKUP(F55,Core_Features!$A$2:$B$69,2,FALSE)</f>
        <v>M_SECAO</v>
      </c>
      <c r="F55" s="23">
        <v>14</v>
      </c>
      <c r="G55" s="46" t="str">
        <f>VLOOKUP(H55,Core_Features!$A$2:$B$69,2,FALSE)</f>
        <v>M_ESTIMATIVA</v>
      </c>
      <c r="H55" s="23">
        <v>2</v>
      </c>
      <c r="I55" s="49">
        <v>0</v>
      </c>
      <c r="J55" s="49">
        <v>0</v>
      </c>
      <c r="K55" s="49" t="s">
        <v>276</v>
      </c>
      <c r="L55" s="49"/>
      <c r="M55" s="50" t="s">
        <v>405</v>
      </c>
      <c r="N55" s="48" t="s">
        <v>395</v>
      </c>
      <c r="O55" s="48"/>
      <c r="P55" s="48"/>
      <c r="Q55" s="48">
        <v>42439</v>
      </c>
      <c r="R55" s="48"/>
    </row>
    <row r="56" spans="1:18" s="43" customFormat="1" x14ac:dyDescent="0.2">
      <c r="A56" s="5" t="s">
        <v>261</v>
      </c>
      <c r="B56" s="5" t="s">
        <v>261</v>
      </c>
      <c r="C56" s="43">
        <v>49</v>
      </c>
      <c r="D56" s="43" t="s">
        <v>242</v>
      </c>
      <c r="E56" s="43" t="str">
        <f>VLOOKUP(F56,Core_Features!$A$2:$B$69,2,FALSE)</f>
        <v>M_UNIDADE</v>
      </c>
      <c r="F56" s="5">
        <v>8</v>
      </c>
      <c r="G56" s="43" t="str">
        <f>VLOOKUP(H56,Core_Features!$A$2:$B$69,2,FALSE)</f>
        <v>M_UNIDADE</v>
      </c>
      <c r="H56" s="5">
        <v>8</v>
      </c>
      <c r="I56" s="43">
        <v>21</v>
      </c>
      <c r="J56" s="43">
        <v>1</v>
      </c>
      <c r="K56" s="43" t="s">
        <v>365</v>
      </c>
      <c r="L56" s="43" t="s">
        <v>456</v>
      </c>
      <c r="M56" s="44" t="str">
        <f>"INSERT INTO "&amp;$M$1&amp;"("&amp;$C$1&amp;","&amp;$D$1&amp;","&amp;$F$1&amp;","&amp;$H$1&amp;","&amp;$I$1&amp;","&amp;$J$1&amp;","&amp;$K$1&amp;") VALUES ("&amp;C56&amp;",'"&amp;D56&amp;"', (SELECT "&amp;Core_Features!$A$1&amp; " FROM " &amp;Core_Features!$M$1&amp; " WHERE " &amp;Core_Features!$B$1&amp; " = '" &amp;E56&amp;"'), (SELECT "&amp;Core_Features!$A$1&amp; " FROM " &amp;Core_Features!$M$1&amp; " WHERE " &amp;Core_Features!$B$1&amp; " = '" &amp;G56&amp;"'),"&amp;I56&amp;","&amp;J56&amp;",'"&amp;K56&amp;"');"</f>
        <v>INSERT INTO Core_DragDrop_Option(ID,Type,FeatureFromId,FeatureToId,OperationFeatureID,Active,URL) VALUES (49,'C', (SELECT ID FROM Core_Features WHERE ALIAS = 'M_UNIDADE'), (SELECT ID FROM Core_Features WHERE ALIAS = 'M_UNIDADE'),21,1,'BusinessParameters/Sections/CopyAggregate');</v>
      </c>
      <c r="N56" s="45" t="s">
        <v>395</v>
      </c>
      <c r="O56" s="45"/>
      <c r="P56" s="45"/>
      <c r="Q56" s="45">
        <v>42439</v>
      </c>
      <c r="R56" s="45"/>
    </row>
    <row r="57" spans="1:18" s="43" customFormat="1" x14ac:dyDescent="0.2">
      <c r="A57" s="5" t="s">
        <v>262</v>
      </c>
      <c r="B57" s="5" t="s">
        <v>261</v>
      </c>
      <c r="C57" s="43">
        <v>50</v>
      </c>
      <c r="D57" s="43" t="s">
        <v>242</v>
      </c>
      <c r="E57" s="43" t="str">
        <f>VLOOKUP(F57,Core_Features!$A$2:$B$69,2,FALSE)</f>
        <v>M_SECAO</v>
      </c>
      <c r="F57" s="5">
        <v>14</v>
      </c>
      <c r="G57" s="43" t="str">
        <f>VLOOKUP(H57,Core_Features!$A$2:$B$69,2,FALSE)</f>
        <v>M_UNIDADE</v>
      </c>
      <c r="H57" s="5">
        <v>8</v>
      </c>
      <c r="I57" s="43">
        <v>45</v>
      </c>
      <c r="J57" s="43">
        <v>1</v>
      </c>
      <c r="K57" s="43" t="s">
        <v>365</v>
      </c>
      <c r="L57" s="43" t="s">
        <v>456</v>
      </c>
      <c r="M57" s="44" t="str">
        <f>"INSERT INTO "&amp;$M$1&amp;"("&amp;$C$1&amp;","&amp;$D$1&amp;","&amp;$F$1&amp;","&amp;$H$1&amp;","&amp;$I$1&amp;","&amp;$J$1&amp;","&amp;$K$1&amp;") VALUES ("&amp;C57&amp;",'"&amp;D57&amp;"', (SELECT "&amp;Core_Features!$A$1&amp; " FROM " &amp;Core_Features!$M$1&amp; " WHERE " &amp;Core_Features!$B$1&amp; " = '" &amp;E57&amp;"'), (SELECT "&amp;Core_Features!$A$1&amp; " FROM " &amp;Core_Features!$M$1&amp; " WHERE " &amp;Core_Features!$B$1&amp; " = '" &amp;G57&amp;"'),"&amp;I57&amp;","&amp;J57&amp;",'"&amp;K57&amp;"');"</f>
        <v>INSERT INTO Core_DragDrop_Option(ID,Type,FeatureFromId,FeatureToId,OperationFeatureID,Active,URL) VALUES (50,'C', (SELECT ID FROM Core_Features WHERE ALIAS = 'M_SECAO'), (SELECT ID FROM Core_Features WHERE ALIAS = 'M_UNIDADE'),45,1,'BusinessParameters/Sections/CopyAggregate');</v>
      </c>
      <c r="N57" s="45" t="s">
        <v>395</v>
      </c>
      <c r="O57" s="45"/>
      <c r="P57" s="45"/>
      <c r="Q57" s="45">
        <v>42439</v>
      </c>
      <c r="R57" s="45"/>
    </row>
    <row r="58" spans="1:18" s="43" customFormat="1" x14ac:dyDescent="0.2">
      <c r="A58" s="5" t="s">
        <v>263</v>
      </c>
      <c r="B58" s="5" t="s">
        <v>262</v>
      </c>
      <c r="C58" s="43">
        <v>51</v>
      </c>
      <c r="D58" s="43" t="s">
        <v>242</v>
      </c>
      <c r="E58" s="43" t="str">
        <f>VLOOKUP(F58,Core_Features!$A$2:$B$69,2,FALSE)</f>
        <v>M_GRUPO</v>
      </c>
      <c r="F58" s="5">
        <v>18</v>
      </c>
      <c r="G58" s="43" t="str">
        <f>VLOOKUP(H58,Core_Features!$A$2:$B$69,2,FALSE)</f>
        <v>M_SECAO</v>
      </c>
      <c r="H58" s="5">
        <v>14</v>
      </c>
      <c r="I58" s="43">
        <v>61</v>
      </c>
      <c r="J58" s="43">
        <v>1</v>
      </c>
      <c r="K58" s="43" t="s">
        <v>366</v>
      </c>
      <c r="L58" s="43" t="s">
        <v>456</v>
      </c>
      <c r="M58" s="44" t="str">
        <f>"INSERT INTO "&amp;$M$1&amp;"("&amp;$C$1&amp;","&amp;$D$1&amp;","&amp;$F$1&amp;","&amp;$H$1&amp;","&amp;$I$1&amp;","&amp;$J$1&amp;","&amp;$K$1&amp;") VALUES ("&amp;C58&amp;",'"&amp;D58&amp;"', (SELECT "&amp;Core_Features!$A$1&amp; " FROM " &amp;Core_Features!$M$1&amp; " WHERE " &amp;Core_Features!$B$1&amp; " = '" &amp;E58&amp;"'), (SELECT "&amp;Core_Features!$A$1&amp; " FROM " &amp;Core_Features!$M$1&amp; " WHERE " &amp;Core_Features!$B$1&amp; " = '" &amp;G58&amp;"'),"&amp;I58&amp;","&amp;J58&amp;",'"&amp;K58&amp;"');"</f>
        <v>INSERT INTO Core_DragDrop_Option(ID,Type,FeatureFromId,FeatureToId,OperationFeatureID,Active,URL) VALUES (51,'C', (SELECT ID FROM Core_Features WHERE ALIAS = 'M_GRUPO'), (SELECT ID FROM Core_Features WHERE ALIAS = 'M_SECAO'),61,1,'BusinessParameters/Groups/CopyAggregate');</v>
      </c>
      <c r="N58" s="45" t="s">
        <v>395</v>
      </c>
      <c r="O58" s="45"/>
      <c r="P58" s="45"/>
      <c r="Q58" s="45">
        <v>42439</v>
      </c>
      <c r="R58" s="45"/>
    </row>
    <row r="59" spans="1:18" s="43" customFormat="1" x14ac:dyDescent="0.2">
      <c r="A59" s="5" t="s">
        <v>263</v>
      </c>
      <c r="B59" s="5" t="s">
        <v>263</v>
      </c>
      <c r="C59" s="43">
        <v>52</v>
      </c>
      <c r="D59" s="43" t="s">
        <v>242</v>
      </c>
      <c r="E59" s="43" t="str">
        <f>VLOOKUP(F59,Core_Features!$A$2:$B$69,2,FALSE)</f>
        <v>M_GRUPO</v>
      </c>
      <c r="F59" s="5">
        <v>18</v>
      </c>
      <c r="G59" s="43" t="str">
        <f>VLOOKUP(H59,Core_Features!$A$2:$B$69,2,FALSE)</f>
        <v>M_GRUPO</v>
      </c>
      <c r="H59" s="5">
        <v>18</v>
      </c>
      <c r="I59" s="43">
        <v>61</v>
      </c>
      <c r="J59" s="43">
        <v>1</v>
      </c>
      <c r="K59" s="43" t="s">
        <v>366</v>
      </c>
      <c r="L59" s="43" t="s">
        <v>456</v>
      </c>
      <c r="M59" s="44" t="str">
        <f>"INSERT INTO "&amp;$M$1&amp;"("&amp;$C$1&amp;","&amp;$D$1&amp;","&amp;$F$1&amp;","&amp;$H$1&amp;","&amp;$I$1&amp;","&amp;$J$1&amp;","&amp;$K$1&amp;") VALUES ("&amp;C59&amp;",'"&amp;D59&amp;"', (SELECT "&amp;Core_Features!$A$1&amp; " FROM " &amp;Core_Features!$M$1&amp; " WHERE " &amp;Core_Features!$B$1&amp; " = '" &amp;E59&amp;"'), (SELECT "&amp;Core_Features!$A$1&amp; " FROM " &amp;Core_Features!$M$1&amp; " WHERE " &amp;Core_Features!$B$1&amp; " = '" &amp;G59&amp;"'),"&amp;I59&amp;","&amp;J59&amp;",'"&amp;K59&amp;"');"</f>
        <v>INSERT INTO Core_DragDrop_Option(ID,Type,FeatureFromId,FeatureToId,OperationFeatureID,Active,URL) VALUES (52,'C', (SELECT ID FROM Core_Features WHERE ALIAS = 'M_GRUPO'), (SELECT ID FROM Core_Features WHERE ALIAS = 'M_GRUPO'),61,1,'BusinessParameters/Groups/CopyAggregate');</v>
      </c>
      <c r="N59" s="45" t="s">
        <v>395</v>
      </c>
      <c r="O59" s="45"/>
      <c r="P59" s="45"/>
      <c r="Q59" s="45">
        <v>42439</v>
      </c>
      <c r="R59" s="45"/>
    </row>
    <row r="60" spans="1:18" s="43" customFormat="1" x14ac:dyDescent="0.2">
      <c r="A60" s="5" t="s">
        <v>259</v>
      </c>
      <c r="B60" s="5" t="s">
        <v>261</v>
      </c>
      <c r="C60" s="43">
        <v>53</v>
      </c>
      <c r="D60" s="43" t="s">
        <v>251</v>
      </c>
      <c r="E60" s="43" t="str">
        <f>VLOOKUP(F60,Core_Features!$A$2:$B$69,2,FALSE)</f>
        <v>M_COLABORADOR</v>
      </c>
      <c r="F60" s="5">
        <v>16</v>
      </c>
      <c r="G60" s="43" t="str">
        <f>VLOOKUP(H60,Core_Features!$A$2:$B$69,2,FALSE)</f>
        <v>M_UNIDADE</v>
      </c>
      <c r="H60" s="5">
        <v>8</v>
      </c>
      <c r="I60" s="43">
        <v>194</v>
      </c>
      <c r="J60" s="43">
        <v>1</v>
      </c>
      <c r="K60" s="43" t="s">
        <v>399</v>
      </c>
      <c r="M60" s="44" t="str">
        <f>"INSERT INTO "&amp;$M$1&amp;"("&amp;$C$1&amp;","&amp;$D$1&amp;","&amp;$F$1&amp;","&amp;$H$1&amp;","&amp;$I$1&amp;","&amp;$J$1&amp;","&amp;$K$1&amp;") VALUES ("&amp;C60&amp;",'"&amp;D60&amp;"', (SELECT "&amp;Core_Features!$A$1&amp; " FROM " &amp;Core_Features!$M$1&amp; " WHERE " &amp;Core_Features!$B$1&amp; " = '" &amp;E60&amp;"'), (SELECT "&amp;Core_Features!$A$1&amp; " FROM " &amp;Core_Features!$M$1&amp; " WHERE " &amp;Core_Features!$B$1&amp; " = '" &amp;G60&amp;"'),"&amp;I60&amp;","&amp;J60&amp;",'"&amp;K60&amp;"');"</f>
        <v>INSERT INTO Core_DragDrop_Option(ID,Type,FeatureFromId,FeatureToId,OperationFeatureID,Active,URL) VALUES (53,'M', (SELECT ID FROM Core_Features WHERE ALIAS = 'M_COLABORADOR'), (SELECT ID FROM Core_Features WHERE ALIAS = 'M_UNIDADE'),194,1,'BusinessParameters/MoveCollaborators/Move');</v>
      </c>
      <c r="N60" s="45" t="s">
        <v>397</v>
      </c>
      <c r="O60" s="45"/>
      <c r="P60" s="45" t="s">
        <v>396</v>
      </c>
      <c r="Q60" s="45">
        <v>42439</v>
      </c>
      <c r="R60" s="45"/>
    </row>
    <row r="61" spans="1:18" s="43" customFormat="1" ht="38.25" x14ac:dyDescent="0.2">
      <c r="A61" s="5" t="s">
        <v>259</v>
      </c>
      <c r="B61" s="5" t="s">
        <v>262</v>
      </c>
      <c r="C61" s="43">
        <v>54</v>
      </c>
      <c r="D61" s="43" t="s">
        <v>251</v>
      </c>
      <c r="E61" s="43" t="str">
        <f>VLOOKUP(F61,Core_Features!$A$2:$B$69,2,FALSE)</f>
        <v>M_COLABORADOR</v>
      </c>
      <c r="F61" s="5">
        <v>16</v>
      </c>
      <c r="G61" s="43" t="str">
        <f>VLOOKUP(H61,Core_Features!$A$2:$B$69,2,FALSE)</f>
        <v>M_SECAO</v>
      </c>
      <c r="H61" s="5">
        <v>14</v>
      </c>
      <c r="I61" s="43">
        <v>194</v>
      </c>
      <c r="J61" s="43">
        <v>1</v>
      </c>
      <c r="K61" s="43" t="s">
        <v>399</v>
      </c>
      <c r="L61" s="51" t="s">
        <v>459</v>
      </c>
      <c r="M61" s="44" t="str">
        <f>"INSERT INTO "&amp;$M$1&amp;"("&amp;$C$1&amp;","&amp;$D$1&amp;","&amp;$F$1&amp;","&amp;$H$1&amp;","&amp;$I$1&amp;","&amp;$J$1&amp;","&amp;$K$1&amp;") VALUES ("&amp;C61&amp;",'"&amp;D61&amp;"', (SELECT "&amp;Core_Features!$A$1&amp; " FROM " &amp;Core_Features!$M$1&amp; " WHERE " &amp;Core_Features!$B$1&amp; " = '" &amp;E61&amp;"'), (SELECT "&amp;Core_Features!$A$1&amp; " FROM " &amp;Core_Features!$M$1&amp; " WHERE " &amp;Core_Features!$B$1&amp; " = '" &amp;G61&amp;"'),"&amp;I61&amp;","&amp;J61&amp;",'"&amp;K61&amp;"');"</f>
        <v>INSERT INTO Core_DragDrop_Option(ID,Type,FeatureFromId,FeatureToId,OperationFeatureID,Active,URL) VALUES (54,'M', (SELECT ID FROM Core_Features WHERE ALIAS = 'M_COLABORADOR'), (SELECT ID FROM Core_Features WHERE ALIAS = 'M_SECAO'),194,1,'BusinessParameters/MoveCollaborators/Move');</v>
      </c>
      <c r="N61" s="45" t="s">
        <v>397</v>
      </c>
      <c r="O61" s="45"/>
      <c r="P61" s="45" t="s">
        <v>396</v>
      </c>
      <c r="Q61" s="45">
        <v>42439</v>
      </c>
      <c r="R61" s="45"/>
    </row>
    <row r="62" spans="1:18" s="43" customFormat="1" x14ac:dyDescent="0.2">
      <c r="A62" s="5" t="s">
        <v>259</v>
      </c>
      <c r="B62" s="5" t="s">
        <v>263</v>
      </c>
      <c r="C62" s="43">
        <v>55</v>
      </c>
      <c r="D62" s="43" t="s">
        <v>251</v>
      </c>
      <c r="E62" s="43" t="str">
        <f>VLOOKUP(F62,Core_Features!$A$2:$B$69,2,FALSE)</f>
        <v>M_COLABORADOR</v>
      </c>
      <c r="F62" s="5">
        <v>16</v>
      </c>
      <c r="G62" s="43" t="str">
        <f>VLOOKUP(H62,Core_Features!$A$2:$B$69,2,FALSE)</f>
        <v>M_GRUPO</v>
      </c>
      <c r="H62" s="5">
        <v>18</v>
      </c>
      <c r="I62" s="43">
        <v>194</v>
      </c>
      <c r="J62" s="43">
        <v>1</v>
      </c>
      <c r="K62" s="43" t="s">
        <v>399</v>
      </c>
      <c r="M62" s="44" t="str">
        <f>"INSERT INTO "&amp;$M$1&amp;"("&amp;$C$1&amp;","&amp;$D$1&amp;","&amp;$F$1&amp;","&amp;$H$1&amp;","&amp;$I$1&amp;","&amp;$J$1&amp;","&amp;$K$1&amp;") VALUES ("&amp;C62&amp;",'"&amp;D62&amp;"', (SELECT "&amp;Core_Features!$A$1&amp; " FROM " &amp;Core_Features!$M$1&amp; " WHERE " &amp;Core_Features!$B$1&amp; " = '" &amp;E62&amp;"'), (SELECT "&amp;Core_Features!$A$1&amp; " FROM " &amp;Core_Features!$M$1&amp; " WHERE " &amp;Core_Features!$B$1&amp; " = '" &amp;G62&amp;"'),"&amp;I62&amp;","&amp;J62&amp;",'"&amp;K62&amp;"');"</f>
        <v>INSERT INTO Core_DragDrop_Option(ID,Type,FeatureFromId,FeatureToId,OperationFeatureID,Active,URL) VALUES (55,'M', (SELECT ID FROM Core_Features WHERE ALIAS = 'M_COLABORADOR'), (SELECT ID FROM Core_Features WHERE ALIAS = 'M_GRUPO'),194,1,'BusinessParameters/MoveCollaborators/Move');</v>
      </c>
      <c r="N62" s="45" t="s">
        <v>397</v>
      </c>
      <c r="O62" s="45"/>
      <c r="P62" s="45" t="s">
        <v>396</v>
      </c>
      <c r="Q62" s="45">
        <v>42439</v>
      </c>
      <c r="R62" s="45"/>
    </row>
    <row r="64" spans="1:18" x14ac:dyDescent="0.2">
      <c r="D64" s="52"/>
      <c r="E64" s="5" t="s">
        <v>460</v>
      </c>
    </row>
    <row r="65" spans="4:5" x14ac:dyDescent="0.2">
      <c r="D65" s="53"/>
      <c r="E65" s="5" t="s">
        <v>461</v>
      </c>
    </row>
  </sheetData>
  <autoFilter ref="A1:R62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Core_Features</vt:lpstr>
      <vt:lpstr>Core_MenuStructure</vt:lpstr>
      <vt:lpstr>Core_Operations</vt:lpstr>
      <vt:lpstr>Core_Operation_Feature</vt:lpstr>
      <vt:lpstr>Core_DragDrop_Option</vt:lpstr>
      <vt:lpstr>Revisão opções 20170213 ISS</vt:lpstr>
    </vt:vector>
  </TitlesOfParts>
  <Company>Tlantic 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Voigt da Porciuncula</dc:creator>
  <cp:lastModifiedBy>Inês Santos</cp:lastModifiedBy>
  <dcterms:created xsi:type="dcterms:W3CDTF">2014-06-20T19:56:56Z</dcterms:created>
  <dcterms:modified xsi:type="dcterms:W3CDTF">2017-02-13T16:04:33Z</dcterms:modified>
</cp:coreProperties>
</file>