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SANDISK_SSD_G40/GoogleDrive/GitHub/sagehen_meadows/data/field_observations/vegetation/LAI/"/>
    </mc:Choice>
  </mc:AlternateContent>
  <xr:revisionPtr revIDLastSave="0" documentId="13_ncr:1_{DF4C9764-50CF-CB42-9C8B-AB0F1753BD2A}" xr6:coauthVersionLast="47" xr6:coauthVersionMax="47" xr10:uidLastSave="{00000000-0000-0000-0000-000000000000}"/>
  <bookViews>
    <workbookView xWindow="17860" yWindow="600" windowWidth="16280" windowHeight="19080" xr2:uid="{1A29D877-FFD5-2045-824A-3356F0E179F2}"/>
  </bookViews>
  <sheets>
    <sheet name="Summary Data" sheetId="1" r:id="rId1"/>
    <sheet name="Corrections" sheetId="3" r:id="rId2"/>
    <sheet name="All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Q8" i="3"/>
  <c r="R8" i="3" s="1"/>
  <c r="P8" i="3" s="1"/>
  <c r="N8" i="3"/>
  <c r="L8" i="3" s="1"/>
  <c r="M8" i="3"/>
  <c r="S7" i="3"/>
  <c r="Q7" i="3"/>
  <c r="R7" i="3" s="1"/>
  <c r="P7" i="3" s="1"/>
  <c r="K7" i="3" s="1"/>
  <c r="G7" i="3" s="1"/>
  <c r="N7" i="3"/>
  <c r="M7" i="3"/>
  <c r="L7" i="3"/>
  <c r="S6" i="3"/>
  <c r="Q6" i="3"/>
  <c r="R6" i="3" s="1"/>
  <c r="P6" i="3" s="1"/>
  <c r="K6" i="3" s="1"/>
  <c r="G6" i="3" s="1"/>
  <c r="N6" i="3"/>
  <c r="L6" i="3" s="1"/>
  <c r="M6" i="3"/>
  <c r="S5" i="3"/>
  <c r="Q5" i="3"/>
  <c r="R5" i="3" s="1"/>
  <c r="P5" i="3" s="1"/>
  <c r="K5" i="3" s="1"/>
  <c r="G5" i="3" s="1"/>
  <c r="N5" i="3"/>
  <c r="M5" i="3"/>
  <c r="L5" i="3"/>
  <c r="S4" i="3"/>
  <c r="Q4" i="3"/>
  <c r="R4" i="3" s="1"/>
  <c r="P4" i="3" s="1"/>
  <c r="K4" i="3" s="1"/>
  <c r="G4" i="3" s="1"/>
  <c r="N4" i="3"/>
  <c r="M4" i="3"/>
  <c r="L4" i="3"/>
  <c r="S3" i="3"/>
  <c r="Q3" i="3"/>
  <c r="R3" i="3" s="1"/>
  <c r="P3" i="3" s="1"/>
  <c r="K3" i="3" s="1"/>
  <c r="G3" i="3" s="1"/>
  <c r="N3" i="3"/>
  <c r="M3" i="3"/>
  <c r="L3" i="3"/>
  <c r="S2" i="3"/>
  <c r="Q2" i="3"/>
  <c r="R2" i="3" s="1"/>
  <c r="P2" i="3" s="1"/>
  <c r="K2" i="3" s="1"/>
  <c r="N2" i="3"/>
  <c r="L2" i="3" s="1"/>
  <c r="M2" i="3"/>
  <c r="P16" i="1"/>
  <c r="P9" i="1"/>
  <c r="P3" i="1"/>
  <c r="P17" i="1"/>
  <c r="P15" i="1"/>
  <c r="P19" i="1"/>
  <c r="P4" i="1"/>
  <c r="P14" i="1"/>
  <c r="P8" i="1"/>
  <c r="P18" i="1"/>
  <c r="P7" i="1"/>
  <c r="P6" i="1"/>
  <c r="P13" i="1"/>
  <c r="P10" i="1"/>
  <c r="P12" i="1"/>
  <c r="P2" i="1"/>
  <c r="P11" i="1"/>
  <c r="P5" i="1"/>
  <c r="P20" i="1"/>
  <c r="K8" i="3" l="1"/>
  <c r="G2" i="3"/>
  <c r="G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tc={0CCFBBE7-D7BA-2240-B1B2-6C34D6E541DA}</author>
  </authors>
  <commentList>
    <comment ref="O1" authorId="0" shapeId="0" xr:uid="{0CCFBBE7-D7BA-2240-B1B2-6C34D6E541D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leaf absorptivity in the PAR band; LP-80 assumes 0.9</t>
      </text>
    </comment>
  </commentList>
</comments>
</file>

<file path=xl/sharedStrings.xml><?xml version="1.0" encoding="utf-8"?>
<sst xmlns="http://schemas.openxmlformats.org/spreadsheetml/2006/main" count="1040" uniqueCount="98">
  <si>
    <t>Record Type</t>
  </si>
  <si>
    <t>Date and Time</t>
  </si>
  <si>
    <t>Annotation</t>
  </si>
  <si>
    <t>Average Above PAR</t>
  </si>
  <si>
    <t>Average Below PAR</t>
  </si>
  <si>
    <t>Tau [Τ]</t>
  </si>
  <si>
    <t>Leaf Area Index [LAI]</t>
  </si>
  <si>
    <t>Leaf Distribution [Χ]</t>
  </si>
  <si>
    <t>Beam Fraction [Fb]</t>
  </si>
  <si>
    <t>Zenith Angle</t>
  </si>
  <si>
    <t>Latitude</t>
  </si>
  <si>
    <t>Longitude</t>
  </si>
  <si>
    <t>SUM</t>
  </si>
  <si>
    <t>T1</t>
  </si>
  <si>
    <t>T2</t>
  </si>
  <si>
    <t>T3</t>
  </si>
  <si>
    <t>T4</t>
  </si>
  <si>
    <t>TW1</t>
  </si>
  <si>
    <t>TW2</t>
  </si>
  <si>
    <t>EHR1</t>
  </si>
  <si>
    <t>EWR1</t>
  </si>
  <si>
    <t>EER1</t>
  </si>
  <si>
    <t>EWT2</t>
  </si>
  <si>
    <t>EET1</t>
  </si>
  <si>
    <t>C5S</t>
  </si>
  <si>
    <t>EWT1</t>
  </si>
  <si>
    <t>A5S</t>
  </si>
  <si>
    <t>EET2</t>
  </si>
  <si>
    <t>KHR1</t>
  </si>
  <si>
    <t>KER1</t>
  </si>
  <si>
    <t>KWT1</t>
  </si>
  <si>
    <t>KET1</t>
  </si>
  <si>
    <t>E5S</t>
  </si>
  <si>
    <t>KER2</t>
  </si>
  <si>
    <t>KWR1</t>
  </si>
  <si>
    <t>KEF1</t>
  </si>
  <si>
    <t>KEF1R</t>
  </si>
  <si>
    <t>KWT2</t>
  </si>
  <si>
    <t>KER2R</t>
  </si>
  <si>
    <t>Segment 1 PAR</t>
  </si>
  <si>
    <t>Segment 2 PAR</t>
  </si>
  <si>
    <t>Segment 3 PAR</t>
  </si>
  <si>
    <t>Segment 4 PAR</t>
  </si>
  <si>
    <t>Segment 5 PAR</t>
  </si>
  <si>
    <t>Segment 6 PAR</t>
  </si>
  <si>
    <t>Segment 7 PAR</t>
  </si>
  <si>
    <t>Segment 8 PAR</t>
  </si>
  <si>
    <t>External Sensor PAR</t>
  </si>
  <si>
    <t>Record ID</t>
  </si>
  <si>
    <t>Raw Record ID</t>
  </si>
  <si>
    <t>ABV</t>
  </si>
  <si>
    <t>BLW</t>
  </si>
  <si>
    <t>Percent Grass (X=0.9)</t>
  </si>
  <si>
    <t>Percent Spherical (X=1.0)</t>
  </si>
  <si>
    <t>Percent Horizontal (X=2.0)</t>
  </si>
  <si>
    <t>ID</t>
  </si>
  <si>
    <t>Check on X</t>
  </si>
  <si>
    <t>flag is at SW corner of survey</t>
  </si>
  <si>
    <t>EHR-1</t>
  </si>
  <si>
    <t>EWR-1</t>
  </si>
  <si>
    <t>EER-1</t>
  </si>
  <si>
    <t>EWT-2</t>
  </si>
  <si>
    <t>EET-1</t>
  </si>
  <si>
    <t>EHT-C5S</t>
  </si>
  <si>
    <t>EWT-1</t>
  </si>
  <si>
    <t>EET-2</t>
  </si>
  <si>
    <t>KHR-1</t>
  </si>
  <si>
    <t>KER-1</t>
  </si>
  <si>
    <t>KWT-1</t>
  </si>
  <si>
    <t>KET-1</t>
  </si>
  <si>
    <t>KHT-E5S</t>
  </si>
  <si>
    <t>KWR-1</t>
  </si>
  <si>
    <t>KHF-1</t>
  </si>
  <si>
    <t>KEF-1</t>
  </si>
  <si>
    <t>KWT-2</t>
  </si>
  <si>
    <t>KER-2</t>
  </si>
  <si>
    <t>survey corner at northwest edge of willow</t>
  </si>
  <si>
    <t>corner is 2m west of well</t>
  </si>
  <si>
    <t>survey corner is 1m SE of well</t>
  </si>
  <si>
    <t>transect along willow-meadow edge to avoid pine shadow</t>
  </si>
  <si>
    <t>K</t>
  </si>
  <si>
    <t>A</t>
  </si>
  <si>
    <t>a</t>
  </si>
  <si>
    <t>K num</t>
  </si>
  <si>
    <t>K denom</t>
  </si>
  <si>
    <t>ln tau (simple)</t>
  </si>
  <si>
    <t>LAI num</t>
  </si>
  <si>
    <t>LAI denom</t>
  </si>
  <si>
    <t>Zenith in radians</t>
  </si>
  <si>
    <t>test example p. 28</t>
  </si>
  <si>
    <t>Veg Survey Info</t>
  </si>
  <si>
    <t>corner is 1 m south of well or flag (default)</t>
  </si>
  <si>
    <t>incorrect X</t>
  </si>
  <si>
    <t>correct X</t>
  </si>
  <si>
    <t>test: is calculated LAI the same as from the LP-80? NO!</t>
  </si>
  <si>
    <t>test: is calculated LAI the same as from the manual? It's close.</t>
  </si>
  <si>
    <t>post-survey fix: adjusted %grass and %horizontal to match X, and based on memory of plot</t>
  </si>
  <si>
    <t>EHT-A5S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</si>
</sst>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\ AM/PM"/>
    <numFmt numFmtId="165" formatCode="0.0"/>
    <numFmt numFmtId="166" formatCode="0.000"/>
    <numFmt numFmtId="167" formatCode="0&quot;°&quot;"/>
  </numFmts>
  <fonts count="40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1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5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165" fontId="5" fillId="0" borderId="2" xfId="0" applyNumberFormat="1" applyFont="1" applyFill="1" applyBorder="1" applyAlignment="1" applyProtection="1">
      <alignment horizontal="center" vertical="center" wrapText="1"/>
    </xf>
    <xf numFmtId="165" fontId="6" fillId="0" borderId="2" xfId="0" applyNumberFormat="1" applyFont="1" applyFill="1" applyBorder="1" applyAlignment="1" applyProtection="1">
      <alignment horizontal="center" vertical="center" wrapText="1"/>
    </xf>
    <xf numFmtId="166" fontId="7" fillId="0" borderId="2" xfId="0" applyNumberFormat="1" applyFont="1" applyFill="1" applyBorder="1" applyAlignment="1" applyProtection="1">
      <alignment horizontal="center" vertical="center" wrapText="1"/>
    </xf>
    <xf numFmtId="2" fontId="10" fillId="0" borderId="2" xfId="0" applyNumberFormat="1" applyFont="1" applyFill="1" applyBorder="1" applyAlignment="1" applyProtection="1">
      <alignment horizontal="center" vertical="center" wrapText="1"/>
    </xf>
    <xf numFmtId="167" fontId="11" fillId="0" borderId="2" xfId="0" applyNumberFormat="1" applyFont="1" applyFill="1" applyBorder="1" applyAlignment="1" applyProtection="1">
      <alignment horizontal="center" vertical="center" wrapText="1"/>
    </xf>
    <xf numFmtId="167" fontId="12" fillId="0" borderId="2" xfId="0" applyNumberFormat="1" applyFont="1" applyFill="1" applyBorder="1" applyAlignment="1" applyProtection="1">
      <alignment horizontal="center" vertical="center" wrapText="1"/>
    </xf>
    <xf numFmtId="167" fontId="13" fillId="0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 applyProtection="1">
      <alignment horizontal="center" vertical="center" wrapText="1"/>
    </xf>
    <xf numFmtId="164" fontId="16" fillId="0" borderId="2" xfId="0" applyNumberFormat="1" applyFont="1" applyFill="1" applyBorder="1" applyAlignment="1" applyProtection="1">
      <alignment horizontal="center" vertical="center" wrapText="1"/>
    </xf>
    <xf numFmtId="165" fontId="17" fillId="0" borderId="2" xfId="0" applyNumberFormat="1" applyFont="1" applyFill="1" applyBorder="1" applyAlignment="1" applyProtection="1">
      <alignment horizontal="center" vertical="center" wrapText="1"/>
    </xf>
    <xf numFmtId="165" fontId="18" fillId="0" borderId="2" xfId="0" applyNumberFormat="1" applyFont="1" applyFill="1" applyBorder="1" applyAlignment="1" applyProtection="1">
      <alignment horizontal="center" vertical="center" wrapText="1"/>
    </xf>
    <xf numFmtId="165" fontId="19" fillId="0" borderId="2" xfId="0" applyNumberFormat="1" applyFont="1" applyFill="1" applyBorder="1" applyAlignment="1" applyProtection="1">
      <alignment horizontal="center" vertical="center" wrapText="1"/>
    </xf>
    <xf numFmtId="165" fontId="20" fillId="0" borderId="2" xfId="0" applyNumberFormat="1" applyFont="1" applyFill="1" applyBorder="1" applyAlignment="1" applyProtection="1">
      <alignment horizontal="center" vertical="center" wrapText="1"/>
    </xf>
    <xf numFmtId="165" fontId="21" fillId="0" borderId="2" xfId="0" applyNumberFormat="1" applyFont="1" applyFill="1" applyBorder="1" applyAlignment="1" applyProtection="1">
      <alignment horizontal="center" vertical="center" wrapText="1"/>
    </xf>
    <xf numFmtId="165" fontId="22" fillId="0" borderId="2" xfId="0" applyNumberFormat="1" applyFont="1" applyFill="1" applyBorder="1" applyAlignment="1" applyProtection="1">
      <alignment horizontal="center" vertical="center" wrapText="1"/>
    </xf>
    <xf numFmtId="165" fontId="23" fillId="0" borderId="2" xfId="0" applyNumberFormat="1" applyFont="1" applyFill="1" applyBorder="1" applyAlignment="1" applyProtection="1">
      <alignment horizontal="center" vertical="center" wrapText="1"/>
    </xf>
    <xf numFmtId="165" fontId="24" fillId="0" borderId="2" xfId="0" applyNumberFormat="1" applyFont="1" applyFill="1" applyBorder="1" applyAlignment="1" applyProtection="1">
      <alignment horizontal="center" vertical="center" wrapText="1"/>
    </xf>
    <xf numFmtId="165" fontId="25" fillId="0" borderId="2" xfId="0" applyNumberFormat="1" applyFont="1" applyFill="1" applyBorder="1" applyAlignment="1" applyProtection="1">
      <alignment horizontal="center" vertical="center" wrapText="1"/>
    </xf>
    <xf numFmtId="1" fontId="26" fillId="0" borderId="2" xfId="0" applyNumberFormat="1" applyFont="1" applyFill="1" applyBorder="1" applyAlignment="1" applyProtection="1">
      <alignment horizontal="center" vertical="center" wrapText="1"/>
    </xf>
    <xf numFmtId="0" fontId="27" fillId="0" borderId="2" xfId="0" applyFont="1" applyFill="1" applyBorder="1" applyAlignment="1" applyProtection="1">
      <alignment horizontal="center" vertical="center" wrapText="1"/>
    </xf>
    <xf numFmtId="165" fontId="28" fillId="0" borderId="2" xfId="0" applyNumberFormat="1" applyFont="1" applyFill="1" applyBorder="1" applyAlignment="1" applyProtection="1">
      <alignment horizontal="center" vertical="center" wrapText="1"/>
    </xf>
    <xf numFmtId="165" fontId="29" fillId="0" borderId="2" xfId="0" applyNumberFormat="1" applyFont="1" applyFill="1" applyBorder="1" applyAlignment="1" applyProtection="1">
      <alignment horizontal="center" vertical="center" wrapText="1"/>
    </xf>
    <xf numFmtId="166" fontId="30" fillId="0" borderId="2" xfId="0" applyNumberFormat="1" applyFont="1" applyFill="1" applyBorder="1" applyAlignment="1" applyProtection="1">
      <alignment horizontal="center" vertical="center" wrapText="1"/>
    </xf>
    <xf numFmtId="2" fontId="31" fillId="0" borderId="2" xfId="0" applyNumberFormat="1" applyFont="1" applyFill="1" applyBorder="1" applyAlignment="1" applyProtection="1">
      <alignment horizontal="center" vertical="center" wrapText="1"/>
    </xf>
    <xf numFmtId="2" fontId="32" fillId="0" borderId="2" xfId="0" applyNumberFormat="1" applyFont="1" applyFill="1" applyBorder="1" applyAlignment="1" applyProtection="1">
      <alignment horizontal="center" vertical="center" wrapText="1"/>
    </xf>
    <xf numFmtId="2" fontId="33" fillId="0" borderId="2" xfId="0" applyNumberFormat="1" applyFont="1" applyFill="1" applyBorder="1" applyAlignment="1" applyProtection="1">
      <alignment horizontal="center" vertical="center" wrapText="1"/>
    </xf>
    <xf numFmtId="167" fontId="34" fillId="0" borderId="2" xfId="0" applyNumberFormat="1" applyFont="1" applyFill="1" applyBorder="1" applyAlignment="1" applyProtection="1">
      <alignment horizontal="center" vertical="center" wrapText="1"/>
    </xf>
    <xf numFmtId="167" fontId="35" fillId="0" borderId="2" xfId="0" applyNumberFormat="1" applyFont="1" applyFill="1" applyBorder="1" applyAlignment="1" applyProtection="1">
      <alignment horizontal="center" vertical="center" wrapText="1"/>
    </xf>
    <xf numFmtId="167" fontId="36" fillId="0" borderId="2" xfId="0" applyNumberFormat="1" applyFont="1" applyFill="1" applyBorder="1" applyAlignment="1" applyProtection="1">
      <alignment horizontal="center" vertical="center" wrapText="1"/>
    </xf>
    <xf numFmtId="1" fontId="37" fillId="0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1" fontId="1" fillId="0" borderId="2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2" fontId="9" fillId="3" borderId="2" xfId="0" applyNumberFormat="1" applyFont="1" applyFill="1" applyBorder="1" applyAlignment="1" applyProtection="1">
      <alignment horizontal="center" vertical="center" wrapText="1"/>
    </xf>
    <xf numFmtId="2" fontId="1" fillId="3" borderId="0" xfId="0" applyNumberFormat="1" applyFont="1" applyFill="1" applyBorder="1" applyAlignment="1" applyProtection="1">
      <alignment horizontal="center" vertical="center" wrapText="1"/>
    </xf>
    <xf numFmtId="2" fontId="8" fillId="4" borderId="2" xfId="0" applyNumberFormat="1" applyFont="1" applyFill="1" applyBorder="1" applyAlignment="1" applyProtection="1">
      <alignment horizontal="center" vertical="center" wrapText="1"/>
    </xf>
    <xf numFmtId="2" fontId="2" fillId="5" borderId="2" xfId="0" applyNumberFormat="1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2" fontId="12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2" xfId="0" applyNumberFormat="1" applyFont="1" applyFill="1" applyBorder="1" applyAlignment="1" applyProtection="1">
      <alignment horizontal="center" vertical="center" wrapText="1"/>
    </xf>
    <xf numFmtId="2" fontId="1" fillId="0" borderId="2" xfId="0" applyNumberFormat="1" applyFont="1" applyFill="1" applyBorder="1" applyAlignment="1" applyProtection="1">
      <alignment horizontal="center" vertical="center" wrapText="1"/>
    </xf>
    <xf numFmtId="166" fontId="1" fillId="0" borderId="2" xfId="0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 applyFill="1" applyBorder="1" applyAlignment="1" applyProtection="1">
      <alignment horizontal="center" vertical="center" wrapText="1"/>
    </xf>
    <xf numFmtId="166" fontId="13" fillId="0" borderId="2" xfId="0" applyNumberFormat="1" applyFont="1" applyFill="1" applyBorder="1" applyAlignment="1" applyProtection="1">
      <alignment horizontal="center" vertical="center" wrapText="1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/>
    <xf numFmtId="166" fontId="1" fillId="0" borderId="0" xfId="0" applyNumberFormat="1" applyFont="1" applyFill="1" applyBorder="1" applyAlignment="1" applyProtection="1">
      <alignment horizontal="center" vertical="center" wrapText="1"/>
    </xf>
    <xf numFmtId="0" fontId="39" fillId="0" borderId="0" xfId="0" applyFont="1" applyAlignment="1">
      <alignment horizontal="center"/>
    </xf>
    <xf numFmtId="1" fontId="11" fillId="0" borderId="2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2" fontId="8" fillId="6" borderId="2" xfId="0" applyNumberFormat="1" applyFont="1" applyFill="1" applyBorder="1" applyAlignment="1" applyProtection="1">
      <alignment horizontal="center" vertical="center" wrapText="1"/>
    </xf>
    <xf numFmtId="2" fontId="2" fillId="4" borderId="2" xfId="0" applyNumberFormat="1" applyFont="1" applyFill="1" applyBorder="1" applyAlignment="1" applyProtection="1">
      <alignment horizontal="center" vertical="center" wrapText="1"/>
    </xf>
    <xf numFmtId="165" fontId="39" fillId="0" borderId="0" xfId="0" applyNumberFormat="1" applyFont="1" applyFill="1" applyBorder="1" applyAlignment="1" applyProtection="1">
      <alignment horizontal="center" vertical="center" wrapText="1"/>
    </xf>
    <xf numFmtId="2" fontId="39" fillId="4" borderId="2" xfId="0" applyNumberFormat="1" applyFont="1" applyFill="1" applyBorder="1" applyAlignment="1" applyProtection="1">
      <alignment horizontal="center" vertical="center" wrapText="1"/>
    </xf>
    <xf numFmtId="2" fontId="39" fillId="3" borderId="2" xfId="0" applyNumberFormat="1" applyFont="1" applyFill="1" applyBorder="1" applyAlignment="1" applyProtection="1">
      <alignment horizontal="center" vertical="center" wrapText="1"/>
    </xf>
    <xf numFmtId="2" fontId="39" fillId="0" borderId="0" xfId="0" applyNumberFormat="1" applyFont="1" applyFill="1" applyBorder="1" applyAlignment="1" applyProtection="1">
      <alignment horizontal="center" vertical="center" wrapText="1"/>
    </xf>
    <xf numFmtId="1" fontId="39" fillId="0" borderId="0" xfId="0" applyNumberFormat="1" applyFont="1" applyFill="1" applyBorder="1" applyAlignment="1" applyProtection="1">
      <alignment horizontal="center" vertical="center" wrapText="1"/>
    </xf>
    <xf numFmtId="166" fontId="39" fillId="0" borderId="2" xfId="0" applyNumberFormat="1" applyFont="1" applyFill="1" applyBorder="1" applyAlignment="1" applyProtection="1">
      <alignment horizontal="center" vertical="center" wrapText="1"/>
    </xf>
    <xf numFmtId="2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166" fontId="39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0" borderId="2" xfId="0" applyFont="1" applyFill="1" applyBorder="1" applyAlignment="1" applyProtection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2" fontId="1" fillId="4" borderId="2" xfId="0" applyNumberFormat="1" applyFont="1" applyFill="1" applyBorder="1" applyAlignment="1" applyProtection="1">
      <alignment horizontal="center" vertical="center" wrapText="1"/>
    </xf>
    <xf numFmtId="167" fontId="1" fillId="0" borderId="2" xfId="0" applyNumberFormat="1" applyFont="1" applyFill="1" applyBorder="1" applyAlignment="1" applyProtection="1">
      <alignment horizontal="center" vertical="center" wrapText="1"/>
    </xf>
    <xf numFmtId="2" fontId="1" fillId="3" borderId="2" xfId="0" applyNumberFormat="1" applyFont="1" applyFill="1" applyBorder="1" applyAlignment="1" applyProtection="1">
      <alignment horizontal="center" vertical="center" wrapText="1"/>
    </xf>
    <xf numFmtId="2" fontId="1" fillId="3" borderId="3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Natali" id="{83240F56-6281-B94E-AC19-78FDF73510BD}" userId="S::jennifer.natali@BERKELEY.EDU::24692a01-6ed2-4c85-b186-e387594e65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5-07-16T18:20:47.81" personId="{83240F56-6281-B94E-AC19-78FDF73510BD}" id="{0CCFBBE7-D7BA-2240-B1B2-6C34D6E541DA}">
    <text>leaf absorptivity in the PAR band; LP-80 assumes 0.9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F7D6-1608-2947-ABC3-3AF2A0069C97}">
  <sheetPr>
    <outlinePr summaryBelow="0" summaryRight="0"/>
  </sheetPr>
  <dimension ref="A1:Q23"/>
  <sheetViews>
    <sheetView tabSelected="1" workbookViewId="0">
      <pane xSplit="3" ySplit="1" topLeftCell="D2" activePane="bottomRight" state="frozenSplit"/>
      <selection pane="topRight"/>
      <selection pane="bottomLeft"/>
      <selection pane="bottomRight" activeCell="B26" sqref="B26"/>
    </sheetView>
  </sheetViews>
  <sheetFormatPr baseColWidth="10" defaultRowHeight="13" x14ac:dyDescent="0.15"/>
  <cols>
    <col min="1" max="1" width="10.33203125" customWidth="1"/>
    <col min="2" max="2" width="27.5" customWidth="1"/>
    <col min="3" max="3" width="12.1640625" customWidth="1"/>
    <col min="4" max="12" width="10.33203125" customWidth="1"/>
    <col min="15" max="15" width="11.6640625" bestFit="1" customWidth="1"/>
    <col min="17" max="17" width="10.83203125" customWidth="1"/>
  </cols>
  <sheetData>
    <row r="1" spans="1:17" ht="42" x14ac:dyDescent="0.15">
      <c r="A1" s="1" t="s">
        <v>0</v>
      </c>
      <c r="B1" s="1" t="s">
        <v>1</v>
      </c>
      <c r="C1" s="1" t="s">
        <v>55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6" t="s">
        <v>52</v>
      </c>
      <c r="N1" s="36" t="s">
        <v>53</v>
      </c>
      <c r="O1" s="36" t="s">
        <v>54</v>
      </c>
      <c r="P1" s="36" t="s">
        <v>56</v>
      </c>
      <c r="Q1" s="36" t="s">
        <v>90</v>
      </c>
    </row>
    <row r="2" spans="1:17" ht="14" x14ac:dyDescent="0.15">
      <c r="A2" s="2" t="s">
        <v>12</v>
      </c>
      <c r="B2" s="3">
        <v>45850.503101851849</v>
      </c>
      <c r="C2" s="45" t="s">
        <v>62</v>
      </c>
      <c r="D2" s="4">
        <v>1960.8</v>
      </c>
      <c r="E2" s="5">
        <v>970</v>
      </c>
      <c r="F2" s="6">
        <v>0.495</v>
      </c>
      <c r="G2" s="41">
        <v>1.45</v>
      </c>
      <c r="H2" s="39">
        <v>0.9</v>
      </c>
      <c r="I2" s="7">
        <v>0.91</v>
      </c>
      <c r="J2" s="8">
        <v>31</v>
      </c>
      <c r="K2" s="9">
        <v>38</v>
      </c>
      <c r="L2" s="10">
        <v>-120</v>
      </c>
      <c r="M2" s="37">
        <v>100</v>
      </c>
      <c r="N2" s="37">
        <v>0</v>
      </c>
      <c r="O2" s="37">
        <v>0</v>
      </c>
      <c r="P2" s="40">
        <f>((M2/100)*0.9)+((N2/100)*1)+((O2/100)*2)</f>
        <v>0.9</v>
      </c>
      <c r="Q2" s="56"/>
    </row>
    <row r="3" spans="1:17" ht="14" x14ac:dyDescent="0.15">
      <c r="A3" s="2" t="s">
        <v>12</v>
      </c>
      <c r="B3" s="3">
        <v>45852.519571759258</v>
      </c>
      <c r="C3" s="45" t="s">
        <v>73</v>
      </c>
      <c r="D3" s="4">
        <v>1721.2</v>
      </c>
      <c r="E3" s="5">
        <v>482.4</v>
      </c>
      <c r="F3" s="6">
        <v>0.27900000000000003</v>
      </c>
      <c r="G3" s="41">
        <v>2.9</v>
      </c>
      <c r="H3" s="39">
        <v>0.9</v>
      </c>
      <c r="I3" s="7">
        <v>0.85</v>
      </c>
      <c r="J3" s="8">
        <v>27</v>
      </c>
      <c r="K3" s="9">
        <v>38</v>
      </c>
      <c r="L3" s="10">
        <v>-120</v>
      </c>
      <c r="M3" s="37">
        <v>98</v>
      </c>
      <c r="N3" s="37">
        <v>2</v>
      </c>
      <c r="O3" s="37">
        <v>0</v>
      </c>
      <c r="P3" s="40">
        <f>((M3/100)*0.9)+((N3/100)*1)+((O3/100)*2)</f>
        <v>0.90200000000000002</v>
      </c>
      <c r="Q3" s="77" t="s">
        <v>78</v>
      </c>
    </row>
    <row r="4" spans="1:17" ht="14" x14ac:dyDescent="0.15">
      <c r="A4" s="78" t="s">
        <v>12</v>
      </c>
      <c r="B4" s="79">
        <v>45850.598611111112</v>
      </c>
      <c r="C4" s="45" t="s">
        <v>69</v>
      </c>
      <c r="D4" s="49">
        <v>2097.1999999999998</v>
      </c>
      <c r="E4" s="49">
        <v>916.7</v>
      </c>
      <c r="F4" s="51">
        <v>0.438</v>
      </c>
      <c r="G4" s="80">
        <v>2.02</v>
      </c>
      <c r="H4" s="82">
        <v>0.91</v>
      </c>
      <c r="I4" s="50">
        <v>0.91</v>
      </c>
      <c r="J4" s="81">
        <v>16</v>
      </c>
      <c r="K4" s="81">
        <v>38</v>
      </c>
      <c r="L4" s="81">
        <v>-120</v>
      </c>
      <c r="M4" s="37">
        <v>88</v>
      </c>
      <c r="N4" s="37">
        <v>12</v>
      </c>
      <c r="O4" s="37">
        <v>0</v>
      </c>
      <c r="P4" s="40">
        <f>((M4/100)*0.9)+((N4/100)*1)+((O4/100)*2)</f>
        <v>0.91200000000000003</v>
      </c>
      <c r="Q4" s="77" t="s">
        <v>96</v>
      </c>
    </row>
    <row r="5" spans="1:17" ht="14" x14ac:dyDescent="0.15">
      <c r="A5" s="2" t="s">
        <v>12</v>
      </c>
      <c r="B5" s="3">
        <v>45850.483206018522</v>
      </c>
      <c r="C5" s="45" t="s">
        <v>60</v>
      </c>
      <c r="D5" s="4">
        <v>1869.5</v>
      </c>
      <c r="E5" s="5">
        <v>647.9</v>
      </c>
      <c r="F5" s="6">
        <v>0.34599999999999997</v>
      </c>
      <c r="G5" s="41">
        <v>2.2000000000000002</v>
      </c>
      <c r="H5" s="39">
        <v>0.93</v>
      </c>
      <c r="I5" s="7">
        <v>0.91</v>
      </c>
      <c r="J5" s="8">
        <v>36</v>
      </c>
      <c r="K5" s="9">
        <v>38</v>
      </c>
      <c r="L5" s="10">
        <v>-120</v>
      </c>
      <c r="M5" s="37">
        <v>93</v>
      </c>
      <c r="N5" s="37">
        <v>5</v>
      </c>
      <c r="O5" s="37">
        <v>2</v>
      </c>
      <c r="P5" s="40">
        <f>((M5/100)*0.9)+((N5/100)*1)+((O5/100)*2)</f>
        <v>0.92700000000000016</v>
      </c>
      <c r="Q5" s="56"/>
    </row>
    <row r="6" spans="1:17" ht="14" x14ac:dyDescent="0.15">
      <c r="A6" s="2" t="s">
        <v>12</v>
      </c>
      <c r="B6" s="3">
        <v>45850.529988425929</v>
      </c>
      <c r="C6" s="45" t="s">
        <v>97</v>
      </c>
      <c r="D6" s="4">
        <v>1986</v>
      </c>
      <c r="E6" s="5">
        <v>1595.3</v>
      </c>
      <c r="F6" s="6">
        <v>0.80400000000000005</v>
      </c>
      <c r="G6" s="41">
        <v>0.45</v>
      </c>
      <c r="H6" s="39">
        <v>0.93</v>
      </c>
      <c r="I6" s="7">
        <v>0.91</v>
      </c>
      <c r="J6" s="8">
        <v>24</v>
      </c>
      <c r="K6" s="9">
        <v>38</v>
      </c>
      <c r="L6" s="10">
        <v>-120</v>
      </c>
      <c r="M6" s="37">
        <v>72</v>
      </c>
      <c r="N6" s="37">
        <v>28</v>
      </c>
      <c r="O6" s="37">
        <v>0</v>
      </c>
      <c r="P6" s="40">
        <f>((M6/100)*0.9)+((N6/100)*1)+((O6/100)*2)</f>
        <v>0.92800000000000005</v>
      </c>
      <c r="Q6" s="77" t="s">
        <v>57</v>
      </c>
    </row>
    <row r="7" spans="1:17" ht="14" x14ac:dyDescent="0.15">
      <c r="A7" s="2" t="s">
        <v>12</v>
      </c>
      <c r="B7" s="3">
        <v>45850.53833333333</v>
      </c>
      <c r="C7" s="45" t="s">
        <v>65</v>
      </c>
      <c r="D7" s="4">
        <v>1991.9</v>
      </c>
      <c r="E7" s="5">
        <v>1543.4</v>
      </c>
      <c r="F7" s="6">
        <v>0.77500000000000002</v>
      </c>
      <c r="G7" s="41">
        <v>0.52</v>
      </c>
      <c r="H7" s="39">
        <v>0.93</v>
      </c>
      <c r="I7" s="7">
        <v>0.91</v>
      </c>
      <c r="J7" s="8">
        <v>22</v>
      </c>
      <c r="K7" s="9">
        <v>38</v>
      </c>
      <c r="L7" s="10">
        <v>-120</v>
      </c>
      <c r="M7" s="37">
        <v>70</v>
      </c>
      <c r="N7" s="37">
        <v>30</v>
      </c>
      <c r="O7" s="37">
        <v>0</v>
      </c>
      <c r="P7" s="40">
        <f>((M7/100)*0.9)+((N7/100)*1)+((O7/100)*2)</f>
        <v>0.92999999999999994</v>
      </c>
      <c r="Q7" s="56"/>
    </row>
    <row r="8" spans="1:17" ht="14" x14ac:dyDescent="0.15">
      <c r="A8" s="2" t="s">
        <v>12</v>
      </c>
      <c r="B8" s="3">
        <v>45850.580520833333</v>
      </c>
      <c r="C8" s="45" t="s">
        <v>67</v>
      </c>
      <c r="D8" s="4">
        <v>2066.1</v>
      </c>
      <c r="E8" s="5">
        <v>933.1</v>
      </c>
      <c r="F8" s="6">
        <v>0.45200000000000001</v>
      </c>
      <c r="G8" s="41">
        <v>1.96</v>
      </c>
      <c r="H8" s="39">
        <v>0.93</v>
      </c>
      <c r="I8" s="7">
        <v>0.91</v>
      </c>
      <c r="J8" s="8">
        <v>16</v>
      </c>
      <c r="K8" s="9">
        <v>38</v>
      </c>
      <c r="L8" s="10">
        <v>-120</v>
      </c>
      <c r="M8" s="37">
        <v>75</v>
      </c>
      <c r="N8" s="37">
        <v>25</v>
      </c>
      <c r="O8" s="37">
        <v>0</v>
      </c>
      <c r="P8" s="40">
        <f>((M8/100)*0.9)+((N8/100)*1)+((O8/100)*2)</f>
        <v>0.92500000000000004</v>
      </c>
      <c r="Q8" s="56"/>
    </row>
    <row r="9" spans="1:17" ht="14" x14ac:dyDescent="0.15">
      <c r="A9" s="2" t="s">
        <v>12</v>
      </c>
      <c r="B9" s="3">
        <v>45852.582384259258</v>
      </c>
      <c r="C9" s="45" t="s">
        <v>75</v>
      </c>
      <c r="D9" s="4">
        <v>1737.4</v>
      </c>
      <c r="E9" s="5">
        <v>315.60000000000002</v>
      </c>
      <c r="F9" s="6">
        <v>0.18099999999999999</v>
      </c>
      <c r="G9" s="41">
        <v>4.0999999999999996</v>
      </c>
      <c r="H9" s="39">
        <v>0.93</v>
      </c>
      <c r="I9" s="7">
        <v>0.82</v>
      </c>
      <c r="J9" s="8">
        <v>16</v>
      </c>
      <c r="K9" s="9">
        <v>38</v>
      </c>
      <c r="L9" s="10">
        <v>-120</v>
      </c>
      <c r="M9" s="37">
        <v>88</v>
      </c>
      <c r="N9" s="37">
        <v>10</v>
      </c>
      <c r="O9" s="37">
        <v>2</v>
      </c>
      <c r="P9" s="40">
        <f>((M9/100)*0.9)+((N9/100)*1)+((O9/100)*2)</f>
        <v>0.93200000000000005</v>
      </c>
      <c r="Q9" s="56"/>
    </row>
    <row r="10" spans="1:17" ht="14" x14ac:dyDescent="0.15">
      <c r="A10" s="2" t="s">
        <v>12</v>
      </c>
      <c r="B10" s="3">
        <v>45850.510682870372</v>
      </c>
      <c r="C10" s="45" t="s">
        <v>63</v>
      </c>
      <c r="D10" s="4">
        <v>1943.6</v>
      </c>
      <c r="E10" s="5">
        <v>1755.2</v>
      </c>
      <c r="F10" s="6">
        <v>0.90400000000000003</v>
      </c>
      <c r="G10" s="41">
        <v>0.19</v>
      </c>
      <c r="H10" s="39">
        <v>0.96</v>
      </c>
      <c r="I10" s="7">
        <v>0.91</v>
      </c>
      <c r="J10" s="8">
        <v>29</v>
      </c>
      <c r="K10" s="9">
        <v>38</v>
      </c>
      <c r="L10" s="10">
        <v>-120</v>
      </c>
      <c r="M10" s="37">
        <v>58</v>
      </c>
      <c r="N10" s="37">
        <v>40</v>
      </c>
      <c r="O10" s="37">
        <v>2</v>
      </c>
      <c r="P10" s="40">
        <f>((M10/100)*0.9)+((N10/100)*1)+((O10/100)*2)</f>
        <v>0.96200000000000008</v>
      </c>
      <c r="Q10" s="56"/>
    </row>
    <row r="11" spans="1:17" ht="14" x14ac:dyDescent="0.15">
      <c r="A11" s="2" t="s">
        <v>12</v>
      </c>
      <c r="B11" s="3">
        <v>45850.478206018517</v>
      </c>
      <c r="C11" s="45" t="s">
        <v>59</v>
      </c>
      <c r="D11" s="4">
        <v>1815.2</v>
      </c>
      <c r="E11" s="5">
        <v>227.2</v>
      </c>
      <c r="F11" s="6">
        <v>0.125</v>
      </c>
      <c r="G11" s="41">
        <v>4.12</v>
      </c>
      <c r="H11" s="39">
        <v>1</v>
      </c>
      <c r="I11" s="7">
        <v>0.91</v>
      </c>
      <c r="J11" s="8">
        <v>37</v>
      </c>
      <c r="K11" s="9">
        <v>38</v>
      </c>
      <c r="L11" s="10">
        <v>-120</v>
      </c>
      <c r="M11" s="37">
        <v>0</v>
      </c>
      <c r="N11" s="37">
        <v>100</v>
      </c>
      <c r="O11" s="37">
        <v>0</v>
      </c>
      <c r="P11" s="40">
        <f>((M11/100)*0.9)+((N11/100)*1)+((O11/100)*2)</f>
        <v>1</v>
      </c>
    </row>
    <row r="12" spans="1:17" ht="14" x14ac:dyDescent="0.15">
      <c r="A12" s="2" t="s">
        <v>12</v>
      </c>
      <c r="B12" s="3">
        <v>45850.496817129628</v>
      </c>
      <c r="C12" s="45" t="s">
        <v>61</v>
      </c>
      <c r="D12" s="4">
        <v>1872.1</v>
      </c>
      <c r="E12" s="5">
        <v>215.8</v>
      </c>
      <c r="F12" s="6">
        <v>0.115</v>
      </c>
      <c r="G12" s="41">
        <v>4.3600000000000003</v>
      </c>
      <c r="H12" s="39">
        <v>1</v>
      </c>
      <c r="I12" s="7">
        <v>0.91</v>
      </c>
      <c r="J12" s="8">
        <v>32</v>
      </c>
      <c r="K12" s="9">
        <v>38</v>
      </c>
      <c r="L12" s="10">
        <v>-120</v>
      </c>
      <c r="M12" s="37">
        <v>0</v>
      </c>
      <c r="N12" s="37">
        <v>100</v>
      </c>
      <c r="O12" s="37">
        <v>0</v>
      </c>
      <c r="P12" s="40">
        <f>((M12/100)*0.9)+((N12/100)*1)+((O12/100)*2)</f>
        <v>1</v>
      </c>
      <c r="Q12" s="56"/>
    </row>
    <row r="13" spans="1:17" ht="14" x14ac:dyDescent="0.15">
      <c r="A13" s="2" t="s">
        <v>12</v>
      </c>
      <c r="B13" s="3">
        <v>45850.524108796293</v>
      </c>
      <c r="C13" s="45" t="s">
        <v>64</v>
      </c>
      <c r="D13" s="4">
        <v>1942.2</v>
      </c>
      <c r="E13" s="5">
        <v>477.9</v>
      </c>
      <c r="F13" s="6">
        <v>0.246</v>
      </c>
      <c r="G13" s="41">
        <v>3.17</v>
      </c>
      <c r="H13" s="39">
        <v>1</v>
      </c>
      <c r="I13" s="7">
        <v>0.91</v>
      </c>
      <c r="J13" s="8">
        <v>25</v>
      </c>
      <c r="K13" s="9">
        <v>38</v>
      </c>
      <c r="L13" s="10">
        <v>-120</v>
      </c>
      <c r="M13" s="37">
        <v>0</v>
      </c>
      <c r="N13" s="37">
        <v>100</v>
      </c>
      <c r="O13" s="37">
        <v>0</v>
      </c>
      <c r="P13" s="40">
        <f>((M13/100)*0.9)+((N13/100)*1)+((O13/100)*2)</f>
        <v>1</v>
      </c>
      <c r="Q13" s="56"/>
    </row>
    <row r="14" spans="1:17" s="35" customFormat="1" ht="14" x14ac:dyDescent="0.15">
      <c r="A14" s="2" t="s">
        <v>12</v>
      </c>
      <c r="B14" s="3">
        <v>45850.593958333331</v>
      </c>
      <c r="C14" s="45" t="s">
        <v>68</v>
      </c>
      <c r="D14" s="4">
        <v>1987.4</v>
      </c>
      <c r="E14" s="5">
        <v>356.1</v>
      </c>
      <c r="F14" s="6">
        <v>0.17899999999999999</v>
      </c>
      <c r="G14" s="41">
        <v>4.28</v>
      </c>
      <c r="H14" s="39">
        <v>1</v>
      </c>
      <c r="I14" s="7">
        <v>0.9</v>
      </c>
      <c r="J14" s="8">
        <v>16</v>
      </c>
      <c r="K14" s="9">
        <v>38</v>
      </c>
      <c r="L14" s="10">
        <v>-120</v>
      </c>
      <c r="M14" s="37">
        <v>0</v>
      </c>
      <c r="N14" s="37">
        <v>100</v>
      </c>
      <c r="O14" s="37">
        <v>0</v>
      </c>
      <c r="P14" s="40">
        <f>((M14/100)*0.9)+((N14/100)*1)+((O14/100)*2)</f>
        <v>1</v>
      </c>
      <c r="Q14" s="77" t="s">
        <v>79</v>
      </c>
    </row>
    <row r="15" spans="1:17" ht="14" x14ac:dyDescent="0.15">
      <c r="A15" s="2" t="s">
        <v>12</v>
      </c>
      <c r="B15" s="3">
        <v>45852.492337962962</v>
      </c>
      <c r="C15" s="45" t="s">
        <v>71</v>
      </c>
      <c r="D15" s="4">
        <v>1752</v>
      </c>
      <c r="E15" s="5">
        <v>238.5</v>
      </c>
      <c r="F15" s="6">
        <v>0.13500000000000001</v>
      </c>
      <c r="G15" s="41">
        <v>3.93</v>
      </c>
      <c r="H15" s="39">
        <v>1</v>
      </c>
      <c r="I15" s="7">
        <v>0.91</v>
      </c>
      <c r="J15" s="8">
        <v>34</v>
      </c>
      <c r="K15" s="9">
        <v>38</v>
      </c>
      <c r="L15" s="10">
        <v>-120</v>
      </c>
      <c r="M15" s="37">
        <v>0</v>
      </c>
      <c r="N15" s="37">
        <v>100</v>
      </c>
      <c r="O15" s="37">
        <v>0</v>
      </c>
      <c r="P15" s="40">
        <f>((M15/100)*0.9)+((N15/100)*1)+((O15/100)*2)</f>
        <v>1</v>
      </c>
      <c r="Q15" s="77" t="s">
        <v>76</v>
      </c>
    </row>
    <row r="16" spans="1:17" ht="14" x14ac:dyDescent="0.15">
      <c r="A16" s="2" t="s">
        <v>12</v>
      </c>
      <c r="B16" s="3">
        <v>45852.543807870374</v>
      </c>
      <c r="C16" s="45" t="s">
        <v>74</v>
      </c>
      <c r="D16" s="4">
        <v>1646.7</v>
      </c>
      <c r="E16" s="5">
        <v>295.2</v>
      </c>
      <c r="F16" s="6">
        <v>0.17899999999999999</v>
      </c>
      <c r="G16" s="41">
        <v>3.96</v>
      </c>
      <c r="H16" s="39">
        <v>1</v>
      </c>
      <c r="I16" s="7">
        <v>0.8</v>
      </c>
      <c r="J16" s="8">
        <v>21</v>
      </c>
      <c r="K16" s="9">
        <v>38</v>
      </c>
      <c r="L16" s="10">
        <v>-120</v>
      </c>
      <c r="M16" s="37">
        <v>0</v>
      </c>
      <c r="N16" s="37">
        <v>100</v>
      </c>
      <c r="O16" s="37">
        <v>0</v>
      </c>
      <c r="P16" s="40">
        <f>((M16/100)*0.9)+((N16/100)*1)+((O16/100)*2)</f>
        <v>1</v>
      </c>
      <c r="Q16" s="56"/>
    </row>
    <row r="17" spans="1:17" ht="14" x14ac:dyDescent="0.15">
      <c r="A17" s="2" t="s">
        <v>12</v>
      </c>
      <c r="B17" s="3">
        <v>45852.508587962962</v>
      </c>
      <c r="C17" s="45" t="s">
        <v>72</v>
      </c>
      <c r="D17" s="4">
        <v>1662.7</v>
      </c>
      <c r="E17" s="5">
        <v>822.1</v>
      </c>
      <c r="F17" s="6">
        <v>0.49299999999999999</v>
      </c>
      <c r="G17" s="41">
        <v>1.42</v>
      </c>
      <c r="H17" s="39">
        <v>1.04</v>
      </c>
      <c r="I17" s="7">
        <v>0.85</v>
      </c>
      <c r="J17" s="8">
        <v>29</v>
      </c>
      <c r="K17" s="9">
        <v>38</v>
      </c>
      <c r="L17" s="10">
        <v>-120</v>
      </c>
      <c r="M17" s="44">
        <v>10</v>
      </c>
      <c r="N17" s="37">
        <v>85</v>
      </c>
      <c r="O17" s="38">
        <v>5</v>
      </c>
      <c r="P17" s="83">
        <f>((M17/100)*0.9)+((N17/100)*1)+((O17/100)*2)</f>
        <v>1.04</v>
      </c>
      <c r="Q17" s="77" t="s">
        <v>77</v>
      </c>
    </row>
    <row r="18" spans="1:17" ht="14" x14ac:dyDescent="0.15">
      <c r="A18" s="2" t="s">
        <v>12</v>
      </c>
      <c r="B18" s="3">
        <v>45850.566018518519</v>
      </c>
      <c r="C18" s="45" t="s">
        <v>66</v>
      </c>
      <c r="D18" s="4">
        <v>2013.6</v>
      </c>
      <c r="E18" s="5">
        <v>977.5</v>
      </c>
      <c r="F18" s="6">
        <v>0.48399999999999999</v>
      </c>
      <c r="G18" s="41">
        <v>1.53</v>
      </c>
      <c r="H18" s="39">
        <v>1.18</v>
      </c>
      <c r="I18" s="7">
        <v>0.91</v>
      </c>
      <c r="J18" s="8">
        <v>17</v>
      </c>
      <c r="K18" s="9">
        <v>38</v>
      </c>
      <c r="L18" s="10">
        <v>-120</v>
      </c>
      <c r="M18" s="44">
        <v>70</v>
      </c>
      <c r="N18" s="37">
        <v>5</v>
      </c>
      <c r="O18" s="38">
        <v>25</v>
      </c>
      <c r="P18" s="83">
        <f>((M18/100)*0.9)+((N18/100)*1)+((O18/100)*2)</f>
        <v>1.1800000000000002</v>
      </c>
      <c r="Q18" s="56"/>
    </row>
    <row r="19" spans="1:17" ht="14" x14ac:dyDescent="0.15">
      <c r="A19" s="2" t="s">
        <v>12</v>
      </c>
      <c r="B19" s="3">
        <v>45850.606921296298</v>
      </c>
      <c r="C19" s="45" t="s">
        <v>70</v>
      </c>
      <c r="D19" s="4">
        <v>1967.8</v>
      </c>
      <c r="E19" s="5">
        <v>1080.0999999999999</v>
      </c>
      <c r="F19" s="6">
        <v>0.54900000000000004</v>
      </c>
      <c r="G19" s="80">
        <v>1.24</v>
      </c>
      <c r="H19" s="82">
        <v>1.2</v>
      </c>
      <c r="I19" s="7">
        <v>0.89</v>
      </c>
      <c r="J19" s="8">
        <v>17</v>
      </c>
      <c r="K19" s="9">
        <v>38</v>
      </c>
      <c r="L19" s="10">
        <v>-120</v>
      </c>
      <c r="M19" s="44">
        <v>68</v>
      </c>
      <c r="N19" s="37">
        <v>5</v>
      </c>
      <c r="O19" s="38">
        <v>27</v>
      </c>
      <c r="P19" s="83">
        <f>((M19/100)*0.9)+((N19/100)*1)+((O19/100)*2)</f>
        <v>1.2020000000000002</v>
      </c>
      <c r="Q19" s="77" t="s">
        <v>96</v>
      </c>
    </row>
    <row r="20" spans="1:17" ht="14" x14ac:dyDescent="0.15">
      <c r="A20" s="2" t="s">
        <v>12</v>
      </c>
      <c r="B20" s="3">
        <v>45850.468518518515</v>
      </c>
      <c r="C20" s="45" t="s">
        <v>58</v>
      </c>
      <c r="D20" s="4">
        <v>1790.6</v>
      </c>
      <c r="E20" s="5">
        <v>791.9</v>
      </c>
      <c r="F20" s="6">
        <v>0.441</v>
      </c>
      <c r="G20" s="41">
        <v>1.46</v>
      </c>
      <c r="H20" s="39">
        <v>1.41</v>
      </c>
      <c r="I20" s="7">
        <v>0.91</v>
      </c>
      <c r="J20" s="8">
        <v>40</v>
      </c>
      <c r="K20" s="9">
        <v>38</v>
      </c>
      <c r="L20" s="10">
        <v>-120</v>
      </c>
      <c r="M20" s="44">
        <v>40</v>
      </c>
      <c r="N20" s="37">
        <v>15</v>
      </c>
      <c r="O20" s="38">
        <v>45</v>
      </c>
      <c r="P20" s="83">
        <f>((M20/100)*0.9)+((N20/100)*1)+((O20/100)*2)</f>
        <v>1.4100000000000001</v>
      </c>
      <c r="Q20" s="35" t="s">
        <v>91</v>
      </c>
    </row>
    <row r="22" spans="1:17" x14ac:dyDescent="0.15">
      <c r="J22" s="35"/>
      <c r="M22" s="84"/>
      <c r="P22" s="58"/>
    </row>
    <row r="23" spans="1:17" x14ac:dyDescent="0.15">
      <c r="M23" s="84"/>
      <c r="P23" s="57"/>
    </row>
  </sheetData>
  <sortState xmlns:xlrd2="http://schemas.microsoft.com/office/spreadsheetml/2017/richdata2" ref="A2:Q20">
    <sortCondition ref="H2:H20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0EB9-12C6-CA46-9C57-F2579EF17484}">
  <dimension ref="A1:T9"/>
  <sheetViews>
    <sheetView topLeftCell="B1" workbookViewId="0">
      <selection activeCell="E42" sqref="E42"/>
    </sheetView>
  </sheetViews>
  <sheetFormatPr baseColWidth="10" defaultRowHeight="13" x14ac:dyDescent="0.15"/>
  <cols>
    <col min="2" max="2" width="22.33203125" customWidth="1"/>
  </cols>
  <sheetData>
    <row r="1" spans="1:20" ht="42" x14ac:dyDescent="0.15">
      <c r="A1" s="1" t="s">
        <v>0</v>
      </c>
      <c r="B1" s="1" t="s">
        <v>1</v>
      </c>
      <c r="C1" s="1" t="s">
        <v>55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7" t="s">
        <v>86</v>
      </c>
      <c r="L1" s="47" t="s">
        <v>87</v>
      </c>
      <c r="M1" s="55" t="s">
        <v>85</v>
      </c>
      <c r="N1" s="47" t="s">
        <v>81</v>
      </c>
      <c r="O1" s="47" t="s">
        <v>82</v>
      </c>
      <c r="P1" s="47" t="s">
        <v>80</v>
      </c>
      <c r="Q1" s="55" t="s">
        <v>88</v>
      </c>
      <c r="R1" s="47" t="s">
        <v>83</v>
      </c>
      <c r="S1" s="47" t="s">
        <v>84</v>
      </c>
    </row>
    <row r="2" spans="1:20" ht="14" x14ac:dyDescent="0.15">
      <c r="A2" s="2" t="s">
        <v>12</v>
      </c>
      <c r="B2" s="3">
        <v>45850.598611111112</v>
      </c>
      <c r="C2" s="43" t="s">
        <v>69</v>
      </c>
      <c r="D2" s="4">
        <v>2097.1999999999998</v>
      </c>
      <c r="E2" s="5">
        <v>916.7</v>
      </c>
      <c r="F2" s="6">
        <v>0.438</v>
      </c>
      <c r="G2" s="64">
        <f>K2/L2</f>
        <v>1.6937242974995559</v>
      </c>
      <c r="H2" s="42">
        <v>0.91</v>
      </c>
      <c r="I2" s="7">
        <v>0.91</v>
      </c>
      <c r="J2" s="59">
        <v>16</v>
      </c>
      <c r="K2" s="48">
        <f>(((1-(1/(2*P2)))*I2)-1)*M2</f>
        <v>0.83430205336971242</v>
      </c>
      <c r="L2" s="48">
        <f>N2*(1-(0.47*I2))</f>
        <v>0.4925843330000001</v>
      </c>
      <c r="M2" s="46">
        <f>LN(E2/D2)</f>
        <v>-0.82757813573064765</v>
      </c>
      <c r="N2" s="51">
        <f>0.283+0.785*(O2)-0.159*((O2)^2)</f>
        <v>0.86071000000000009</v>
      </c>
      <c r="O2" s="50">
        <v>0.9</v>
      </c>
      <c r="P2" s="53">
        <f>R2/S2</f>
        <v>0.49557532214743893</v>
      </c>
      <c r="Q2">
        <f>RADIANS(J2)</f>
        <v>0.27925268031909273</v>
      </c>
      <c r="R2" s="54">
        <f>SQRT((H2^2)+(TAN(Q2)^2))</f>
        <v>0.9541084405108089</v>
      </c>
      <c r="S2" s="52">
        <f>(H2)+(1.744*((H2+1.182)^(-0.733)))</f>
        <v>1.9252541397268192</v>
      </c>
      <c r="T2" s="35" t="s">
        <v>92</v>
      </c>
    </row>
    <row r="3" spans="1:20" ht="14" x14ac:dyDescent="0.15">
      <c r="A3" s="2" t="s">
        <v>12</v>
      </c>
      <c r="B3" s="3">
        <v>45850.606921296298</v>
      </c>
      <c r="C3" s="43" t="s">
        <v>70</v>
      </c>
      <c r="D3" s="4">
        <v>1967.8</v>
      </c>
      <c r="E3" s="5">
        <v>1080.0999999999999</v>
      </c>
      <c r="F3" s="6">
        <v>0.54900000000000004</v>
      </c>
      <c r="G3" s="64">
        <f>K3/L3</f>
        <v>1.0458802823329587</v>
      </c>
      <c r="H3" s="42">
        <v>1.2</v>
      </c>
      <c r="I3" s="7">
        <v>0.89</v>
      </c>
      <c r="J3" s="59">
        <v>17</v>
      </c>
      <c r="K3" s="48">
        <f>(((1-(1/(2*P3)))*I3)-1)*M3</f>
        <v>0.52364611767821612</v>
      </c>
      <c r="L3" s="48">
        <f>N3*(1-(0.47*I3))</f>
        <v>0.50067500700000001</v>
      </c>
      <c r="M3" s="46">
        <f>LN(E3/D3)</f>
        <v>-0.59986253800723677</v>
      </c>
      <c r="N3" s="51">
        <f>0.283+0.785*(O3)-0.159*((O3)^2)</f>
        <v>0.86071000000000009</v>
      </c>
      <c r="O3" s="50">
        <v>0.9</v>
      </c>
      <c r="P3" s="53">
        <f>R3/S3</f>
        <v>0.58326728802645833</v>
      </c>
      <c r="Q3">
        <f>RADIANS(J3)</f>
        <v>0.29670597283903605</v>
      </c>
      <c r="R3" s="54">
        <f>SQRT((H3^2)+(TAN(Q3)^2))</f>
        <v>1.2383340621920955</v>
      </c>
      <c r="S3" s="52">
        <f>(H3)+(1.744*((H3+1.182)^(-0.733)))</f>
        <v>2.1230987706890256</v>
      </c>
      <c r="T3" s="35" t="s">
        <v>92</v>
      </c>
    </row>
    <row r="4" spans="1:20" s="62" customFormat="1" ht="14" x14ac:dyDescent="0.15">
      <c r="A4" s="2" t="s">
        <v>12</v>
      </c>
      <c r="B4" s="3">
        <v>45850.598611111112</v>
      </c>
      <c r="C4" s="60" t="s">
        <v>69</v>
      </c>
      <c r="D4" s="4">
        <v>2097.1999999999998</v>
      </c>
      <c r="E4" s="5">
        <v>916.7</v>
      </c>
      <c r="F4" s="6">
        <v>0.438</v>
      </c>
      <c r="G4" s="63">
        <f>K4/L4</f>
        <v>1.6835722316728197</v>
      </c>
      <c r="H4" s="64">
        <v>0.92</v>
      </c>
      <c r="I4" s="7">
        <v>0.91</v>
      </c>
      <c r="J4" s="59">
        <v>16</v>
      </c>
      <c r="K4" s="61">
        <f>(((1-(1/(2*P4)))*I4)-1)*M4</f>
        <v>0.82930130479587749</v>
      </c>
      <c r="L4" s="61">
        <f>N4*(1-(0.47*I4))</f>
        <v>0.4925843330000001</v>
      </c>
      <c r="M4" s="46">
        <f>LN(E4/D4)</f>
        <v>-0.82757813573064765</v>
      </c>
      <c r="N4" s="51">
        <f>0.283+0.785*(O4)-0.159*((O4)^2)</f>
        <v>0.86071000000000009</v>
      </c>
      <c r="O4" s="50">
        <v>0.9</v>
      </c>
      <c r="P4" s="53">
        <f>R4/S4</f>
        <v>0.49885855520134004</v>
      </c>
      <c r="Q4" s="62">
        <f>RADIANS(J4)</f>
        <v>0.27925268031909273</v>
      </c>
      <c r="R4" s="54">
        <f>SQRT((H4^2)+(TAN(Q4)^2))</f>
        <v>0.96365082693575665</v>
      </c>
      <c r="S4" s="52">
        <f>(H4)+(1.744*((H4+1.182)^(-0.733)))</f>
        <v>1.9317115380467431</v>
      </c>
      <c r="T4" s="35" t="s">
        <v>93</v>
      </c>
    </row>
    <row r="5" spans="1:20" s="62" customFormat="1" ht="14" x14ac:dyDescent="0.15">
      <c r="A5" s="2" t="s">
        <v>12</v>
      </c>
      <c r="B5" s="3">
        <v>45850.606921296298</v>
      </c>
      <c r="C5" s="60" t="s">
        <v>70</v>
      </c>
      <c r="D5" s="4">
        <v>1967.8</v>
      </c>
      <c r="E5" s="5">
        <v>1080.0999999999999</v>
      </c>
      <c r="F5" s="6">
        <v>0.54900000000000004</v>
      </c>
      <c r="G5" s="63">
        <f>K5/L5</f>
        <v>1.0301329959871195</v>
      </c>
      <c r="H5" s="64">
        <v>1.24</v>
      </c>
      <c r="I5" s="7">
        <v>0.89</v>
      </c>
      <c r="J5" s="59">
        <v>17</v>
      </c>
      <c r="K5" s="61">
        <f>(((1-(1/(2*P5)))*I5)-1)*M5</f>
        <v>0.51576184497678201</v>
      </c>
      <c r="L5" s="61">
        <f>N5*(1-(0.47*I5))</f>
        <v>0.50067500700000001</v>
      </c>
      <c r="M5" s="46">
        <f>LN(E5/D5)</f>
        <v>-0.59986253800723677</v>
      </c>
      <c r="N5" s="51">
        <f>0.283+0.785*(O5)-0.159*((O5)^2)</f>
        <v>0.86071000000000009</v>
      </c>
      <c r="O5" s="50">
        <v>0.9</v>
      </c>
      <c r="P5" s="53">
        <f>R5/S5</f>
        <v>0.593491551842388</v>
      </c>
      <c r="Q5" s="62">
        <f>RADIANS(J5)</f>
        <v>0.29670597283903605</v>
      </c>
      <c r="R5" s="54">
        <f>SQRT((H5^2)+(TAN(Q5)^2))</f>
        <v>1.2771339982888157</v>
      </c>
      <c r="S5" s="52">
        <f>(H5)+(1.744*((H5+1.182)^(-0.733)))</f>
        <v>2.151899204502882</v>
      </c>
      <c r="T5" s="35" t="s">
        <v>93</v>
      </c>
    </row>
    <row r="6" spans="1:20" ht="14" x14ac:dyDescent="0.15">
      <c r="A6" s="2" t="s">
        <v>12</v>
      </c>
      <c r="B6" s="3">
        <v>45852.543807870374</v>
      </c>
      <c r="C6" s="45" t="s">
        <v>74</v>
      </c>
      <c r="D6" s="4">
        <v>1646.7</v>
      </c>
      <c r="E6" s="5">
        <v>295.2</v>
      </c>
      <c r="F6" s="6">
        <v>0.17899999999999999</v>
      </c>
      <c r="G6" s="41">
        <f>K6/L6</f>
        <v>3.0116763407383149</v>
      </c>
      <c r="H6" s="39">
        <v>1</v>
      </c>
      <c r="I6" s="7">
        <v>0.8</v>
      </c>
      <c r="J6" s="59">
        <v>21</v>
      </c>
      <c r="K6" s="48">
        <f>(((1-(1/(2*P6)))*I6)-1)*M6</f>
        <v>1.6175202845798102</v>
      </c>
      <c r="L6" s="48">
        <f>N6*(1-(0.47*I6))</f>
        <v>0.53708304000000007</v>
      </c>
      <c r="M6" s="46">
        <f>LN(E6/D6)</f>
        <v>-1.7188754714976358</v>
      </c>
      <c r="N6" s="51">
        <f>0.283+0.785*(O6)-0.159*((O6)^2)</f>
        <v>0.86071000000000009</v>
      </c>
      <c r="O6" s="50">
        <v>0.9</v>
      </c>
      <c r="P6" s="53">
        <f>R6/S6</f>
        <v>0.53978628837668963</v>
      </c>
      <c r="Q6">
        <f>RADIANS(J6)</f>
        <v>0.36651914291880922</v>
      </c>
      <c r="R6" s="54">
        <f>SQRT((H6^2)+(TAN(Q6)^2))</f>
        <v>1.071144993637029</v>
      </c>
      <c r="S6" s="52">
        <f>(H6)+(1.744*((H6+1.182)^(-0.733)))</f>
        <v>1.9843871856365696</v>
      </c>
      <c r="T6" s="35" t="s">
        <v>94</v>
      </c>
    </row>
    <row r="7" spans="1:20" ht="14" x14ac:dyDescent="0.15">
      <c r="A7" s="2" t="s">
        <v>12</v>
      </c>
      <c r="B7" s="3">
        <v>45852.582384259258</v>
      </c>
      <c r="C7" s="45" t="s">
        <v>75</v>
      </c>
      <c r="D7" s="4">
        <v>1737.4</v>
      </c>
      <c r="E7" s="5">
        <v>315.60000000000002</v>
      </c>
      <c r="F7" s="6">
        <v>0.18099999999999999</v>
      </c>
      <c r="G7" s="41">
        <f>K7/L7</f>
        <v>3.2132263286208511</v>
      </c>
      <c r="H7" s="39">
        <v>0.93</v>
      </c>
      <c r="I7" s="7">
        <v>0.82</v>
      </c>
      <c r="J7" s="59">
        <v>16</v>
      </c>
      <c r="K7" s="48">
        <f>(((1-(1/(2*P7)))*I7)-1)*M7</f>
        <v>1.699772198070638</v>
      </c>
      <c r="L7" s="48">
        <f>N7*(1-(0.47*I7))</f>
        <v>0.5289923660000001</v>
      </c>
      <c r="M7" s="46">
        <f>LN(E7/D7)</f>
        <v>-1.7056694328541009</v>
      </c>
      <c r="N7" s="51">
        <f>0.283+0.785*(O7)-0.159*((O7)^2)</f>
        <v>0.86071000000000009</v>
      </c>
      <c r="O7" s="50">
        <v>0.9</v>
      </c>
      <c r="P7" s="53">
        <f>R7/S7</f>
        <v>0.50211711634701239</v>
      </c>
      <c r="Q7">
        <f>RADIANS(J7)</f>
        <v>0.27925268031909273</v>
      </c>
      <c r="R7" s="54">
        <f>SQRT((H7^2)+(TAN(Q7)^2))</f>
        <v>0.97320240251140344</v>
      </c>
      <c r="S7" s="52">
        <f>(H7)+(1.744*((H7+1.182)^(-0.733)))</f>
        <v>1.9381980235838538</v>
      </c>
      <c r="T7" s="35" t="s">
        <v>94</v>
      </c>
    </row>
    <row r="8" spans="1:20" ht="42" x14ac:dyDescent="0.15">
      <c r="C8" s="73" t="s">
        <v>89</v>
      </c>
      <c r="D8" s="65">
        <v>1614</v>
      </c>
      <c r="E8" s="65">
        <v>80</v>
      </c>
      <c r="F8" s="72"/>
      <c r="G8" s="66">
        <f>K8/L8</f>
        <v>5.2188135873305237</v>
      </c>
      <c r="H8" s="67">
        <v>1</v>
      </c>
      <c r="I8" s="68">
        <v>0.88100000000000001</v>
      </c>
      <c r="J8" s="69">
        <v>30</v>
      </c>
      <c r="K8" s="74">
        <f>(((1-(1/(2*P8)))*I8)-1)*M8</f>
        <v>2.6319302030992433</v>
      </c>
      <c r="L8" s="75">
        <f>N8*(1-(0.47*I8))</f>
        <v>0.50431581030000006</v>
      </c>
      <c r="M8" s="68">
        <f>LN(E8/D8)</f>
        <v>-3.0044442141560124</v>
      </c>
      <c r="N8" s="70">
        <f>0.283+0.785*(O8)-0.159*((O8)^2)</f>
        <v>0.86071000000000009</v>
      </c>
      <c r="O8" s="71">
        <v>0.9</v>
      </c>
      <c r="P8" s="70">
        <f>R8/S8</f>
        <v>0.58189276101822651</v>
      </c>
      <c r="Q8" s="72">
        <f>RADIANS(J8)</f>
        <v>0.52359877559829882</v>
      </c>
      <c r="R8" s="76">
        <f>SQRT((H8^2)+((TAN(Q8))^2))</f>
        <v>1.1547005383792515</v>
      </c>
      <c r="S8" s="68">
        <f>(H8)+(1.744*((H8+1.182)^(-0.733)))</f>
        <v>1.9843871856365696</v>
      </c>
      <c r="T8" s="35" t="s">
        <v>95</v>
      </c>
    </row>
    <row r="9" spans="1:20" s="72" customFormat="1" x14ac:dyDescent="0.1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4DC5-D946-1C41-9C89-CB74335DF712}">
  <sheetPr>
    <outlinePr summaryBelow="0" summaryRight="0"/>
  </sheetPr>
  <dimension ref="A1:W889"/>
  <sheetViews>
    <sheetView workbookViewId="0">
      <pane xSplit="3" ySplit="1" topLeftCell="D153" activePane="bottomRight" state="frozenSplit"/>
      <selection pane="topRight"/>
      <selection pane="bottomLeft"/>
      <selection pane="bottomRight" activeCell="D2" sqref="D2"/>
    </sheetView>
  </sheetViews>
  <sheetFormatPr baseColWidth="10" defaultRowHeight="13" x14ac:dyDescent="0.15"/>
  <cols>
    <col min="1" max="1" width="10.33203125" customWidth="1"/>
    <col min="2" max="2" width="27.5" customWidth="1"/>
    <col min="3" max="3" width="12.1640625" customWidth="1"/>
    <col min="4" max="12" width="10.33203125" customWidth="1"/>
    <col min="13" max="20" width="11" customWidth="1"/>
    <col min="21" max="21" width="9.1640625" customWidth="1"/>
    <col min="22" max="23" width="10.33203125" customWidth="1"/>
  </cols>
  <sheetData>
    <row r="1" spans="1:23" ht="4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ht="14" x14ac:dyDescent="0.15">
      <c r="A2" s="12" t="s">
        <v>50</v>
      </c>
      <c r="B2" s="13">
        <v>45850.387395833335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4">
        <v>1202.2</v>
      </c>
      <c r="N2" s="15">
        <v>1208.5999999999999</v>
      </c>
      <c r="O2" s="16">
        <v>1209.5</v>
      </c>
      <c r="P2" s="17">
        <v>1214.3</v>
      </c>
      <c r="Q2" s="18">
        <v>1220.8</v>
      </c>
      <c r="R2" s="19">
        <v>1228.5</v>
      </c>
      <c r="S2" s="20">
        <v>1234.5</v>
      </c>
      <c r="T2" s="21">
        <v>1241.0999999999999</v>
      </c>
      <c r="U2" s="22">
        <v>0</v>
      </c>
      <c r="V2" s="23">
        <v>0</v>
      </c>
      <c r="W2" s="11"/>
    </row>
    <row r="3" spans="1:23" ht="14" x14ac:dyDescent="0.15">
      <c r="A3" s="12" t="s">
        <v>50</v>
      </c>
      <c r="B3" s="13">
        <v>45850.388101851851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4">
        <v>1227.7</v>
      </c>
      <c r="N3" s="15">
        <v>1227.4000000000001</v>
      </c>
      <c r="O3" s="16">
        <v>1228.5999999999999</v>
      </c>
      <c r="P3" s="17">
        <v>1233.5</v>
      </c>
      <c r="Q3" s="18">
        <v>1238.5999999999999</v>
      </c>
      <c r="R3" s="19">
        <v>1244.0999999999999</v>
      </c>
      <c r="S3" s="20">
        <v>1247.0999999999999</v>
      </c>
      <c r="T3" s="21">
        <v>1249.0999999999999</v>
      </c>
      <c r="U3" s="22">
        <v>0</v>
      </c>
      <c r="V3" s="23">
        <v>1</v>
      </c>
      <c r="W3" s="11"/>
    </row>
    <row r="4" spans="1:23" ht="14" x14ac:dyDescent="0.15">
      <c r="A4" s="12" t="s">
        <v>50</v>
      </c>
      <c r="B4" s="13">
        <v>45850.388321759259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4">
        <v>1223.8</v>
      </c>
      <c r="N4" s="15">
        <v>1225</v>
      </c>
      <c r="O4" s="16">
        <v>1226.2</v>
      </c>
      <c r="P4" s="17">
        <v>1231.9000000000001</v>
      </c>
      <c r="Q4" s="18">
        <v>1238.2</v>
      </c>
      <c r="R4" s="19">
        <v>1242.8</v>
      </c>
      <c r="S4" s="20">
        <v>1246.2</v>
      </c>
      <c r="T4" s="21">
        <v>1247.5999999999999</v>
      </c>
      <c r="U4" s="22">
        <v>0</v>
      </c>
      <c r="V4" s="23">
        <v>2</v>
      </c>
      <c r="W4" s="11"/>
    </row>
    <row r="5" spans="1:23" ht="14" x14ac:dyDescent="0.15">
      <c r="A5" s="12" t="s">
        <v>50</v>
      </c>
      <c r="B5" s="13">
        <v>45850.388437499998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4">
        <v>1233.8</v>
      </c>
      <c r="N5" s="15">
        <v>1228.2</v>
      </c>
      <c r="O5" s="16">
        <v>1229.7</v>
      </c>
      <c r="P5" s="17">
        <v>1238.0999999999999</v>
      </c>
      <c r="Q5" s="18">
        <v>1241.2</v>
      </c>
      <c r="R5" s="19">
        <v>1242.9000000000001</v>
      </c>
      <c r="S5" s="20">
        <v>1242.5</v>
      </c>
      <c r="T5" s="21">
        <v>1242.0999999999999</v>
      </c>
      <c r="U5" s="22">
        <v>0</v>
      </c>
      <c r="V5" s="23">
        <v>3</v>
      </c>
      <c r="W5" s="11"/>
    </row>
    <row r="6" spans="1:23" ht="14" x14ac:dyDescent="0.15">
      <c r="A6" s="12" t="s">
        <v>50</v>
      </c>
      <c r="B6" s="13">
        <v>45850.388495370367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4">
        <v>1222.7</v>
      </c>
      <c r="N6" s="15">
        <v>1216.4000000000001</v>
      </c>
      <c r="O6" s="16">
        <v>1218.5</v>
      </c>
      <c r="P6" s="17">
        <v>1226.0999999999999</v>
      </c>
      <c r="Q6" s="18">
        <v>1229.2</v>
      </c>
      <c r="R6" s="19">
        <v>1229.5999999999999</v>
      </c>
      <c r="S6" s="20">
        <v>1230.5999999999999</v>
      </c>
      <c r="T6" s="21">
        <v>1229.7</v>
      </c>
      <c r="U6" s="22">
        <v>0</v>
      </c>
      <c r="V6" s="23">
        <v>4</v>
      </c>
      <c r="W6" s="11"/>
    </row>
    <row r="7" spans="1:23" ht="14" x14ac:dyDescent="0.15">
      <c r="A7" s="12" t="s">
        <v>50</v>
      </c>
      <c r="B7" s="13">
        <v>45850.388541666667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4">
        <v>1232.5999999999999</v>
      </c>
      <c r="N7" s="15">
        <v>1226.0999999999999</v>
      </c>
      <c r="O7" s="16">
        <v>1228.5999999999999</v>
      </c>
      <c r="P7" s="17">
        <v>1236.2</v>
      </c>
      <c r="Q7" s="18">
        <v>1238.2</v>
      </c>
      <c r="R7" s="19">
        <v>1240</v>
      </c>
      <c r="S7" s="20">
        <v>1239.0999999999999</v>
      </c>
      <c r="T7" s="21">
        <v>1239</v>
      </c>
      <c r="U7" s="22">
        <v>0</v>
      </c>
      <c r="V7" s="23">
        <v>5</v>
      </c>
      <c r="W7" s="11"/>
    </row>
    <row r="8" spans="1:23" ht="14" x14ac:dyDescent="0.15">
      <c r="A8" s="12" t="s">
        <v>50</v>
      </c>
      <c r="B8" s="13">
        <v>45850.388599537036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4">
        <v>1224.5999999999999</v>
      </c>
      <c r="N8" s="15">
        <v>1218.2</v>
      </c>
      <c r="O8" s="16">
        <v>1220.8</v>
      </c>
      <c r="P8" s="17">
        <v>1227.9000000000001</v>
      </c>
      <c r="Q8" s="18">
        <v>1232</v>
      </c>
      <c r="R8" s="19">
        <v>1233.4000000000001</v>
      </c>
      <c r="S8" s="20">
        <v>1234.3</v>
      </c>
      <c r="T8" s="21">
        <v>1234</v>
      </c>
      <c r="U8" s="22">
        <v>0</v>
      </c>
      <c r="V8" s="23">
        <v>6</v>
      </c>
      <c r="W8" s="11"/>
    </row>
    <row r="9" spans="1:23" ht="14" x14ac:dyDescent="0.15">
      <c r="A9" s="12" t="s">
        <v>50</v>
      </c>
      <c r="B9" s="13">
        <v>45850.388645833336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4">
        <v>1234.4000000000001</v>
      </c>
      <c r="N9" s="15">
        <v>1230.0999999999999</v>
      </c>
      <c r="O9" s="16">
        <v>1231.4000000000001</v>
      </c>
      <c r="P9" s="17">
        <v>1239.9000000000001</v>
      </c>
      <c r="Q9" s="18">
        <v>1242.7</v>
      </c>
      <c r="R9" s="19">
        <v>1244.3</v>
      </c>
      <c r="S9" s="20">
        <v>1244.9000000000001</v>
      </c>
      <c r="T9" s="21">
        <v>1244.8</v>
      </c>
      <c r="U9" s="22">
        <v>0</v>
      </c>
      <c r="V9" s="23">
        <v>7</v>
      </c>
      <c r="W9" s="11"/>
    </row>
    <row r="10" spans="1:23" ht="14" x14ac:dyDescent="0.15">
      <c r="A10" s="12" t="s">
        <v>50</v>
      </c>
      <c r="B10" s="13">
        <v>45850.388692129629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>
        <v>1227.0999999999999</v>
      </c>
      <c r="N10" s="15">
        <v>1221.5999999999999</v>
      </c>
      <c r="O10" s="16">
        <v>1222.5999999999999</v>
      </c>
      <c r="P10" s="17">
        <v>1229.7</v>
      </c>
      <c r="Q10" s="18">
        <v>1234.4000000000001</v>
      </c>
      <c r="R10" s="19">
        <v>1236.0999999999999</v>
      </c>
      <c r="S10" s="20">
        <v>1237.5</v>
      </c>
      <c r="T10" s="21">
        <v>1236.9000000000001</v>
      </c>
      <c r="U10" s="22">
        <v>0</v>
      </c>
      <c r="V10" s="23">
        <v>8</v>
      </c>
      <c r="W10" s="11"/>
    </row>
    <row r="11" spans="1:23" ht="14" x14ac:dyDescent="0.15">
      <c r="A11" s="12" t="s">
        <v>50</v>
      </c>
      <c r="B11" s="13">
        <v>45850.388738425929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>
        <v>1227.0999999999999</v>
      </c>
      <c r="N11" s="15">
        <v>1221.8</v>
      </c>
      <c r="O11" s="16">
        <v>1224.5999999999999</v>
      </c>
      <c r="P11" s="17">
        <v>1233</v>
      </c>
      <c r="Q11" s="18">
        <v>1236.8</v>
      </c>
      <c r="R11" s="19">
        <v>1240.0999999999999</v>
      </c>
      <c r="S11" s="20">
        <v>1241.5</v>
      </c>
      <c r="T11" s="21">
        <v>1241.5</v>
      </c>
      <c r="U11" s="22">
        <v>0</v>
      </c>
      <c r="V11" s="23">
        <v>9</v>
      </c>
      <c r="W11" s="11"/>
    </row>
    <row r="12" spans="1:23" ht="14" x14ac:dyDescent="0.15">
      <c r="A12" s="12" t="s">
        <v>51</v>
      </c>
      <c r="B12" s="13">
        <v>45850.390462962961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4">
        <v>1134.2</v>
      </c>
      <c r="N12" s="15">
        <v>969.4</v>
      </c>
      <c r="O12" s="16">
        <v>1178</v>
      </c>
      <c r="P12" s="17">
        <v>1007.6</v>
      </c>
      <c r="Q12" s="18">
        <v>570.1</v>
      </c>
      <c r="R12" s="19">
        <v>502</v>
      </c>
      <c r="S12" s="20">
        <v>755.4</v>
      </c>
      <c r="T12" s="21">
        <v>614.5</v>
      </c>
      <c r="U12" s="22">
        <v>0</v>
      </c>
      <c r="V12" s="23">
        <v>10</v>
      </c>
      <c r="W12" s="11"/>
    </row>
    <row r="13" spans="1:23" ht="14" x14ac:dyDescent="0.15">
      <c r="A13" s="12" t="s">
        <v>51</v>
      </c>
      <c r="B13" s="13">
        <v>45850.39162037037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4">
        <v>759.6</v>
      </c>
      <c r="N13" s="15">
        <v>643.79999999999995</v>
      </c>
      <c r="O13" s="16">
        <v>849.4</v>
      </c>
      <c r="P13" s="17">
        <v>831.9</v>
      </c>
      <c r="Q13" s="18">
        <v>1160.9000000000001</v>
      </c>
      <c r="R13" s="19">
        <v>1216.5</v>
      </c>
      <c r="S13" s="20">
        <v>1061.9000000000001</v>
      </c>
      <c r="T13" s="21">
        <v>574.20000000000005</v>
      </c>
      <c r="U13" s="22">
        <v>0</v>
      </c>
      <c r="V13" s="23">
        <v>11</v>
      </c>
      <c r="W13" s="11"/>
    </row>
    <row r="14" spans="1:23" ht="14" x14ac:dyDescent="0.15">
      <c r="A14" s="12" t="s">
        <v>51</v>
      </c>
      <c r="B14" s="13">
        <v>45850.392141203702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4">
        <v>784.2</v>
      </c>
      <c r="N14" s="15">
        <v>325.2</v>
      </c>
      <c r="O14" s="16">
        <v>908.6</v>
      </c>
      <c r="P14" s="17">
        <v>823</v>
      </c>
      <c r="Q14" s="18">
        <v>781.7</v>
      </c>
      <c r="R14" s="19">
        <v>770.3</v>
      </c>
      <c r="S14" s="20">
        <v>660</v>
      </c>
      <c r="T14" s="21">
        <v>1004.2</v>
      </c>
      <c r="U14" s="22">
        <v>0</v>
      </c>
      <c r="V14" s="23">
        <v>12</v>
      </c>
      <c r="W14" s="11"/>
    </row>
    <row r="15" spans="1:23" ht="14" x14ac:dyDescent="0.15">
      <c r="A15" s="12" t="s">
        <v>51</v>
      </c>
      <c r="B15" s="13">
        <v>45850.392453703702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4">
        <v>883.4</v>
      </c>
      <c r="N15" s="15">
        <v>1027.0999999999999</v>
      </c>
      <c r="O15" s="16">
        <v>984.4</v>
      </c>
      <c r="P15" s="17">
        <v>1003.6</v>
      </c>
      <c r="Q15" s="18">
        <v>715.2</v>
      </c>
      <c r="R15" s="19">
        <v>888.6</v>
      </c>
      <c r="S15" s="20">
        <v>877</v>
      </c>
      <c r="T15" s="21">
        <v>572.6</v>
      </c>
      <c r="U15" s="22">
        <v>0</v>
      </c>
      <c r="V15" s="23">
        <v>13</v>
      </c>
      <c r="W15" s="11"/>
    </row>
    <row r="16" spans="1:23" ht="14" x14ac:dyDescent="0.15">
      <c r="A16" s="12" t="s">
        <v>51</v>
      </c>
      <c r="B16" s="13">
        <v>45850.392905092594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4">
        <v>1141.0999999999999</v>
      </c>
      <c r="N16" s="15">
        <v>1148.5999999999999</v>
      </c>
      <c r="O16" s="16">
        <v>934.4</v>
      </c>
      <c r="P16" s="17">
        <v>649.4</v>
      </c>
      <c r="Q16" s="18">
        <v>729.5</v>
      </c>
      <c r="R16" s="19">
        <v>1022.9</v>
      </c>
      <c r="S16" s="20">
        <v>1139</v>
      </c>
      <c r="T16" s="21">
        <v>614.5</v>
      </c>
      <c r="U16" s="22">
        <v>0</v>
      </c>
      <c r="V16" s="23">
        <v>14</v>
      </c>
      <c r="W16" s="11"/>
    </row>
    <row r="17" spans="1:23" ht="14" x14ac:dyDescent="0.15">
      <c r="A17" s="12" t="s">
        <v>51</v>
      </c>
      <c r="B17" s="13">
        <v>45850.393506944441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4">
        <v>846.6</v>
      </c>
      <c r="N17" s="15">
        <v>665.1</v>
      </c>
      <c r="O17" s="16">
        <v>499.6</v>
      </c>
      <c r="P17" s="17">
        <v>275.2</v>
      </c>
      <c r="Q17" s="18">
        <v>519.5</v>
      </c>
      <c r="R17" s="19">
        <v>660</v>
      </c>
      <c r="S17" s="20">
        <v>636.5</v>
      </c>
      <c r="T17" s="21">
        <v>834.1</v>
      </c>
      <c r="U17" s="22">
        <v>0</v>
      </c>
      <c r="V17" s="23">
        <v>15</v>
      </c>
      <c r="W17" s="11"/>
    </row>
    <row r="18" spans="1:23" ht="14" x14ac:dyDescent="0.15">
      <c r="A18" s="12" t="s">
        <v>51</v>
      </c>
      <c r="B18" s="13">
        <v>45850.393657407411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4">
        <v>678.4</v>
      </c>
      <c r="N18" s="15">
        <v>560</v>
      </c>
      <c r="O18" s="16">
        <v>491.2</v>
      </c>
      <c r="P18" s="17">
        <v>729.8</v>
      </c>
      <c r="Q18" s="18">
        <v>696.2</v>
      </c>
      <c r="R18" s="19">
        <v>234.7</v>
      </c>
      <c r="S18" s="20">
        <v>360.3</v>
      </c>
      <c r="T18" s="21">
        <v>411.5</v>
      </c>
      <c r="U18" s="22">
        <v>0</v>
      </c>
      <c r="V18" s="23">
        <v>16</v>
      </c>
      <c r="W18" s="11"/>
    </row>
    <row r="19" spans="1:23" ht="14" x14ac:dyDescent="0.15">
      <c r="A19" s="12" t="s">
        <v>51</v>
      </c>
      <c r="B19" s="13">
        <v>45850.394085648149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4">
        <v>874.1</v>
      </c>
      <c r="N19" s="15">
        <v>965.8</v>
      </c>
      <c r="O19" s="16">
        <v>971.3</v>
      </c>
      <c r="P19" s="17">
        <v>910.5</v>
      </c>
      <c r="Q19" s="18">
        <v>418</v>
      </c>
      <c r="R19" s="19">
        <v>428.6</v>
      </c>
      <c r="S19" s="20">
        <v>511.8</v>
      </c>
      <c r="T19" s="21">
        <v>419.8</v>
      </c>
      <c r="U19" s="22">
        <v>0</v>
      </c>
      <c r="V19" s="23">
        <v>17</v>
      </c>
      <c r="W19" s="11"/>
    </row>
    <row r="20" spans="1:23" ht="14" x14ac:dyDescent="0.15">
      <c r="A20" s="12" t="s">
        <v>51</v>
      </c>
      <c r="B20" s="13">
        <v>45850.394293981481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4">
        <v>1061.9000000000001</v>
      </c>
      <c r="N20" s="15">
        <v>675.8</v>
      </c>
      <c r="O20" s="16">
        <v>483.1</v>
      </c>
      <c r="P20" s="17">
        <v>810</v>
      </c>
      <c r="Q20" s="18">
        <v>365.1</v>
      </c>
      <c r="R20" s="19">
        <v>477.8</v>
      </c>
      <c r="S20" s="20">
        <v>326</v>
      </c>
      <c r="T20" s="21">
        <v>452.2</v>
      </c>
      <c r="U20" s="22">
        <v>0</v>
      </c>
      <c r="V20" s="23">
        <v>18</v>
      </c>
      <c r="W20" s="11"/>
    </row>
    <row r="21" spans="1:23" ht="14" x14ac:dyDescent="0.15">
      <c r="A21" s="12" t="s">
        <v>51</v>
      </c>
      <c r="B21" s="13">
        <v>45850.394618055558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4">
        <v>1093.7</v>
      </c>
      <c r="N21" s="15">
        <v>1017.6</v>
      </c>
      <c r="O21" s="16">
        <v>768.8</v>
      </c>
      <c r="P21" s="17">
        <v>833</v>
      </c>
      <c r="Q21" s="18">
        <v>772.4</v>
      </c>
      <c r="R21" s="19">
        <v>549.5</v>
      </c>
      <c r="S21" s="20">
        <v>528.6</v>
      </c>
      <c r="T21" s="21">
        <v>727.4</v>
      </c>
      <c r="U21" s="22">
        <v>0</v>
      </c>
      <c r="V21" s="23">
        <v>19</v>
      </c>
      <c r="W21" s="11"/>
    </row>
    <row r="22" spans="1:23" ht="14" x14ac:dyDescent="0.15">
      <c r="A22" s="12" t="s">
        <v>12</v>
      </c>
      <c r="B22" s="13">
        <v>45850.397083333337</v>
      </c>
      <c r="C22" s="24" t="s">
        <v>13</v>
      </c>
      <c r="D22" s="25">
        <v>1232.0999999999999</v>
      </c>
      <c r="E22" s="26">
        <v>747.1</v>
      </c>
      <c r="F22" s="27">
        <v>0.60599999999999998</v>
      </c>
      <c r="G22" s="28">
        <v>0.6</v>
      </c>
      <c r="H22" s="29">
        <v>1</v>
      </c>
      <c r="I22" s="30">
        <v>0.91</v>
      </c>
      <c r="J22" s="31">
        <v>61</v>
      </c>
      <c r="K22" s="32">
        <v>38</v>
      </c>
      <c r="L22" s="33">
        <v>-120</v>
      </c>
      <c r="M22" s="11"/>
      <c r="N22" s="11"/>
      <c r="O22" s="11"/>
      <c r="P22" s="11"/>
      <c r="Q22" s="11"/>
      <c r="R22" s="11"/>
      <c r="S22" s="11"/>
      <c r="T22" s="11"/>
      <c r="U22" s="11"/>
      <c r="V22" s="23">
        <v>20</v>
      </c>
      <c r="W22" s="34">
        <v>0</v>
      </c>
    </row>
    <row r="23" spans="1:23" ht="14" x14ac:dyDescent="0.15">
      <c r="A23" s="12" t="s">
        <v>12</v>
      </c>
      <c r="B23" s="13">
        <v>45850.397627314815</v>
      </c>
      <c r="C23" s="11"/>
      <c r="D23" s="25">
        <v>0</v>
      </c>
      <c r="E23" s="26">
        <v>0</v>
      </c>
      <c r="F23" s="27">
        <v>0</v>
      </c>
      <c r="G23" s="28">
        <v>0</v>
      </c>
      <c r="H23" s="29">
        <v>1</v>
      </c>
      <c r="I23" s="30">
        <v>0</v>
      </c>
      <c r="J23" s="31">
        <v>60</v>
      </c>
      <c r="K23" s="32">
        <v>38</v>
      </c>
      <c r="L23" s="33">
        <v>-120</v>
      </c>
      <c r="M23" s="11"/>
      <c r="N23" s="11"/>
      <c r="O23" s="11"/>
      <c r="P23" s="11"/>
      <c r="Q23" s="11"/>
      <c r="R23" s="11"/>
      <c r="S23" s="11"/>
      <c r="T23" s="11"/>
      <c r="U23" s="11"/>
      <c r="V23" s="23">
        <v>21</v>
      </c>
      <c r="W23" s="34">
        <v>21</v>
      </c>
    </row>
    <row r="24" spans="1:23" ht="14" x14ac:dyDescent="0.15">
      <c r="A24" s="12" t="s">
        <v>50</v>
      </c>
      <c r="B24" s="13">
        <v>45850.398622685185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4">
        <v>1314.7</v>
      </c>
      <c r="N24" s="15">
        <v>1334</v>
      </c>
      <c r="O24" s="16">
        <v>1326.4</v>
      </c>
      <c r="P24" s="17">
        <v>1325.8</v>
      </c>
      <c r="Q24" s="18">
        <v>1327.5</v>
      </c>
      <c r="R24" s="19">
        <v>1331.6</v>
      </c>
      <c r="S24" s="20">
        <v>1332.8</v>
      </c>
      <c r="T24" s="21">
        <v>1326.7</v>
      </c>
      <c r="U24" s="22">
        <v>0</v>
      </c>
      <c r="V24" s="23">
        <v>22</v>
      </c>
      <c r="W24" s="11"/>
    </row>
    <row r="25" spans="1:23" ht="14" x14ac:dyDescent="0.15">
      <c r="A25" s="12" t="s">
        <v>50</v>
      </c>
      <c r="B25" s="13">
        <v>45850.398715277777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4">
        <v>1303.8</v>
      </c>
      <c r="N25" s="15">
        <v>1325.6</v>
      </c>
      <c r="O25" s="16">
        <v>1316.7</v>
      </c>
      <c r="P25" s="17">
        <v>1314.5</v>
      </c>
      <c r="Q25" s="18">
        <v>1316.1</v>
      </c>
      <c r="R25" s="19">
        <v>1322.2</v>
      </c>
      <c r="S25" s="20">
        <v>1327.3</v>
      </c>
      <c r="T25" s="21">
        <v>1323.6</v>
      </c>
      <c r="U25" s="22">
        <v>0</v>
      </c>
      <c r="V25" s="23">
        <v>23</v>
      </c>
      <c r="W25" s="11"/>
    </row>
    <row r="26" spans="1:23" ht="14" x14ac:dyDescent="0.15">
      <c r="A26" s="12" t="s">
        <v>50</v>
      </c>
      <c r="B26" s="13">
        <v>45850.39875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4">
        <v>1310.2</v>
      </c>
      <c r="N26" s="15">
        <v>1329.6</v>
      </c>
      <c r="O26" s="16">
        <v>1321</v>
      </c>
      <c r="P26" s="17">
        <v>1320.7</v>
      </c>
      <c r="Q26" s="18">
        <v>1321.1</v>
      </c>
      <c r="R26" s="19">
        <v>1326.6</v>
      </c>
      <c r="S26" s="20">
        <v>1331.1</v>
      </c>
      <c r="T26" s="21">
        <v>1324.3</v>
      </c>
      <c r="U26" s="22">
        <v>0</v>
      </c>
      <c r="V26" s="23">
        <v>24</v>
      </c>
      <c r="W26" s="11"/>
    </row>
    <row r="27" spans="1:23" ht="14" x14ac:dyDescent="0.15">
      <c r="A27" s="12" t="s">
        <v>50</v>
      </c>
      <c r="B27" s="13">
        <v>45850.398773148147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4">
        <v>1307.7</v>
      </c>
      <c r="N27" s="15">
        <v>1328.5</v>
      </c>
      <c r="O27" s="16">
        <v>1319.8</v>
      </c>
      <c r="P27" s="17">
        <v>1319.2</v>
      </c>
      <c r="Q27" s="18">
        <v>1320.6</v>
      </c>
      <c r="R27" s="19">
        <v>1327.4</v>
      </c>
      <c r="S27" s="20">
        <v>1331.7</v>
      </c>
      <c r="T27" s="21">
        <v>1325.7</v>
      </c>
      <c r="U27" s="22">
        <v>0</v>
      </c>
      <c r="V27" s="23">
        <v>25</v>
      </c>
      <c r="W27" s="11"/>
    </row>
    <row r="28" spans="1:23" ht="14" x14ac:dyDescent="0.15">
      <c r="A28" s="12" t="s">
        <v>50</v>
      </c>
      <c r="B28" s="13">
        <v>45850.39880787037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4">
        <v>1306.2</v>
      </c>
      <c r="N28" s="15">
        <v>1327.3</v>
      </c>
      <c r="O28" s="16">
        <v>1318.7</v>
      </c>
      <c r="P28" s="17">
        <v>1319.1</v>
      </c>
      <c r="Q28" s="18">
        <v>1320.2</v>
      </c>
      <c r="R28" s="19">
        <v>1327.4</v>
      </c>
      <c r="S28" s="20">
        <v>1331.2</v>
      </c>
      <c r="T28" s="21">
        <v>1327.9</v>
      </c>
      <c r="U28" s="22">
        <v>0</v>
      </c>
      <c r="V28" s="23">
        <v>26</v>
      </c>
      <c r="W28" s="11"/>
    </row>
    <row r="29" spans="1:23" ht="14" x14ac:dyDescent="0.15">
      <c r="A29" s="12" t="s">
        <v>50</v>
      </c>
      <c r="B29" s="13">
        <v>45850.398842592593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4">
        <v>1310.8</v>
      </c>
      <c r="N29" s="15">
        <v>1329.4</v>
      </c>
      <c r="O29" s="16">
        <v>1320.2</v>
      </c>
      <c r="P29" s="17">
        <v>1318.8</v>
      </c>
      <c r="Q29" s="18">
        <v>1320</v>
      </c>
      <c r="R29" s="19">
        <v>1326</v>
      </c>
      <c r="S29" s="20">
        <v>1331.3</v>
      </c>
      <c r="T29" s="21">
        <v>1327.5</v>
      </c>
      <c r="U29" s="22">
        <v>0</v>
      </c>
      <c r="V29" s="23">
        <v>27</v>
      </c>
      <c r="W29" s="11"/>
    </row>
    <row r="30" spans="1:23" ht="14" x14ac:dyDescent="0.15">
      <c r="A30" s="12" t="s">
        <v>50</v>
      </c>
      <c r="B30" s="13">
        <v>45850.398865740739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4">
        <v>1306.8</v>
      </c>
      <c r="N30" s="15">
        <v>1326.4</v>
      </c>
      <c r="O30" s="16">
        <v>1317.1</v>
      </c>
      <c r="P30" s="17">
        <v>1315.2</v>
      </c>
      <c r="Q30" s="18">
        <v>1316.6</v>
      </c>
      <c r="R30" s="19">
        <v>1321.2</v>
      </c>
      <c r="S30" s="20">
        <v>1324.5</v>
      </c>
      <c r="T30" s="21">
        <v>1320.4</v>
      </c>
      <c r="U30" s="22">
        <v>0</v>
      </c>
      <c r="V30" s="23">
        <v>28</v>
      </c>
      <c r="W30" s="11"/>
    </row>
    <row r="31" spans="1:23" ht="14" x14ac:dyDescent="0.15">
      <c r="A31" s="12" t="s">
        <v>50</v>
      </c>
      <c r="B31" s="13">
        <v>45850.398888888885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4">
        <v>1309.7</v>
      </c>
      <c r="N31" s="15">
        <v>1329.2</v>
      </c>
      <c r="O31" s="16">
        <v>1318.9</v>
      </c>
      <c r="P31" s="17">
        <v>1318.1</v>
      </c>
      <c r="Q31" s="18">
        <v>1318.8</v>
      </c>
      <c r="R31" s="19">
        <v>1323.5</v>
      </c>
      <c r="S31" s="20">
        <v>1328.8</v>
      </c>
      <c r="T31" s="21">
        <v>1324.3</v>
      </c>
      <c r="U31" s="22">
        <v>0</v>
      </c>
      <c r="V31" s="23">
        <v>29</v>
      </c>
      <c r="W31" s="11"/>
    </row>
    <row r="32" spans="1:23" ht="14" x14ac:dyDescent="0.15">
      <c r="A32" s="12" t="s">
        <v>50</v>
      </c>
      <c r="B32" s="13">
        <v>45850.398912037039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4">
        <v>1305.9000000000001</v>
      </c>
      <c r="N32" s="15">
        <v>1325.7</v>
      </c>
      <c r="O32" s="16">
        <v>1318.1</v>
      </c>
      <c r="P32" s="17">
        <v>1317.7</v>
      </c>
      <c r="Q32" s="18">
        <v>1317.8</v>
      </c>
      <c r="R32" s="19">
        <v>1324.3</v>
      </c>
      <c r="S32" s="20">
        <v>1328.3</v>
      </c>
      <c r="T32" s="21">
        <v>1326.4</v>
      </c>
      <c r="U32" s="22">
        <v>0</v>
      </c>
      <c r="V32" s="23">
        <v>30</v>
      </c>
      <c r="W32" s="11"/>
    </row>
    <row r="33" spans="1:23" ht="14" x14ac:dyDescent="0.15">
      <c r="A33" s="12" t="s">
        <v>50</v>
      </c>
      <c r="B33" s="13">
        <v>45850.398946759262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4">
        <v>1304.0999999999999</v>
      </c>
      <c r="N33" s="15">
        <v>1322.9</v>
      </c>
      <c r="O33" s="16">
        <v>1311.5</v>
      </c>
      <c r="P33" s="17">
        <v>1309.5999999999999</v>
      </c>
      <c r="Q33" s="18">
        <v>1310.0999999999999</v>
      </c>
      <c r="R33" s="19">
        <v>1314.6</v>
      </c>
      <c r="S33" s="20">
        <v>1320.6</v>
      </c>
      <c r="T33" s="21">
        <v>1315.6</v>
      </c>
      <c r="U33" s="22">
        <v>0</v>
      </c>
      <c r="V33" s="23">
        <v>31</v>
      </c>
      <c r="W33" s="11"/>
    </row>
    <row r="34" spans="1:23" ht="14" x14ac:dyDescent="0.15">
      <c r="A34" s="12" t="s">
        <v>51</v>
      </c>
      <c r="B34" s="13">
        <v>45850.400196759256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4">
        <v>1238.5</v>
      </c>
      <c r="N34" s="15">
        <v>863.8</v>
      </c>
      <c r="O34" s="16">
        <v>786.9</v>
      </c>
      <c r="P34" s="17">
        <v>1089.8</v>
      </c>
      <c r="Q34" s="18">
        <v>1037.8</v>
      </c>
      <c r="R34" s="19">
        <v>1041.5</v>
      </c>
      <c r="S34" s="20">
        <v>1048.7</v>
      </c>
      <c r="T34" s="21">
        <v>501</v>
      </c>
      <c r="U34" s="22">
        <v>0</v>
      </c>
      <c r="V34" s="23">
        <v>32</v>
      </c>
      <c r="W34" s="11"/>
    </row>
    <row r="35" spans="1:23" ht="14" x14ac:dyDescent="0.15">
      <c r="A35" s="12" t="s">
        <v>51</v>
      </c>
      <c r="B35" s="13">
        <v>45850.400393518517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4">
        <v>1010.9</v>
      </c>
      <c r="N35" s="15">
        <v>869</v>
      </c>
      <c r="O35" s="16">
        <v>874.2</v>
      </c>
      <c r="P35" s="17">
        <v>564.6</v>
      </c>
      <c r="Q35" s="18">
        <v>520.4</v>
      </c>
      <c r="R35" s="19">
        <v>497.4</v>
      </c>
      <c r="S35" s="20">
        <v>553</v>
      </c>
      <c r="T35" s="21">
        <v>452.3</v>
      </c>
      <c r="U35" s="22">
        <v>0</v>
      </c>
      <c r="V35" s="23">
        <v>33</v>
      </c>
      <c r="W35" s="11"/>
    </row>
    <row r="36" spans="1:23" ht="14" x14ac:dyDescent="0.15">
      <c r="A36" s="12" t="s">
        <v>51</v>
      </c>
      <c r="B36" s="13">
        <v>45850.400613425925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4">
        <v>644.1</v>
      </c>
      <c r="N36" s="15">
        <v>481.8</v>
      </c>
      <c r="O36" s="16">
        <v>680.1</v>
      </c>
      <c r="P36" s="17">
        <v>769</v>
      </c>
      <c r="Q36" s="18">
        <v>640.6</v>
      </c>
      <c r="R36" s="19">
        <v>586.6</v>
      </c>
      <c r="S36" s="20">
        <v>689.4</v>
      </c>
      <c r="T36" s="21">
        <v>356.9</v>
      </c>
      <c r="U36" s="22">
        <v>0</v>
      </c>
      <c r="V36" s="23">
        <v>34</v>
      </c>
      <c r="W36" s="11"/>
    </row>
    <row r="37" spans="1:23" ht="14" x14ac:dyDescent="0.15">
      <c r="A37" s="12" t="s">
        <v>51</v>
      </c>
      <c r="B37" s="13">
        <v>45850.400833333333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4">
        <v>774.2</v>
      </c>
      <c r="N37" s="15">
        <v>625.1</v>
      </c>
      <c r="O37" s="16">
        <v>382.8</v>
      </c>
      <c r="P37" s="17">
        <v>356.5</v>
      </c>
      <c r="Q37" s="18">
        <v>487</v>
      </c>
      <c r="R37" s="19">
        <v>652.1</v>
      </c>
      <c r="S37" s="20">
        <v>618.4</v>
      </c>
      <c r="T37" s="21">
        <v>663.5</v>
      </c>
      <c r="U37" s="22">
        <v>0</v>
      </c>
      <c r="V37" s="23">
        <v>35</v>
      </c>
      <c r="W37" s="11"/>
    </row>
    <row r="38" spans="1:23" ht="14" x14ac:dyDescent="0.15">
      <c r="A38" s="12" t="s">
        <v>51</v>
      </c>
      <c r="B38" s="13">
        <v>45850.401122685187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4">
        <v>406.4</v>
      </c>
      <c r="N38" s="15">
        <v>708.8</v>
      </c>
      <c r="O38" s="16">
        <v>477.2</v>
      </c>
      <c r="P38" s="17">
        <v>389.5</v>
      </c>
      <c r="Q38" s="18">
        <v>343.4</v>
      </c>
      <c r="R38" s="19">
        <v>571.1</v>
      </c>
      <c r="S38" s="20">
        <v>604.29999999999995</v>
      </c>
      <c r="T38" s="21">
        <v>542.9</v>
      </c>
      <c r="U38" s="22">
        <v>0</v>
      </c>
      <c r="V38" s="23">
        <v>36</v>
      </c>
      <c r="W38" s="11"/>
    </row>
    <row r="39" spans="1:23" ht="14" x14ac:dyDescent="0.15">
      <c r="A39" s="12" t="s">
        <v>51</v>
      </c>
      <c r="B39" s="13">
        <v>45850.401631944442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4">
        <v>935.4</v>
      </c>
      <c r="N39" s="15">
        <v>743.5</v>
      </c>
      <c r="O39" s="16">
        <v>877.8</v>
      </c>
      <c r="P39" s="17">
        <v>980.3</v>
      </c>
      <c r="Q39" s="18">
        <v>920.9</v>
      </c>
      <c r="R39" s="19">
        <v>991.2</v>
      </c>
      <c r="S39" s="20">
        <v>1209.5</v>
      </c>
      <c r="T39" s="21">
        <v>974.1</v>
      </c>
      <c r="U39" s="22">
        <v>0</v>
      </c>
      <c r="V39" s="23">
        <v>37</v>
      </c>
      <c r="W39" s="11"/>
    </row>
    <row r="40" spans="1:23" ht="14" x14ac:dyDescent="0.15">
      <c r="A40" s="12" t="s">
        <v>51</v>
      </c>
      <c r="B40" s="13">
        <v>45850.40179398148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4">
        <v>697.1</v>
      </c>
      <c r="N40" s="15">
        <v>525.29999999999995</v>
      </c>
      <c r="O40" s="16">
        <v>906.6</v>
      </c>
      <c r="P40" s="17">
        <v>1145.2</v>
      </c>
      <c r="Q40" s="18">
        <v>1084.2</v>
      </c>
      <c r="R40" s="19">
        <v>1111</v>
      </c>
      <c r="S40" s="20">
        <v>1010.5</v>
      </c>
      <c r="T40" s="21">
        <v>800.3</v>
      </c>
      <c r="U40" s="22">
        <v>0</v>
      </c>
      <c r="V40" s="23">
        <v>38</v>
      </c>
      <c r="W40" s="11"/>
    </row>
    <row r="41" spans="1:23" ht="14" x14ac:dyDescent="0.15">
      <c r="A41" s="12" t="s">
        <v>51</v>
      </c>
      <c r="B41" s="13">
        <v>45850.402048611111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4">
        <v>938.3</v>
      </c>
      <c r="N41" s="15">
        <v>864.7</v>
      </c>
      <c r="O41" s="16">
        <v>754.5</v>
      </c>
      <c r="P41" s="17">
        <v>627.70000000000005</v>
      </c>
      <c r="Q41" s="18">
        <v>476.4</v>
      </c>
      <c r="R41" s="19">
        <v>678.5</v>
      </c>
      <c r="S41" s="20">
        <v>932.3</v>
      </c>
      <c r="T41" s="21">
        <v>467.9</v>
      </c>
      <c r="U41" s="22">
        <v>0</v>
      </c>
      <c r="V41" s="23">
        <v>39</v>
      </c>
      <c r="W41" s="11"/>
    </row>
    <row r="42" spans="1:23" ht="14" x14ac:dyDescent="0.15">
      <c r="A42" s="12" t="s">
        <v>51</v>
      </c>
      <c r="B42" s="13">
        <v>45850.402303240742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4">
        <v>807.7</v>
      </c>
      <c r="N42" s="15">
        <v>917.4</v>
      </c>
      <c r="O42" s="16">
        <v>929.9</v>
      </c>
      <c r="P42" s="17">
        <v>1032.5999999999999</v>
      </c>
      <c r="Q42" s="18">
        <v>1100.7</v>
      </c>
      <c r="R42" s="19">
        <v>935.6</v>
      </c>
      <c r="S42" s="20">
        <v>1104.5999999999999</v>
      </c>
      <c r="T42" s="21">
        <v>846.1</v>
      </c>
      <c r="U42" s="22">
        <v>0</v>
      </c>
      <c r="V42" s="23">
        <v>40</v>
      </c>
      <c r="W42" s="11"/>
    </row>
    <row r="43" spans="1:23" ht="14" x14ac:dyDescent="0.15">
      <c r="A43" s="12" t="s">
        <v>51</v>
      </c>
      <c r="B43" s="13">
        <v>45850.402592592596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4">
        <v>798.3</v>
      </c>
      <c r="N43" s="15">
        <v>903.1</v>
      </c>
      <c r="O43" s="16">
        <v>899.5</v>
      </c>
      <c r="P43" s="17">
        <v>647.1</v>
      </c>
      <c r="Q43" s="18">
        <v>858.6</v>
      </c>
      <c r="R43" s="19">
        <v>1221.8</v>
      </c>
      <c r="S43" s="20">
        <v>1020.6</v>
      </c>
      <c r="T43" s="21">
        <v>1091</v>
      </c>
      <c r="U43" s="22">
        <v>0</v>
      </c>
      <c r="V43" s="23">
        <v>41</v>
      </c>
      <c r="W43" s="11"/>
    </row>
    <row r="44" spans="1:23" ht="14" x14ac:dyDescent="0.15">
      <c r="A44" s="12" t="s">
        <v>12</v>
      </c>
      <c r="B44" s="13">
        <v>45850.403611111113</v>
      </c>
      <c r="C44" s="24" t="s">
        <v>14</v>
      </c>
      <c r="D44" s="25">
        <v>1321.2</v>
      </c>
      <c r="E44" s="26">
        <v>777.2</v>
      </c>
      <c r="F44" s="27">
        <v>0.59099999999999997</v>
      </c>
      <c r="G44" s="28">
        <v>0.65</v>
      </c>
      <c r="H44" s="29">
        <v>1</v>
      </c>
      <c r="I44" s="30">
        <v>0.91</v>
      </c>
      <c r="J44" s="31">
        <v>58</v>
      </c>
      <c r="K44" s="32">
        <v>38</v>
      </c>
      <c r="L44" s="33">
        <v>-120</v>
      </c>
      <c r="M44" s="11"/>
      <c r="N44" s="11"/>
      <c r="O44" s="11"/>
      <c r="P44" s="11"/>
      <c r="Q44" s="11"/>
      <c r="R44" s="11"/>
      <c r="S44" s="11"/>
      <c r="T44" s="11"/>
      <c r="U44" s="11"/>
      <c r="V44" s="23">
        <v>42</v>
      </c>
      <c r="W44" s="34">
        <v>22</v>
      </c>
    </row>
    <row r="45" spans="1:23" ht="14" x14ac:dyDescent="0.15">
      <c r="A45" s="12" t="s">
        <v>12</v>
      </c>
      <c r="B45" s="13">
        <v>45850.403796296298</v>
      </c>
      <c r="C45" s="11"/>
      <c r="D45" s="25">
        <v>0</v>
      </c>
      <c r="E45" s="26">
        <v>0</v>
      </c>
      <c r="F45" s="27">
        <v>0</v>
      </c>
      <c r="G45" s="28">
        <v>0</v>
      </c>
      <c r="H45" s="29">
        <v>1</v>
      </c>
      <c r="I45" s="30">
        <v>0</v>
      </c>
      <c r="J45" s="31">
        <v>58</v>
      </c>
      <c r="K45" s="32">
        <v>38</v>
      </c>
      <c r="L45" s="33">
        <v>-120</v>
      </c>
      <c r="M45" s="11"/>
      <c r="N45" s="11"/>
      <c r="O45" s="11"/>
      <c r="P45" s="11"/>
      <c r="Q45" s="11"/>
      <c r="R45" s="11"/>
      <c r="S45" s="11"/>
      <c r="T45" s="11"/>
      <c r="U45" s="11"/>
      <c r="V45" s="23">
        <v>43</v>
      </c>
      <c r="W45" s="34">
        <v>43</v>
      </c>
    </row>
    <row r="46" spans="1:23" ht="14" x14ac:dyDescent="0.15">
      <c r="A46" s="12" t="s">
        <v>50</v>
      </c>
      <c r="B46" s="13">
        <v>45850.412499999999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4">
        <v>1395.7</v>
      </c>
      <c r="N46" s="15">
        <v>1417.5</v>
      </c>
      <c r="O46" s="16">
        <v>1414.9</v>
      </c>
      <c r="P46" s="17">
        <v>1419.9</v>
      </c>
      <c r="Q46" s="18">
        <v>1424.5</v>
      </c>
      <c r="R46" s="19">
        <v>1429.7</v>
      </c>
      <c r="S46" s="20">
        <v>1434.8</v>
      </c>
      <c r="T46" s="21">
        <v>1427.8</v>
      </c>
      <c r="U46" s="22">
        <v>0</v>
      </c>
      <c r="V46" s="23">
        <v>44</v>
      </c>
      <c r="W46" s="11"/>
    </row>
    <row r="47" spans="1:23" ht="14" x14ac:dyDescent="0.15">
      <c r="A47" s="12" t="s">
        <v>50</v>
      </c>
      <c r="B47" s="13">
        <v>45850.412604166668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4">
        <v>1402.8</v>
      </c>
      <c r="N47" s="15">
        <v>1426.6</v>
      </c>
      <c r="O47" s="16">
        <v>1425.3</v>
      </c>
      <c r="P47" s="17">
        <v>1432</v>
      </c>
      <c r="Q47" s="18">
        <v>1435.7</v>
      </c>
      <c r="R47" s="19">
        <v>1441.7</v>
      </c>
      <c r="S47" s="20">
        <v>1447.8</v>
      </c>
      <c r="T47" s="21">
        <v>1442.2</v>
      </c>
      <c r="U47" s="22">
        <v>0</v>
      </c>
      <c r="V47" s="23">
        <v>45</v>
      </c>
      <c r="W47" s="11"/>
    </row>
    <row r="48" spans="1:23" ht="14" x14ac:dyDescent="0.15">
      <c r="A48" s="12" t="s">
        <v>50</v>
      </c>
      <c r="B48" s="13">
        <v>45850.412627314814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4">
        <v>1395.5</v>
      </c>
      <c r="N48" s="15">
        <v>1419.1</v>
      </c>
      <c r="O48" s="16">
        <v>1416.5</v>
      </c>
      <c r="P48" s="17">
        <v>1423.5</v>
      </c>
      <c r="Q48" s="18">
        <v>1427</v>
      </c>
      <c r="R48" s="19">
        <v>1434.8</v>
      </c>
      <c r="S48" s="20">
        <v>1440.9</v>
      </c>
      <c r="T48" s="21">
        <v>1437</v>
      </c>
      <c r="U48" s="22">
        <v>0</v>
      </c>
      <c r="V48" s="23">
        <v>46</v>
      </c>
      <c r="W48" s="11"/>
    </row>
    <row r="49" spans="1:23" ht="14" x14ac:dyDescent="0.15">
      <c r="A49" s="12" t="s">
        <v>50</v>
      </c>
      <c r="B49" s="13">
        <v>45850.41265046296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4">
        <v>1388.5</v>
      </c>
      <c r="N49" s="15">
        <v>1409.5</v>
      </c>
      <c r="O49" s="16">
        <v>1407.9</v>
      </c>
      <c r="P49" s="17">
        <v>1413.7</v>
      </c>
      <c r="Q49" s="18">
        <v>1418.3</v>
      </c>
      <c r="R49" s="19">
        <v>1424.6</v>
      </c>
      <c r="S49" s="20">
        <v>1431.3</v>
      </c>
      <c r="T49" s="21">
        <v>1425.5</v>
      </c>
      <c r="U49" s="22">
        <v>0</v>
      </c>
      <c r="V49" s="23">
        <v>47</v>
      </c>
      <c r="W49" s="11"/>
    </row>
    <row r="50" spans="1:23" ht="14" x14ac:dyDescent="0.15">
      <c r="A50" s="12" t="s">
        <v>50</v>
      </c>
      <c r="B50" s="13">
        <v>45850.412673611114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4">
        <v>1387.2</v>
      </c>
      <c r="N50" s="15">
        <v>1408.9</v>
      </c>
      <c r="O50" s="16">
        <v>1405.6</v>
      </c>
      <c r="P50" s="17">
        <v>1411</v>
      </c>
      <c r="Q50" s="18">
        <v>1416</v>
      </c>
      <c r="R50" s="19">
        <v>1423.4</v>
      </c>
      <c r="S50" s="20">
        <v>1431.3</v>
      </c>
      <c r="T50" s="21">
        <v>1426.3</v>
      </c>
      <c r="U50" s="22">
        <v>0</v>
      </c>
      <c r="V50" s="23">
        <v>48</v>
      </c>
      <c r="W50" s="11"/>
    </row>
    <row r="51" spans="1:23" ht="14" x14ac:dyDescent="0.15">
      <c r="A51" s="12" t="s">
        <v>50</v>
      </c>
      <c r="B51" s="13">
        <v>45850.41269675926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4">
        <v>1387.5</v>
      </c>
      <c r="N51" s="15">
        <v>1409.5</v>
      </c>
      <c r="O51" s="16">
        <v>1407.7</v>
      </c>
      <c r="P51" s="17">
        <v>1410.6</v>
      </c>
      <c r="Q51" s="18">
        <v>1413.3</v>
      </c>
      <c r="R51" s="19">
        <v>1419</v>
      </c>
      <c r="S51" s="20">
        <v>1427.7</v>
      </c>
      <c r="T51" s="21">
        <v>1424.3</v>
      </c>
      <c r="U51" s="22">
        <v>0</v>
      </c>
      <c r="V51" s="23">
        <v>49</v>
      </c>
      <c r="W51" s="11"/>
    </row>
    <row r="52" spans="1:23" ht="14" x14ac:dyDescent="0.15">
      <c r="A52" s="12" t="s">
        <v>50</v>
      </c>
      <c r="B52" s="13">
        <v>45850.412743055553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4">
        <v>1386.2</v>
      </c>
      <c r="N52" s="15">
        <v>1403.7</v>
      </c>
      <c r="O52" s="16">
        <v>1400.7</v>
      </c>
      <c r="P52" s="17">
        <v>1405.9</v>
      </c>
      <c r="Q52" s="18">
        <v>1411</v>
      </c>
      <c r="R52" s="19">
        <v>1417.6</v>
      </c>
      <c r="S52" s="20">
        <v>1423.3</v>
      </c>
      <c r="T52" s="21">
        <v>1419.7</v>
      </c>
      <c r="U52" s="22">
        <v>0</v>
      </c>
      <c r="V52" s="23">
        <v>50</v>
      </c>
      <c r="W52" s="11"/>
    </row>
    <row r="53" spans="1:23" ht="14" x14ac:dyDescent="0.15">
      <c r="A53" s="12" t="s">
        <v>50</v>
      </c>
      <c r="B53" s="13">
        <v>45850.412754629629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4">
        <v>1391</v>
      </c>
      <c r="N53" s="15">
        <v>1409.1</v>
      </c>
      <c r="O53" s="16">
        <v>1408.1</v>
      </c>
      <c r="P53" s="17">
        <v>1413.5</v>
      </c>
      <c r="Q53" s="18">
        <v>1417.1</v>
      </c>
      <c r="R53" s="19">
        <v>1420.7</v>
      </c>
      <c r="S53" s="20">
        <v>1426.3</v>
      </c>
      <c r="T53" s="21">
        <v>1422.4</v>
      </c>
      <c r="U53" s="22">
        <v>0</v>
      </c>
      <c r="V53" s="23">
        <v>51</v>
      </c>
      <c r="W53" s="11"/>
    </row>
    <row r="54" spans="1:23" ht="14" x14ac:dyDescent="0.15">
      <c r="A54" s="12" t="s">
        <v>50</v>
      </c>
      <c r="B54" s="13">
        <v>45850.412777777776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4">
        <v>1397.4</v>
      </c>
      <c r="N54" s="15">
        <v>1413.9</v>
      </c>
      <c r="O54" s="16">
        <v>1410.1</v>
      </c>
      <c r="P54" s="17">
        <v>1416.2</v>
      </c>
      <c r="Q54" s="18">
        <v>1419.8</v>
      </c>
      <c r="R54" s="19">
        <v>1424.8</v>
      </c>
      <c r="S54" s="20">
        <v>1431.1</v>
      </c>
      <c r="T54" s="21">
        <v>1426.1</v>
      </c>
      <c r="U54" s="22">
        <v>0</v>
      </c>
      <c r="V54" s="23">
        <v>52</v>
      </c>
      <c r="W54" s="11"/>
    </row>
    <row r="55" spans="1:23" ht="14" x14ac:dyDescent="0.15">
      <c r="A55" s="12" t="s">
        <v>50</v>
      </c>
      <c r="B55" s="13">
        <v>45850.412800925929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4">
        <v>1394.7</v>
      </c>
      <c r="N55" s="15">
        <v>1413.5</v>
      </c>
      <c r="O55" s="16">
        <v>1408.8</v>
      </c>
      <c r="P55" s="17">
        <v>1415.9</v>
      </c>
      <c r="Q55" s="18">
        <v>1418.1</v>
      </c>
      <c r="R55" s="19">
        <v>1424</v>
      </c>
      <c r="S55" s="20">
        <v>1426.6</v>
      </c>
      <c r="T55" s="21">
        <v>1423.3</v>
      </c>
      <c r="U55" s="22">
        <v>0</v>
      </c>
      <c r="V55" s="23">
        <v>53</v>
      </c>
      <c r="W55" s="11"/>
    </row>
    <row r="56" spans="1:23" ht="14" x14ac:dyDescent="0.15">
      <c r="A56" s="12" t="s">
        <v>50</v>
      </c>
      <c r="B56" s="13">
        <v>45850.412812499999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4">
        <v>1397.4</v>
      </c>
      <c r="N56" s="15">
        <v>1412.4</v>
      </c>
      <c r="O56" s="16">
        <v>1410.7</v>
      </c>
      <c r="P56" s="17">
        <v>1417.6</v>
      </c>
      <c r="Q56" s="18">
        <v>1421.3</v>
      </c>
      <c r="R56" s="19">
        <v>1427</v>
      </c>
      <c r="S56" s="20">
        <v>1431.3</v>
      </c>
      <c r="T56" s="21">
        <v>1425.4</v>
      </c>
      <c r="U56" s="22">
        <v>0</v>
      </c>
      <c r="V56" s="23">
        <v>54</v>
      </c>
      <c r="W56" s="11"/>
    </row>
    <row r="57" spans="1:23" ht="14" x14ac:dyDescent="0.15">
      <c r="A57" s="12" t="s">
        <v>50</v>
      </c>
      <c r="B57" s="13">
        <v>45850.414375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4">
        <v>1417</v>
      </c>
      <c r="N57" s="15">
        <v>1420.6</v>
      </c>
      <c r="O57" s="16">
        <v>1423.5</v>
      </c>
      <c r="P57" s="17">
        <v>1435.3</v>
      </c>
      <c r="Q57" s="18">
        <v>1436.9</v>
      </c>
      <c r="R57" s="19">
        <v>1437.3</v>
      </c>
      <c r="S57" s="20">
        <v>1436.2</v>
      </c>
      <c r="T57" s="21">
        <v>1428.7</v>
      </c>
      <c r="U57" s="22">
        <v>0</v>
      </c>
      <c r="V57" s="23">
        <v>55</v>
      </c>
      <c r="W57" s="11"/>
    </row>
    <row r="58" spans="1:23" ht="14" x14ac:dyDescent="0.15">
      <c r="A58" s="12" t="s">
        <v>50</v>
      </c>
      <c r="B58" s="13">
        <v>45850.414409722223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4">
        <v>1418</v>
      </c>
      <c r="N58" s="15">
        <v>1421.1</v>
      </c>
      <c r="O58" s="16">
        <v>1422.8</v>
      </c>
      <c r="P58" s="17">
        <v>1433.8</v>
      </c>
      <c r="Q58" s="18">
        <v>1436.6</v>
      </c>
      <c r="R58" s="19">
        <v>1435.9</v>
      </c>
      <c r="S58" s="20">
        <v>1438.7</v>
      </c>
      <c r="T58" s="21">
        <v>1429.4</v>
      </c>
      <c r="U58" s="22">
        <v>0</v>
      </c>
      <c r="V58" s="23">
        <v>56</v>
      </c>
      <c r="W58" s="11"/>
    </row>
    <row r="59" spans="1:23" ht="14" x14ac:dyDescent="0.15">
      <c r="A59" s="12" t="s">
        <v>50</v>
      </c>
      <c r="B59" s="13">
        <v>45850.41443287037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4">
        <v>1415.5</v>
      </c>
      <c r="N59" s="15">
        <v>1417.6</v>
      </c>
      <c r="O59" s="16">
        <v>1419.8</v>
      </c>
      <c r="P59" s="17">
        <v>1430.5</v>
      </c>
      <c r="Q59" s="18">
        <v>1432</v>
      </c>
      <c r="R59" s="19">
        <v>1432.6</v>
      </c>
      <c r="S59" s="20">
        <v>1434.1</v>
      </c>
      <c r="T59" s="21">
        <v>1425.3</v>
      </c>
      <c r="U59" s="22">
        <v>0</v>
      </c>
      <c r="V59" s="23">
        <v>57</v>
      </c>
      <c r="W59" s="11"/>
    </row>
    <row r="60" spans="1:23" ht="14" x14ac:dyDescent="0.15">
      <c r="A60" s="12" t="s">
        <v>50</v>
      </c>
      <c r="B60" s="13">
        <v>45850.414456018516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4">
        <v>1411.3</v>
      </c>
      <c r="N60" s="15">
        <v>1414.9</v>
      </c>
      <c r="O60" s="16">
        <v>1417.1</v>
      </c>
      <c r="P60" s="17">
        <v>1432</v>
      </c>
      <c r="Q60" s="18">
        <v>1433.1</v>
      </c>
      <c r="R60" s="19">
        <v>1434.5</v>
      </c>
      <c r="S60" s="20">
        <v>1436.8</v>
      </c>
      <c r="T60" s="21">
        <v>1427.9</v>
      </c>
      <c r="U60" s="22">
        <v>0</v>
      </c>
      <c r="V60" s="23">
        <v>58</v>
      </c>
      <c r="W60" s="11"/>
    </row>
    <row r="61" spans="1:23" ht="14" x14ac:dyDescent="0.15">
      <c r="A61" s="12" t="s">
        <v>50</v>
      </c>
      <c r="B61" s="13">
        <v>45850.414467592593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4">
        <v>1414</v>
      </c>
      <c r="N61" s="15">
        <v>1416.9</v>
      </c>
      <c r="O61" s="16">
        <v>1419.4</v>
      </c>
      <c r="P61" s="17">
        <v>1431.5</v>
      </c>
      <c r="Q61" s="18">
        <v>1433.5</v>
      </c>
      <c r="R61" s="19">
        <v>1434.5</v>
      </c>
      <c r="S61" s="20">
        <v>1438.3</v>
      </c>
      <c r="T61" s="21">
        <v>1429.1</v>
      </c>
      <c r="U61" s="22">
        <v>0</v>
      </c>
      <c r="V61" s="23">
        <v>59</v>
      </c>
      <c r="W61" s="11"/>
    </row>
    <row r="62" spans="1:23" ht="14" x14ac:dyDescent="0.15">
      <c r="A62" s="12" t="s">
        <v>50</v>
      </c>
      <c r="B62" s="13">
        <v>45850.414479166669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4">
        <v>1415.1</v>
      </c>
      <c r="N62" s="15">
        <v>1418.1</v>
      </c>
      <c r="O62" s="16">
        <v>1419</v>
      </c>
      <c r="P62" s="17">
        <v>1430.8</v>
      </c>
      <c r="Q62" s="18">
        <v>1432.3</v>
      </c>
      <c r="R62" s="19">
        <v>1432.8</v>
      </c>
      <c r="S62" s="20">
        <v>1432.3</v>
      </c>
      <c r="T62" s="21">
        <v>1423.1</v>
      </c>
      <c r="U62" s="22">
        <v>0</v>
      </c>
      <c r="V62" s="23">
        <v>60</v>
      </c>
      <c r="W62" s="11"/>
    </row>
    <row r="63" spans="1:23" ht="14" x14ac:dyDescent="0.15">
      <c r="A63" s="12" t="s">
        <v>50</v>
      </c>
      <c r="B63" s="13">
        <v>45850.414537037039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4">
        <v>1415.4</v>
      </c>
      <c r="N63" s="15">
        <v>1419.2</v>
      </c>
      <c r="O63" s="16">
        <v>1421.1</v>
      </c>
      <c r="P63" s="17">
        <v>1434.2</v>
      </c>
      <c r="Q63" s="18">
        <v>1436.3</v>
      </c>
      <c r="R63" s="19">
        <v>1436.6</v>
      </c>
      <c r="S63" s="20">
        <v>1437.9</v>
      </c>
      <c r="T63" s="21">
        <v>1428</v>
      </c>
      <c r="U63" s="22">
        <v>0</v>
      </c>
      <c r="V63" s="23">
        <v>61</v>
      </c>
      <c r="W63" s="11"/>
    </row>
    <row r="64" spans="1:23" ht="14" x14ac:dyDescent="0.15">
      <c r="A64" s="12" t="s">
        <v>50</v>
      </c>
      <c r="B64" s="13">
        <v>45850.414641203701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4">
        <v>1405.7</v>
      </c>
      <c r="N64" s="15">
        <v>1410.4</v>
      </c>
      <c r="O64" s="16">
        <v>1410.6</v>
      </c>
      <c r="P64" s="17">
        <v>1421.9</v>
      </c>
      <c r="Q64" s="18">
        <v>1421.6</v>
      </c>
      <c r="R64" s="19">
        <v>1417.3</v>
      </c>
      <c r="S64" s="20">
        <v>1417.7</v>
      </c>
      <c r="T64" s="21">
        <v>1406.5</v>
      </c>
      <c r="U64" s="22">
        <v>0</v>
      </c>
      <c r="V64" s="23">
        <v>62</v>
      </c>
      <c r="W64" s="11"/>
    </row>
    <row r="65" spans="1:23" ht="14" x14ac:dyDescent="0.15">
      <c r="A65" s="12" t="s">
        <v>50</v>
      </c>
      <c r="B65" s="13">
        <v>45850.414710648147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4">
        <v>1406.8</v>
      </c>
      <c r="N65" s="15">
        <v>1409.8</v>
      </c>
      <c r="O65" s="16">
        <v>1409.4</v>
      </c>
      <c r="P65" s="17">
        <v>1420.1</v>
      </c>
      <c r="Q65" s="18">
        <v>1417.9</v>
      </c>
      <c r="R65" s="19">
        <v>1414.2</v>
      </c>
      <c r="S65" s="20">
        <v>1414.9</v>
      </c>
      <c r="T65" s="21">
        <v>1401.3</v>
      </c>
      <c r="U65" s="22">
        <v>0</v>
      </c>
      <c r="V65" s="23">
        <v>63</v>
      </c>
      <c r="W65" s="11"/>
    </row>
    <row r="66" spans="1:23" ht="14" x14ac:dyDescent="0.15">
      <c r="A66" s="12" t="s">
        <v>50</v>
      </c>
      <c r="B66" s="13">
        <v>45850.414733796293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4">
        <v>1408.1</v>
      </c>
      <c r="N66" s="15">
        <v>1412.4</v>
      </c>
      <c r="O66" s="16">
        <v>1411.4</v>
      </c>
      <c r="P66" s="17">
        <v>1422.6</v>
      </c>
      <c r="Q66" s="18">
        <v>1419.3</v>
      </c>
      <c r="R66" s="19">
        <v>1416.6</v>
      </c>
      <c r="S66" s="20">
        <v>1416</v>
      </c>
      <c r="T66" s="21">
        <v>1402.6</v>
      </c>
      <c r="U66" s="22">
        <v>0</v>
      </c>
      <c r="V66" s="23">
        <v>64</v>
      </c>
      <c r="W66" s="11"/>
    </row>
    <row r="67" spans="1:23" ht="14" x14ac:dyDescent="0.15">
      <c r="A67" s="12" t="s">
        <v>51</v>
      </c>
      <c r="B67" s="13">
        <v>45850.415324074071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4">
        <v>769.6</v>
      </c>
      <c r="N67" s="15">
        <v>641.5</v>
      </c>
      <c r="O67" s="16">
        <v>924.5</v>
      </c>
      <c r="P67" s="17">
        <v>1262.5</v>
      </c>
      <c r="Q67" s="18">
        <v>1260.3</v>
      </c>
      <c r="R67" s="19">
        <v>1435.4</v>
      </c>
      <c r="S67" s="20">
        <v>1422.8</v>
      </c>
      <c r="T67" s="21">
        <v>1016.7</v>
      </c>
      <c r="U67" s="22">
        <v>0</v>
      </c>
      <c r="V67" s="23">
        <v>65</v>
      </c>
      <c r="W67" s="11"/>
    </row>
    <row r="68" spans="1:23" ht="14" x14ac:dyDescent="0.15">
      <c r="A68" s="12" t="s">
        <v>51</v>
      </c>
      <c r="B68" s="13">
        <v>45850.415532407409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4">
        <v>1002.2</v>
      </c>
      <c r="N68" s="15">
        <v>1014.2</v>
      </c>
      <c r="O68" s="16">
        <v>799.8</v>
      </c>
      <c r="P68" s="17">
        <v>378.4</v>
      </c>
      <c r="Q68" s="18">
        <v>675.7</v>
      </c>
      <c r="R68" s="19">
        <v>359.4</v>
      </c>
      <c r="S68" s="20">
        <v>563.5</v>
      </c>
      <c r="T68" s="21">
        <v>631</v>
      </c>
      <c r="U68" s="22">
        <v>0</v>
      </c>
      <c r="V68" s="23">
        <v>66</v>
      </c>
      <c r="W68" s="11"/>
    </row>
    <row r="69" spans="1:23" ht="14" x14ac:dyDescent="0.15">
      <c r="A69" s="12" t="s">
        <v>51</v>
      </c>
      <c r="B69" s="13">
        <v>45850.415752314817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4">
        <v>843.8</v>
      </c>
      <c r="N69" s="15">
        <v>843.1</v>
      </c>
      <c r="O69" s="16">
        <v>653.4</v>
      </c>
      <c r="P69" s="17">
        <v>835.4</v>
      </c>
      <c r="Q69" s="18">
        <v>1132.4000000000001</v>
      </c>
      <c r="R69" s="19">
        <v>1057.2</v>
      </c>
      <c r="S69" s="20">
        <v>877.7</v>
      </c>
      <c r="T69" s="21">
        <v>527.6</v>
      </c>
      <c r="U69" s="22">
        <v>0</v>
      </c>
      <c r="V69" s="23">
        <v>67</v>
      </c>
      <c r="W69" s="11"/>
    </row>
    <row r="70" spans="1:23" ht="14" x14ac:dyDescent="0.15">
      <c r="A70" s="12" t="s">
        <v>51</v>
      </c>
      <c r="B70" s="13">
        <v>45850.415937500002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4">
        <v>684.4</v>
      </c>
      <c r="N70" s="15">
        <v>559.6</v>
      </c>
      <c r="O70" s="16">
        <v>731.1</v>
      </c>
      <c r="P70" s="17">
        <v>784.6</v>
      </c>
      <c r="Q70" s="18">
        <v>1254.8</v>
      </c>
      <c r="R70" s="19">
        <v>1070.9000000000001</v>
      </c>
      <c r="S70" s="20">
        <v>376.9</v>
      </c>
      <c r="T70" s="21">
        <v>179.1</v>
      </c>
      <c r="U70" s="22">
        <v>0</v>
      </c>
      <c r="V70" s="23">
        <v>68</v>
      </c>
      <c r="W70" s="11"/>
    </row>
    <row r="71" spans="1:23" ht="14" x14ac:dyDescent="0.15">
      <c r="A71" s="12" t="s">
        <v>51</v>
      </c>
      <c r="B71" s="13">
        <v>45850.416076388887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4">
        <v>1092.0999999999999</v>
      </c>
      <c r="N71" s="15">
        <v>1115.2</v>
      </c>
      <c r="O71" s="16">
        <v>876.7</v>
      </c>
      <c r="P71" s="17">
        <v>786.2</v>
      </c>
      <c r="Q71" s="18">
        <v>879.2</v>
      </c>
      <c r="R71" s="19">
        <v>1164.7</v>
      </c>
      <c r="S71" s="20">
        <v>900.3</v>
      </c>
      <c r="T71" s="21">
        <v>841.6</v>
      </c>
      <c r="U71" s="22">
        <v>0</v>
      </c>
      <c r="V71" s="23">
        <v>69</v>
      </c>
      <c r="W71" s="11"/>
    </row>
    <row r="72" spans="1:23" ht="14" x14ac:dyDescent="0.15">
      <c r="A72" s="12" t="s">
        <v>51</v>
      </c>
      <c r="B72" s="13">
        <v>45850.416504629633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4">
        <v>660.7</v>
      </c>
      <c r="N72" s="15">
        <v>1106.0999999999999</v>
      </c>
      <c r="O72" s="16">
        <v>883.1</v>
      </c>
      <c r="P72" s="17">
        <v>1011.7</v>
      </c>
      <c r="Q72" s="18">
        <v>1195.3</v>
      </c>
      <c r="R72" s="19">
        <v>1245.9000000000001</v>
      </c>
      <c r="S72" s="20">
        <v>937.7</v>
      </c>
      <c r="T72" s="21">
        <v>711.6</v>
      </c>
      <c r="U72" s="22">
        <v>0</v>
      </c>
      <c r="V72" s="23">
        <v>70</v>
      </c>
      <c r="W72" s="11"/>
    </row>
    <row r="73" spans="1:23" ht="14" x14ac:dyDescent="0.15">
      <c r="A73" s="12" t="s">
        <v>51</v>
      </c>
      <c r="B73" s="13">
        <v>45850.416678240741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4">
        <v>826.3</v>
      </c>
      <c r="N73" s="15">
        <v>1074</v>
      </c>
      <c r="O73" s="16">
        <v>1363.1</v>
      </c>
      <c r="P73" s="17">
        <v>1170.4000000000001</v>
      </c>
      <c r="Q73" s="18">
        <v>1023.3</v>
      </c>
      <c r="R73" s="19">
        <v>716.3</v>
      </c>
      <c r="S73" s="20">
        <v>635.6</v>
      </c>
      <c r="T73" s="21">
        <v>530.29999999999995</v>
      </c>
      <c r="U73" s="22">
        <v>0</v>
      </c>
      <c r="V73" s="23">
        <v>71</v>
      </c>
      <c r="W73" s="11"/>
    </row>
    <row r="74" spans="1:23" ht="14" x14ac:dyDescent="0.15">
      <c r="A74" s="12" t="s">
        <v>51</v>
      </c>
      <c r="B74" s="13">
        <v>45850.41679398148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4">
        <v>1085.8</v>
      </c>
      <c r="N74" s="15">
        <v>891.1</v>
      </c>
      <c r="O74" s="16">
        <v>669.9</v>
      </c>
      <c r="P74" s="17">
        <v>499.3</v>
      </c>
      <c r="Q74" s="18">
        <v>381.4</v>
      </c>
      <c r="R74" s="19">
        <v>559.4</v>
      </c>
      <c r="S74" s="20">
        <v>457.6</v>
      </c>
      <c r="T74" s="21">
        <v>759.4</v>
      </c>
      <c r="U74" s="22">
        <v>0</v>
      </c>
      <c r="V74" s="23">
        <v>72</v>
      </c>
      <c r="W74" s="11"/>
    </row>
    <row r="75" spans="1:23" ht="14" x14ac:dyDescent="0.15">
      <c r="A75" s="12" t="s">
        <v>51</v>
      </c>
      <c r="B75" s="13">
        <v>45850.416979166665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4">
        <v>1176.4000000000001</v>
      </c>
      <c r="N75" s="15">
        <v>1401.2</v>
      </c>
      <c r="O75" s="16">
        <v>1271.8</v>
      </c>
      <c r="P75" s="17">
        <v>1003</v>
      </c>
      <c r="Q75" s="18">
        <v>1032.9000000000001</v>
      </c>
      <c r="R75" s="19">
        <v>722.6</v>
      </c>
      <c r="S75" s="20">
        <v>859.6</v>
      </c>
      <c r="T75" s="21">
        <v>529.70000000000005</v>
      </c>
      <c r="U75" s="22">
        <v>0</v>
      </c>
      <c r="V75" s="23">
        <v>73</v>
      </c>
      <c r="W75" s="11"/>
    </row>
    <row r="76" spans="1:23" ht="14" x14ac:dyDescent="0.15">
      <c r="A76" s="12" t="s">
        <v>51</v>
      </c>
      <c r="B76" s="13">
        <v>45850.417187500003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4">
        <v>840.3</v>
      </c>
      <c r="N76" s="15">
        <v>615.1</v>
      </c>
      <c r="O76" s="16">
        <v>818.3</v>
      </c>
      <c r="P76" s="17">
        <v>958.1</v>
      </c>
      <c r="Q76" s="18">
        <v>415.8</v>
      </c>
      <c r="R76" s="19">
        <v>398.5</v>
      </c>
      <c r="S76" s="20">
        <v>380.2</v>
      </c>
      <c r="T76" s="21">
        <v>184.1</v>
      </c>
      <c r="U76" s="22">
        <v>0</v>
      </c>
      <c r="V76" s="23">
        <v>74</v>
      </c>
      <c r="W76" s="11"/>
    </row>
    <row r="77" spans="1:23" ht="14" x14ac:dyDescent="0.15">
      <c r="A77" s="12" t="s">
        <v>12</v>
      </c>
      <c r="B77" s="13">
        <v>45850.42019675926</v>
      </c>
      <c r="C77" s="24" t="s">
        <v>15</v>
      </c>
      <c r="D77" s="25">
        <v>1423.1</v>
      </c>
      <c r="E77" s="26">
        <v>840.4</v>
      </c>
      <c r="F77" s="27">
        <v>0.59399999999999997</v>
      </c>
      <c r="G77" s="28">
        <v>0.74</v>
      </c>
      <c r="H77" s="29">
        <v>0.93</v>
      </c>
      <c r="I77" s="30">
        <v>0.91</v>
      </c>
      <c r="J77" s="31">
        <v>54</v>
      </c>
      <c r="K77" s="32">
        <v>38</v>
      </c>
      <c r="L77" s="33">
        <v>-120</v>
      </c>
      <c r="M77" s="11"/>
      <c r="N77" s="11"/>
      <c r="O77" s="11"/>
      <c r="P77" s="11"/>
      <c r="Q77" s="11"/>
      <c r="R77" s="11"/>
      <c r="S77" s="11"/>
      <c r="T77" s="11"/>
      <c r="U77" s="11"/>
      <c r="V77" s="23">
        <v>75</v>
      </c>
      <c r="W77" s="34">
        <v>55</v>
      </c>
    </row>
    <row r="78" spans="1:23" ht="14" x14ac:dyDescent="0.15">
      <c r="A78" s="12" t="s">
        <v>12</v>
      </c>
      <c r="B78" s="13">
        <v>45850.420312499999</v>
      </c>
      <c r="C78" s="11"/>
      <c r="D78" s="25">
        <v>0</v>
      </c>
      <c r="E78" s="26">
        <v>0</v>
      </c>
      <c r="F78" s="27">
        <v>0</v>
      </c>
      <c r="G78" s="28">
        <v>0</v>
      </c>
      <c r="H78" s="29">
        <v>0.93</v>
      </c>
      <c r="I78" s="30">
        <v>0</v>
      </c>
      <c r="J78" s="31">
        <v>53</v>
      </c>
      <c r="K78" s="32">
        <v>38</v>
      </c>
      <c r="L78" s="33">
        <v>-120</v>
      </c>
      <c r="M78" s="11"/>
      <c r="N78" s="11"/>
      <c r="O78" s="11"/>
      <c r="P78" s="11"/>
      <c r="Q78" s="11"/>
      <c r="R78" s="11"/>
      <c r="S78" s="11"/>
      <c r="T78" s="11"/>
      <c r="U78" s="11"/>
      <c r="V78" s="23">
        <v>76</v>
      </c>
      <c r="W78" s="34">
        <v>76</v>
      </c>
    </row>
    <row r="79" spans="1:23" ht="14" x14ac:dyDescent="0.15">
      <c r="A79" s="12" t="s">
        <v>50</v>
      </c>
      <c r="B79" s="13">
        <v>45850.422731481478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4">
        <v>1504.8</v>
      </c>
      <c r="N79" s="15">
        <v>1516.4</v>
      </c>
      <c r="O79" s="16">
        <v>1514.4</v>
      </c>
      <c r="P79" s="17">
        <v>1519.5</v>
      </c>
      <c r="Q79" s="18">
        <v>1518</v>
      </c>
      <c r="R79" s="19">
        <v>1518.2</v>
      </c>
      <c r="S79" s="20">
        <v>1513.7</v>
      </c>
      <c r="T79" s="21">
        <v>1491.5</v>
      </c>
      <c r="U79" s="22">
        <v>0</v>
      </c>
      <c r="V79" s="23">
        <v>77</v>
      </c>
      <c r="W79" s="11"/>
    </row>
    <row r="80" spans="1:23" ht="14" x14ac:dyDescent="0.15">
      <c r="A80" s="12" t="s">
        <v>50</v>
      </c>
      <c r="B80" s="13">
        <v>45850.422754629632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4">
        <v>1502.4</v>
      </c>
      <c r="N80" s="15">
        <v>1513.3</v>
      </c>
      <c r="O80" s="16">
        <v>1511.9</v>
      </c>
      <c r="P80" s="17">
        <v>1516.5</v>
      </c>
      <c r="Q80" s="18">
        <v>1516.8</v>
      </c>
      <c r="R80" s="19">
        <v>1517</v>
      </c>
      <c r="S80" s="20">
        <v>1512.1</v>
      </c>
      <c r="T80" s="21">
        <v>1490.4</v>
      </c>
      <c r="U80" s="22">
        <v>0</v>
      </c>
      <c r="V80" s="23">
        <v>78</v>
      </c>
      <c r="W80" s="11"/>
    </row>
    <row r="81" spans="1:23" ht="14" x14ac:dyDescent="0.15">
      <c r="A81" s="12" t="s">
        <v>50</v>
      </c>
      <c r="B81" s="13">
        <v>45850.422766203701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4">
        <v>1501.2</v>
      </c>
      <c r="N81" s="15">
        <v>1511.6</v>
      </c>
      <c r="O81" s="16">
        <v>1508.7</v>
      </c>
      <c r="P81" s="17">
        <v>1514.9</v>
      </c>
      <c r="Q81" s="18">
        <v>1514.5</v>
      </c>
      <c r="R81" s="19">
        <v>1515.3</v>
      </c>
      <c r="S81" s="20">
        <v>1510.8</v>
      </c>
      <c r="T81" s="21">
        <v>1488.9</v>
      </c>
      <c r="U81" s="22">
        <v>0</v>
      </c>
      <c r="V81" s="23">
        <v>79</v>
      </c>
      <c r="W81" s="11"/>
    </row>
    <row r="82" spans="1:23" ht="14" x14ac:dyDescent="0.15">
      <c r="A82" s="12" t="s">
        <v>50</v>
      </c>
      <c r="B82" s="13">
        <v>45850.422789351855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4">
        <v>1501.3</v>
      </c>
      <c r="N82" s="15">
        <v>1512.9</v>
      </c>
      <c r="O82" s="16">
        <v>1510</v>
      </c>
      <c r="P82" s="17">
        <v>1515.4</v>
      </c>
      <c r="Q82" s="18">
        <v>1516.7</v>
      </c>
      <c r="R82" s="19">
        <v>1516.9</v>
      </c>
      <c r="S82" s="20">
        <v>1513.1</v>
      </c>
      <c r="T82" s="21">
        <v>1492.7</v>
      </c>
      <c r="U82" s="22">
        <v>0</v>
      </c>
      <c r="V82" s="23">
        <v>80</v>
      </c>
      <c r="W82" s="11"/>
    </row>
    <row r="83" spans="1:23" ht="14" x14ac:dyDescent="0.15">
      <c r="A83" s="12" t="s">
        <v>50</v>
      </c>
      <c r="B83" s="13">
        <v>45850.422812500001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4">
        <v>1503.9</v>
      </c>
      <c r="N83" s="15">
        <v>1514.6</v>
      </c>
      <c r="O83" s="16">
        <v>1513.1</v>
      </c>
      <c r="P83" s="17">
        <v>1518.3</v>
      </c>
      <c r="Q83" s="18">
        <v>1518.6</v>
      </c>
      <c r="R83" s="19">
        <v>1518.8</v>
      </c>
      <c r="S83" s="20">
        <v>1514.3</v>
      </c>
      <c r="T83" s="21">
        <v>1492.4</v>
      </c>
      <c r="U83" s="22">
        <v>0</v>
      </c>
      <c r="V83" s="23">
        <v>81</v>
      </c>
      <c r="W83" s="11"/>
    </row>
    <row r="84" spans="1:23" ht="14" x14ac:dyDescent="0.15">
      <c r="A84" s="12" t="s">
        <v>50</v>
      </c>
      <c r="B84" s="13">
        <v>45850.423472222225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4">
        <v>1507</v>
      </c>
      <c r="N84" s="15">
        <v>1518.4</v>
      </c>
      <c r="O84" s="16">
        <v>1513.6</v>
      </c>
      <c r="P84" s="17">
        <v>1516.1</v>
      </c>
      <c r="Q84" s="18">
        <v>1516.4</v>
      </c>
      <c r="R84" s="19">
        <v>1518.2</v>
      </c>
      <c r="S84" s="20">
        <v>1513.6</v>
      </c>
      <c r="T84" s="21">
        <v>1492.2</v>
      </c>
      <c r="U84" s="22">
        <v>0</v>
      </c>
      <c r="V84" s="23">
        <v>82</v>
      </c>
      <c r="W84" s="11"/>
    </row>
    <row r="85" spans="1:23" ht="14" x14ac:dyDescent="0.15">
      <c r="A85" s="12" t="s">
        <v>50</v>
      </c>
      <c r="B85" s="13">
        <v>45850.423495370371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4">
        <v>1516.8</v>
      </c>
      <c r="N85" s="15">
        <v>1526.3</v>
      </c>
      <c r="O85" s="16">
        <v>1524.6</v>
      </c>
      <c r="P85" s="17">
        <v>1528</v>
      </c>
      <c r="Q85" s="18">
        <v>1529.4</v>
      </c>
      <c r="R85" s="19">
        <v>1528.8</v>
      </c>
      <c r="S85" s="20">
        <v>1524.8</v>
      </c>
      <c r="T85" s="21">
        <v>1502.2</v>
      </c>
      <c r="U85" s="22">
        <v>0</v>
      </c>
      <c r="V85" s="23">
        <v>83</v>
      </c>
      <c r="W85" s="11"/>
    </row>
    <row r="86" spans="1:23" ht="14" x14ac:dyDescent="0.15">
      <c r="A86" s="12" t="s">
        <v>50</v>
      </c>
      <c r="B86" s="13">
        <v>45850.423530092594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4">
        <v>1507.8</v>
      </c>
      <c r="N86" s="15">
        <v>1519.7</v>
      </c>
      <c r="O86" s="16">
        <v>1516.4</v>
      </c>
      <c r="P86" s="17">
        <v>1521.3</v>
      </c>
      <c r="Q86" s="18">
        <v>1522</v>
      </c>
      <c r="R86" s="19">
        <v>1523.2</v>
      </c>
      <c r="S86" s="20">
        <v>1518</v>
      </c>
      <c r="T86" s="21">
        <v>1497</v>
      </c>
      <c r="U86" s="22">
        <v>0</v>
      </c>
      <c r="V86" s="23">
        <v>84</v>
      </c>
      <c r="W86" s="11"/>
    </row>
    <row r="87" spans="1:23" ht="14" x14ac:dyDescent="0.15">
      <c r="A87" s="12" t="s">
        <v>50</v>
      </c>
      <c r="B87" s="13">
        <v>45850.42355324074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4">
        <v>1518.9</v>
      </c>
      <c r="N87" s="15">
        <v>1528.4</v>
      </c>
      <c r="O87" s="16">
        <v>1525.4</v>
      </c>
      <c r="P87" s="17">
        <v>1529.2</v>
      </c>
      <c r="Q87" s="18">
        <v>1528.2</v>
      </c>
      <c r="R87" s="19">
        <v>1528.3</v>
      </c>
      <c r="S87" s="20">
        <v>1522.2</v>
      </c>
      <c r="T87" s="21">
        <v>1500.3</v>
      </c>
      <c r="U87" s="22">
        <v>0</v>
      </c>
      <c r="V87" s="23">
        <v>85</v>
      </c>
      <c r="W87" s="11"/>
    </row>
    <row r="88" spans="1:23" ht="14" x14ac:dyDescent="0.15">
      <c r="A88" s="12" t="s">
        <v>50</v>
      </c>
      <c r="B88" s="13">
        <v>45850.423657407409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4">
        <v>1520.5</v>
      </c>
      <c r="N88" s="15">
        <v>1528.3</v>
      </c>
      <c r="O88" s="16">
        <v>1526.1</v>
      </c>
      <c r="P88" s="17">
        <v>1529.8</v>
      </c>
      <c r="Q88" s="18">
        <v>1530.5</v>
      </c>
      <c r="R88" s="19">
        <v>1530</v>
      </c>
      <c r="S88" s="20">
        <v>1524.7</v>
      </c>
      <c r="T88" s="21">
        <v>1502.4</v>
      </c>
      <c r="U88" s="22">
        <v>0</v>
      </c>
      <c r="V88" s="23">
        <v>86</v>
      </c>
      <c r="W88" s="11"/>
    </row>
    <row r="89" spans="1:23" ht="14" x14ac:dyDescent="0.15">
      <c r="A89" s="12" t="s">
        <v>50</v>
      </c>
      <c r="B89" s="13">
        <v>45850.423692129632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4">
        <v>1524.4</v>
      </c>
      <c r="N89" s="15">
        <v>1533.2</v>
      </c>
      <c r="O89" s="16">
        <v>1530</v>
      </c>
      <c r="P89" s="17">
        <v>1532.4</v>
      </c>
      <c r="Q89" s="18">
        <v>1531.7</v>
      </c>
      <c r="R89" s="19">
        <v>1532.8</v>
      </c>
      <c r="S89" s="20">
        <v>1529</v>
      </c>
      <c r="T89" s="21">
        <v>1506</v>
      </c>
      <c r="U89" s="22">
        <v>0</v>
      </c>
      <c r="V89" s="23">
        <v>87</v>
      </c>
      <c r="W89" s="11"/>
    </row>
    <row r="90" spans="1:23" ht="14" x14ac:dyDescent="0.15">
      <c r="A90" s="12" t="s">
        <v>50</v>
      </c>
      <c r="B90" s="13">
        <v>45850.423703703702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4">
        <v>1518.3</v>
      </c>
      <c r="N90" s="15">
        <v>1528</v>
      </c>
      <c r="O90" s="16">
        <v>1524.7</v>
      </c>
      <c r="P90" s="17">
        <v>1528.4</v>
      </c>
      <c r="Q90" s="18">
        <v>1528.2</v>
      </c>
      <c r="R90" s="19">
        <v>1528.8</v>
      </c>
      <c r="S90" s="20">
        <v>1524.2</v>
      </c>
      <c r="T90" s="21">
        <v>1502.1</v>
      </c>
      <c r="U90" s="22">
        <v>0</v>
      </c>
      <c r="V90" s="23">
        <v>88</v>
      </c>
      <c r="W90" s="11"/>
    </row>
    <row r="91" spans="1:23" ht="14" x14ac:dyDescent="0.15">
      <c r="A91" s="12" t="s">
        <v>50</v>
      </c>
      <c r="B91" s="13">
        <v>45850.423715277779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4">
        <v>1521.7</v>
      </c>
      <c r="N91" s="15">
        <v>1532.4</v>
      </c>
      <c r="O91" s="16">
        <v>1526.6</v>
      </c>
      <c r="P91" s="17">
        <v>1533.6</v>
      </c>
      <c r="Q91" s="18">
        <v>1532.8</v>
      </c>
      <c r="R91" s="19">
        <v>1531.8</v>
      </c>
      <c r="S91" s="20">
        <v>1528.2</v>
      </c>
      <c r="T91" s="21">
        <v>1503.6</v>
      </c>
      <c r="U91" s="22">
        <v>0</v>
      </c>
      <c r="V91" s="23">
        <v>89</v>
      </c>
      <c r="W91" s="11"/>
    </row>
    <row r="92" spans="1:23" ht="14" x14ac:dyDescent="0.15">
      <c r="A92" s="12" t="s">
        <v>50</v>
      </c>
      <c r="B92" s="13">
        <v>45850.423738425925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4">
        <v>1521.4</v>
      </c>
      <c r="N92" s="15">
        <v>1529.9</v>
      </c>
      <c r="O92" s="16">
        <v>1525.9</v>
      </c>
      <c r="P92" s="17">
        <v>1531.3</v>
      </c>
      <c r="Q92" s="18">
        <v>1530.9</v>
      </c>
      <c r="R92" s="19">
        <v>1529.6</v>
      </c>
      <c r="S92" s="20">
        <v>1526.6</v>
      </c>
      <c r="T92" s="21">
        <v>1503.8</v>
      </c>
      <c r="U92" s="22">
        <v>0</v>
      </c>
      <c r="V92" s="23">
        <v>90</v>
      </c>
      <c r="W92" s="11"/>
    </row>
    <row r="93" spans="1:23" ht="14" x14ac:dyDescent="0.15">
      <c r="A93" s="12" t="s">
        <v>50</v>
      </c>
      <c r="B93" s="13">
        <v>45850.423761574071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4">
        <v>1523.6</v>
      </c>
      <c r="N93" s="15">
        <v>1532.8</v>
      </c>
      <c r="O93" s="16">
        <v>1531.3</v>
      </c>
      <c r="P93" s="17">
        <v>1536.6</v>
      </c>
      <c r="Q93" s="18">
        <v>1535.8</v>
      </c>
      <c r="R93" s="19">
        <v>1534.9</v>
      </c>
      <c r="S93" s="20">
        <v>1529.7</v>
      </c>
      <c r="T93" s="21">
        <v>1508.9</v>
      </c>
      <c r="U93" s="22">
        <v>0</v>
      </c>
      <c r="V93" s="23">
        <v>91</v>
      </c>
      <c r="W93" s="11"/>
    </row>
    <row r="94" spans="1:23" ht="14" x14ac:dyDescent="0.15">
      <c r="A94" s="12" t="s">
        <v>50</v>
      </c>
      <c r="B94" s="13">
        <v>45850.426388888889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4">
        <v>1549</v>
      </c>
      <c r="N94" s="15">
        <v>1555.8</v>
      </c>
      <c r="O94" s="16">
        <v>1553.8</v>
      </c>
      <c r="P94" s="17">
        <v>1560.2</v>
      </c>
      <c r="Q94" s="18">
        <v>1557</v>
      </c>
      <c r="R94" s="19">
        <v>1555</v>
      </c>
      <c r="S94" s="20">
        <v>1547.1</v>
      </c>
      <c r="T94" s="21">
        <v>1530</v>
      </c>
      <c r="U94" s="22">
        <v>0</v>
      </c>
      <c r="V94" s="23">
        <v>92</v>
      </c>
      <c r="W94" s="11"/>
    </row>
    <row r="95" spans="1:23" ht="14" x14ac:dyDescent="0.15">
      <c r="A95" s="12" t="s">
        <v>50</v>
      </c>
      <c r="B95" s="13">
        <v>45850.426423611112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4">
        <v>1547.8</v>
      </c>
      <c r="N95" s="15">
        <v>1554.1</v>
      </c>
      <c r="O95" s="16">
        <v>1551.3</v>
      </c>
      <c r="P95" s="17">
        <v>1557</v>
      </c>
      <c r="Q95" s="18">
        <v>1552.9</v>
      </c>
      <c r="R95" s="19">
        <v>1549.9</v>
      </c>
      <c r="S95" s="20">
        <v>1541.8</v>
      </c>
      <c r="T95" s="21">
        <v>1523.8</v>
      </c>
      <c r="U95" s="22">
        <v>0</v>
      </c>
      <c r="V95" s="23">
        <v>93</v>
      </c>
      <c r="W95" s="11"/>
    </row>
    <row r="96" spans="1:23" ht="14" x14ac:dyDescent="0.15">
      <c r="A96" s="12" t="s">
        <v>50</v>
      </c>
      <c r="B96" s="13">
        <v>45850.426469907405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4">
        <v>1549.5</v>
      </c>
      <c r="N96" s="15">
        <v>1556.9</v>
      </c>
      <c r="O96" s="16">
        <v>1554.2</v>
      </c>
      <c r="P96" s="17">
        <v>1561.1</v>
      </c>
      <c r="Q96" s="18">
        <v>1557.9</v>
      </c>
      <c r="R96" s="19">
        <v>1554.7</v>
      </c>
      <c r="S96" s="20">
        <v>1545.9</v>
      </c>
      <c r="T96" s="21">
        <v>1528.8</v>
      </c>
      <c r="U96" s="22">
        <v>0</v>
      </c>
      <c r="V96" s="23">
        <v>94</v>
      </c>
      <c r="W96" s="11"/>
    </row>
    <row r="97" spans="1:23" ht="14" x14ac:dyDescent="0.15">
      <c r="A97" s="12" t="s">
        <v>50</v>
      </c>
      <c r="B97" s="13">
        <v>45850.426516203705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4">
        <v>1543.2</v>
      </c>
      <c r="N97" s="15">
        <v>1548.5</v>
      </c>
      <c r="O97" s="16">
        <v>1546.9</v>
      </c>
      <c r="P97" s="17">
        <v>1552.3</v>
      </c>
      <c r="Q97" s="18">
        <v>1549.9</v>
      </c>
      <c r="R97" s="19">
        <v>1546.8</v>
      </c>
      <c r="S97" s="20">
        <v>1539.2</v>
      </c>
      <c r="T97" s="21">
        <v>1522.4</v>
      </c>
      <c r="U97" s="22">
        <v>0</v>
      </c>
      <c r="V97" s="23">
        <v>95</v>
      </c>
      <c r="W97" s="11"/>
    </row>
    <row r="98" spans="1:23" ht="14" x14ac:dyDescent="0.15">
      <c r="A98" s="12" t="s">
        <v>50</v>
      </c>
      <c r="B98" s="13">
        <v>45850.426539351851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4">
        <v>1540.4</v>
      </c>
      <c r="N98" s="15">
        <v>1545.8</v>
      </c>
      <c r="O98" s="16">
        <v>1543.5</v>
      </c>
      <c r="P98" s="17">
        <v>1551.1</v>
      </c>
      <c r="Q98" s="18">
        <v>1547.7</v>
      </c>
      <c r="R98" s="19">
        <v>1545.6</v>
      </c>
      <c r="S98" s="20">
        <v>1537.7</v>
      </c>
      <c r="T98" s="21">
        <v>1521.7</v>
      </c>
      <c r="U98" s="22">
        <v>0</v>
      </c>
      <c r="V98" s="23">
        <v>96</v>
      </c>
      <c r="W98" s="11"/>
    </row>
    <row r="99" spans="1:23" ht="14" x14ac:dyDescent="0.15">
      <c r="A99" s="12" t="s">
        <v>50</v>
      </c>
      <c r="B99" s="13">
        <v>45850.426550925928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4">
        <v>1549.2</v>
      </c>
      <c r="N99" s="15">
        <v>1557.4</v>
      </c>
      <c r="O99" s="16">
        <v>1555.3</v>
      </c>
      <c r="P99" s="17">
        <v>1561.6</v>
      </c>
      <c r="Q99" s="18">
        <v>1560.4</v>
      </c>
      <c r="R99" s="19">
        <v>1558.3</v>
      </c>
      <c r="S99" s="20">
        <v>1550.4</v>
      </c>
      <c r="T99" s="21">
        <v>1531.9</v>
      </c>
      <c r="U99" s="22">
        <v>0</v>
      </c>
      <c r="V99" s="23">
        <v>97</v>
      </c>
      <c r="W99" s="11"/>
    </row>
    <row r="100" spans="1:23" ht="14" x14ac:dyDescent="0.15">
      <c r="A100" s="12" t="s">
        <v>50</v>
      </c>
      <c r="B100" s="13">
        <v>45850.426562499997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4">
        <v>1549.9</v>
      </c>
      <c r="N100" s="15">
        <v>1555.4</v>
      </c>
      <c r="O100" s="16">
        <v>1553</v>
      </c>
      <c r="P100" s="17">
        <v>1559.1</v>
      </c>
      <c r="Q100" s="18">
        <v>1554.5</v>
      </c>
      <c r="R100" s="19">
        <v>1551.6</v>
      </c>
      <c r="S100" s="20">
        <v>1543</v>
      </c>
      <c r="T100" s="21">
        <v>1524.9</v>
      </c>
      <c r="U100" s="22">
        <v>0</v>
      </c>
      <c r="V100" s="23">
        <v>98</v>
      </c>
      <c r="W100" s="11"/>
    </row>
    <row r="101" spans="1:23" ht="14" x14ac:dyDescent="0.15">
      <c r="A101" s="12" t="s">
        <v>50</v>
      </c>
      <c r="B101" s="13">
        <v>45850.426585648151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4">
        <v>1549.6</v>
      </c>
      <c r="N101" s="15">
        <v>1556.6</v>
      </c>
      <c r="O101" s="16">
        <v>1555.5</v>
      </c>
      <c r="P101" s="17">
        <v>1562.9</v>
      </c>
      <c r="Q101" s="18">
        <v>1560.2</v>
      </c>
      <c r="R101" s="19">
        <v>1557.6</v>
      </c>
      <c r="S101" s="20">
        <v>1551.5</v>
      </c>
      <c r="T101" s="21">
        <v>1534.6</v>
      </c>
      <c r="U101" s="22">
        <v>0</v>
      </c>
      <c r="V101" s="23">
        <v>99</v>
      </c>
      <c r="W101" s="11"/>
    </row>
    <row r="102" spans="1:23" ht="14" x14ac:dyDescent="0.15">
      <c r="A102" s="12" t="s">
        <v>50</v>
      </c>
      <c r="B102" s="13">
        <v>45850.426608796297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4">
        <v>1541.2</v>
      </c>
      <c r="N102" s="15">
        <v>1549.8</v>
      </c>
      <c r="O102" s="16">
        <v>1548.4</v>
      </c>
      <c r="P102" s="17">
        <v>1555.1</v>
      </c>
      <c r="Q102" s="18">
        <v>1552.2</v>
      </c>
      <c r="R102" s="19">
        <v>1549.9</v>
      </c>
      <c r="S102" s="20">
        <v>1543.8</v>
      </c>
      <c r="T102" s="21">
        <v>1526.4</v>
      </c>
      <c r="U102" s="22">
        <v>0</v>
      </c>
      <c r="V102" s="23">
        <v>100</v>
      </c>
      <c r="W102" s="11"/>
    </row>
    <row r="103" spans="1:23" ht="14" x14ac:dyDescent="0.15">
      <c r="A103" s="12" t="s">
        <v>50</v>
      </c>
      <c r="B103" s="13">
        <v>45850.426620370374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4">
        <v>1550.4</v>
      </c>
      <c r="N103" s="15">
        <v>1557.5</v>
      </c>
      <c r="O103" s="16">
        <v>1554.4</v>
      </c>
      <c r="P103" s="17">
        <v>1561.2</v>
      </c>
      <c r="Q103" s="18">
        <v>1558.2</v>
      </c>
      <c r="R103" s="19">
        <v>1556.5</v>
      </c>
      <c r="S103" s="20">
        <v>1549.1</v>
      </c>
      <c r="T103" s="21">
        <v>1531.5</v>
      </c>
      <c r="U103" s="22">
        <v>0</v>
      </c>
      <c r="V103" s="23">
        <v>101</v>
      </c>
      <c r="W103" s="11"/>
    </row>
    <row r="104" spans="1:23" ht="14" x14ac:dyDescent="0.15">
      <c r="A104" s="12" t="s">
        <v>51</v>
      </c>
      <c r="B104" s="13">
        <v>45850.427129629628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4">
        <v>887.5</v>
      </c>
      <c r="N104" s="15">
        <v>556</v>
      </c>
      <c r="O104" s="16">
        <v>929.5</v>
      </c>
      <c r="P104" s="17">
        <v>812.1</v>
      </c>
      <c r="Q104" s="18">
        <v>1017.4</v>
      </c>
      <c r="R104" s="19">
        <v>111.5</v>
      </c>
      <c r="S104" s="20">
        <v>586.5</v>
      </c>
      <c r="T104" s="21">
        <v>682.8</v>
      </c>
      <c r="U104" s="22">
        <v>0</v>
      </c>
      <c r="V104" s="23">
        <v>102</v>
      </c>
      <c r="W104" s="11"/>
    </row>
    <row r="105" spans="1:23" ht="14" x14ac:dyDescent="0.15">
      <c r="A105" s="12" t="s">
        <v>51</v>
      </c>
      <c r="B105" s="13">
        <v>45850.427233796298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4">
        <v>773.2</v>
      </c>
      <c r="N105" s="15">
        <v>419.1</v>
      </c>
      <c r="O105" s="16">
        <v>485.8</v>
      </c>
      <c r="P105" s="17">
        <v>494.8</v>
      </c>
      <c r="Q105" s="18">
        <v>562.5</v>
      </c>
      <c r="R105" s="19">
        <v>513.20000000000005</v>
      </c>
      <c r="S105" s="20">
        <v>474.8</v>
      </c>
      <c r="T105" s="21">
        <v>172.8</v>
      </c>
      <c r="U105" s="22">
        <v>0</v>
      </c>
      <c r="V105" s="23">
        <v>103</v>
      </c>
      <c r="W105" s="11"/>
    </row>
    <row r="106" spans="1:23" ht="14" x14ac:dyDescent="0.15">
      <c r="A106" s="12" t="s">
        <v>51</v>
      </c>
      <c r="B106" s="13">
        <v>45850.42732638889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4">
        <v>1437.3</v>
      </c>
      <c r="N106" s="15">
        <v>790.2</v>
      </c>
      <c r="O106" s="16">
        <v>564.1</v>
      </c>
      <c r="P106" s="17">
        <v>386.4</v>
      </c>
      <c r="Q106" s="18">
        <v>518.20000000000005</v>
      </c>
      <c r="R106" s="19">
        <v>447.7</v>
      </c>
      <c r="S106" s="20">
        <v>138.5</v>
      </c>
      <c r="T106" s="21">
        <v>13.8</v>
      </c>
      <c r="U106" s="22">
        <v>0</v>
      </c>
      <c r="V106" s="23">
        <v>104</v>
      </c>
      <c r="W106" s="11"/>
    </row>
    <row r="107" spans="1:23" ht="14" x14ac:dyDescent="0.15">
      <c r="A107" s="12" t="s">
        <v>51</v>
      </c>
      <c r="B107" s="13">
        <v>45850.427430555559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4">
        <v>903.3</v>
      </c>
      <c r="N107" s="15">
        <v>378.9</v>
      </c>
      <c r="O107" s="16">
        <v>295.60000000000002</v>
      </c>
      <c r="P107" s="17">
        <v>357.7</v>
      </c>
      <c r="Q107" s="18">
        <v>416.6</v>
      </c>
      <c r="R107" s="19">
        <v>263.10000000000002</v>
      </c>
      <c r="S107" s="20">
        <v>170.7</v>
      </c>
      <c r="T107" s="21">
        <v>69</v>
      </c>
      <c r="U107" s="22">
        <v>0</v>
      </c>
      <c r="V107" s="23">
        <v>105</v>
      </c>
      <c r="W107" s="11"/>
    </row>
    <row r="108" spans="1:23" ht="14" x14ac:dyDescent="0.15">
      <c r="A108" s="12" t="s">
        <v>51</v>
      </c>
      <c r="B108" s="13">
        <v>45850.427511574075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4">
        <v>239</v>
      </c>
      <c r="N108" s="15">
        <v>265.10000000000002</v>
      </c>
      <c r="O108" s="16">
        <v>384.3</v>
      </c>
      <c r="P108" s="17">
        <v>164.4</v>
      </c>
      <c r="Q108" s="18">
        <v>30.4</v>
      </c>
      <c r="R108" s="19">
        <v>23.2</v>
      </c>
      <c r="S108" s="20">
        <v>21.3</v>
      </c>
      <c r="T108" s="21">
        <v>39.700000000000003</v>
      </c>
      <c r="U108" s="22">
        <v>0</v>
      </c>
      <c r="V108" s="23">
        <v>106</v>
      </c>
      <c r="W108" s="11"/>
    </row>
    <row r="109" spans="1:23" ht="14" x14ac:dyDescent="0.15">
      <c r="A109" s="12" t="s">
        <v>51</v>
      </c>
      <c r="B109" s="13">
        <v>45850.427615740744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4">
        <v>489.6</v>
      </c>
      <c r="N109" s="15">
        <v>474.3</v>
      </c>
      <c r="O109" s="16">
        <v>442.5</v>
      </c>
      <c r="P109" s="17">
        <v>548</v>
      </c>
      <c r="Q109" s="18">
        <v>583.70000000000005</v>
      </c>
      <c r="R109" s="19">
        <v>397</v>
      </c>
      <c r="S109" s="20">
        <v>146.30000000000001</v>
      </c>
      <c r="T109" s="21">
        <v>92.8</v>
      </c>
      <c r="U109" s="22">
        <v>0</v>
      </c>
      <c r="V109" s="23">
        <v>107</v>
      </c>
      <c r="W109" s="11"/>
    </row>
    <row r="110" spans="1:23" ht="14" x14ac:dyDescent="0.15">
      <c r="A110" s="12" t="s">
        <v>51</v>
      </c>
      <c r="B110" s="13">
        <v>45850.427766203706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4">
        <v>1073.2</v>
      </c>
      <c r="N110" s="15">
        <v>782.5</v>
      </c>
      <c r="O110" s="16">
        <v>887.5</v>
      </c>
      <c r="P110" s="17">
        <v>1014.1</v>
      </c>
      <c r="Q110" s="18">
        <v>668.1</v>
      </c>
      <c r="R110" s="19">
        <v>645.20000000000005</v>
      </c>
      <c r="S110" s="20">
        <v>380.7</v>
      </c>
      <c r="T110" s="21">
        <v>158.19999999999999</v>
      </c>
      <c r="U110" s="22">
        <v>0</v>
      </c>
      <c r="V110" s="23">
        <v>108</v>
      </c>
      <c r="W110" s="11"/>
    </row>
    <row r="111" spans="1:23" ht="14" x14ac:dyDescent="0.15">
      <c r="A111" s="12" t="s">
        <v>51</v>
      </c>
      <c r="B111" s="13">
        <v>45850.428460648145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4">
        <v>569.5</v>
      </c>
      <c r="N111" s="15">
        <v>853.2</v>
      </c>
      <c r="O111" s="16">
        <v>466.3</v>
      </c>
      <c r="P111" s="17">
        <v>325.2</v>
      </c>
      <c r="Q111" s="18">
        <v>204</v>
      </c>
      <c r="R111" s="19">
        <v>74.5</v>
      </c>
      <c r="S111" s="20">
        <v>84.8</v>
      </c>
      <c r="T111" s="21">
        <v>90.8</v>
      </c>
      <c r="U111" s="22">
        <v>0</v>
      </c>
      <c r="V111" s="23">
        <v>109</v>
      </c>
      <c r="W111" s="11"/>
    </row>
    <row r="112" spans="1:23" ht="14" x14ac:dyDescent="0.15">
      <c r="A112" s="12" t="s">
        <v>51</v>
      </c>
      <c r="B112" s="13">
        <v>45850.428541666668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4">
        <v>910.9</v>
      </c>
      <c r="N112" s="15">
        <v>899.2</v>
      </c>
      <c r="O112" s="16">
        <v>954.5</v>
      </c>
      <c r="P112" s="17">
        <v>472.4</v>
      </c>
      <c r="Q112" s="18">
        <v>383.1</v>
      </c>
      <c r="R112" s="19">
        <v>56.2</v>
      </c>
      <c r="S112" s="20">
        <v>19</v>
      </c>
      <c r="T112" s="21">
        <v>6</v>
      </c>
      <c r="U112" s="22">
        <v>0</v>
      </c>
      <c r="V112" s="23">
        <v>110</v>
      </c>
      <c r="W112" s="11"/>
    </row>
    <row r="113" spans="1:23" ht="14" x14ac:dyDescent="0.15">
      <c r="A113" s="12" t="s">
        <v>51</v>
      </c>
      <c r="B113" s="13">
        <v>45850.428611111114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4">
        <v>518.5</v>
      </c>
      <c r="N113" s="15">
        <v>835.2</v>
      </c>
      <c r="O113" s="16">
        <v>840.4</v>
      </c>
      <c r="P113" s="17">
        <v>361.7</v>
      </c>
      <c r="Q113" s="18">
        <v>289.39999999999998</v>
      </c>
      <c r="R113" s="19">
        <v>277.3</v>
      </c>
      <c r="S113" s="20">
        <v>29.7</v>
      </c>
      <c r="T113" s="21">
        <v>3.2</v>
      </c>
      <c r="U113" s="22">
        <v>0</v>
      </c>
      <c r="V113" s="23">
        <v>111</v>
      </c>
      <c r="W113" s="11"/>
    </row>
    <row r="114" spans="1:23" ht="14" x14ac:dyDescent="0.15">
      <c r="A114" s="12" t="s">
        <v>51</v>
      </c>
      <c r="B114" s="13">
        <v>45850.429293981484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4">
        <v>52.2</v>
      </c>
      <c r="N114" s="15">
        <v>309.7</v>
      </c>
      <c r="O114" s="16">
        <v>274.89999999999998</v>
      </c>
      <c r="P114" s="17">
        <v>72</v>
      </c>
      <c r="Q114" s="18">
        <v>62.2</v>
      </c>
      <c r="R114" s="19">
        <v>78</v>
      </c>
      <c r="S114" s="20">
        <v>86.3</v>
      </c>
      <c r="T114" s="21">
        <v>18.5</v>
      </c>
      <c r="U114" s="22">
        <v>0</v>
      </c>
      <c r="V114" s="23">
        <v>112</v>
      </c>
      <c r="W114" s="11"/>
    </row>
    <row r="115" spans="1:23" ht="14" x14ac:dyDescent="0.15">
      <c r="A115" s="12" t="s">
        <v>51</v>
      </c>
      <c r="B115" s="13">
        <v>45850.429432870369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4">
        <v>691.9</v>
      </c>
      <c r="N115" s="15">
        <v>956.2</v>
      </c>
      <c r="O115" s="16">
        <v>266.10000000000002</v>
      </c>
      <c r="P115" s="17">
        <v>401.5</v>
      </c>
      <c r="Q115" s="18">
        <v>169.9</v>
      </c>
      <c r="R115" s="19">
        <v>73.7</v>
      </c>
      <c r="S115" s="20">
        <v>183.7</v>
      </c>
      <c r="T115" s="21">
        <v>45.4</v>
      </c>
      <c r="U115" s="22">
        <v>0</v>
      </c>
      <c r="V115" s="23">
        <v>113</v>
      </c>
      <c r="W115" s="11"/>
    </row>
    <row r="116" spans="1:23" ht="14" x14ac:dyDescent="0.15">
      <c r="A116" s="12" t="s">
        <v>51</v>
      </c>
      <c r="B116" s="13">
        <v>45850.429525462961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4">
        <v>480.4</v>
      </c>
      <c r="N116" s="15">
        <v>308.60000000000002</v>
      </c>
      <c r="O116" s="16">
        <v>168.1</v>
      </c>
      <c r="P116" s="17">
        <v>372.5</v>
      </c>
      <c r="Q116" s="18">
        <v>294.3</v>
      </c>
      <c r="R116" s="19">
        <v>161.69999999999999</v>
      </c>
      <c r="S116" s="20">
        <v>218</v>
      </c>
      <c r="T116" s="21">
        <v>85.8</v>
      </c>
      <c r="U116" s="22">
        <v>0</v>
      </c>
      <c r="V116" s="23">
        <v>114</v>
      </c>
      <c r="W116" s="11"/>
    </row>
    <row r="117" spans="1:23" ht="14" x14ac:dyDescent="0.15">
      <c r="A117" s="12" t="s">
        <v>51</v>
      </c>
      <c r="B117" s="13">
        <v>45850.430023148147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4">
        <v>814.1</v>
      </c>
      <c r="N117" s="15">
        <v>343.2</v>
      </c>
      <c r="O117" s="16">
        <v>307.7</v>
      </c>
      <c r="P117" s="17">
        <v>414.4</v>
      </c>
      <c r="Q117" s="18">
        <v>425.1</v>
      </c>
      <c r="R117" s="19">
        <v>234.7</v>
      </c>
      <c r="S117" s="20">
        <v>286.60000000000002</v>
      </c>
      <c r="T117" s="21">
        <v>146.6</v>
      </c>
      <c r="U117" s="22">
        <v>0</v>
      </c>
      <c r="V117" s="23">
        <v>115</v>
      </c>
      <c r="W117" s="11"/>
    </row>
    <row r="118" spans="1:23" ht="14" x14ac:dyDescent="0.15">
      <c r="A118" s="12" t="s">
        <v>51</v>
      </c>
      <c r="B118" s="13">
        <v>45850.430289351854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4">
        <v>134</v>
      </c>
      <c r="N118" s="15">
        <v>183.1</v>
      </c>
      <c r="O118" s="16">
        <v>72.900000000000006</v>
      </c>
      <c r="P118" s="17">
        <v>195.3</v>
      </c>
      <c r="Q118" s="18">
        <v>414.3</v>
      </c>
      <c r="R118" s="19">
        <v>114.4</v>
      </c>
      <c r="S118" s="20">
        <v>132.30000000000001</v>
      </c>
      <c r="T118" s="21">
        <v>22.5</v>
      </c>
      <c r="U118" s="22">
        <v>0</v>
      </c>
      <c r="V118" s="23">
        <v>116</v>
      </c>
      <c r="W118" s="11"/>
    </row>
    <row r="119" spans="1:23" ht="14" x14ac:dyDescent="0.15">
      <c r="A119" s="12" t="s">
        <v>51</v>
      </c>
      <c r="B119" s="13">
        <v>45850.430462962962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4">
        <v>598</v>
      </c>
      <c r="N119" s="15">
        <v>207.9</v>
      </c>
      <c r="O119" s="16">
        <v>319.89999999999998</v>
      </c>
      <c r="P119" s="17">
        <v>605.9</v>
      </c>
      <c r="Q119" s="18">
        <v>358</v>
      </c>
      <c r="R119" s="19">
        <v>132.6</v>
      </c>
      <c r="S119" s="20">
        <v>77.400000000000006</v>
      </c>
      <c r="T119" s="21">
        <v>150.4</v>
      </c>
      <c r="U119" s="22">
        <v>0</v>
      </c>
      <c r="V119" s="23">
        <v>117</v>
      </c>
      <c r="W119" s="11"/>
    </row>
    <row r="120" spans="1:23" ht="14" x14ac:dyDescent="0.15">
      <c r="A120" s="12" t="s">
        <v>51</v>
      </c>
      <c r="B120" s="13">
        <v>45850.430590277778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4">
        <v>763.9</v>
      </c>
      <c r="N120" s="15">
        <v>216.5</v>
      </c>
      <c r="O120" s="16">
        <v>112</v>
      </c>
      <c r="P120" s="17">
        <v>199.6</v>
      </c>
      <c r="Q120" s="18">
        <v>69.400000000000006</v>
      </c>
      <c r="R120" s="19">
        <v>161.6</v>
      </c>
      <c r="S120" s="20">
        <v>247.3</v>
      </c>
      <c r="T120" s="21">
        <v>440.8</v>
      </c>
      <c r="U120" s="22">
        <v>0</v>
      </c>
      <c r="V120" s="23">
        <v>118</v>
      </c>
      <c r="W120" s="11"/>
    </row>
    <row r="121" spans="1:23" ht="14" x14ac:dyDescent="0.15">
      <c r="A121" s="12" t="s">
        <v>51</v>
      </c>
      <c r="B121" s="13">
        <v>45850.430810185186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4">
        <v>928.1</v>
      </c>
      <c r="N121" s="15">
        <v>137.69999999999999</v>
      </c>
      <c r="O121" s="16">
        <v>79.5</v>
      </c>
      <c r="P121" s="17">
        <v>164.6</v>
      </c>
      <c r="Q121" s="18">
        <v>138.6</v>
      </c>
      <c r="R121" s="19">
        <v>140.30000000000001</v>
      </c>
      <c r="S121" s="20">
        <v>500.1</v>
      </c>
      <c r="T121" s="21">
        <v>451.2</v>
      </c>
      <c r="U121" s="22">
        <v>0</v>
      </c>
      <c r="V121" s="23">
        <v>119</v>
      </c>
      <c r="W121" s="11"/>
    </row>
    <row r="122" spans="1:23" ht="14" x14ac:dyDescent="0.15">
      <c r="A122" s="12" t="s">
        <v>51</v>
      </c>
      <c r="B122" s="13">
        <v>45850.430983796294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4">
        <v>365.8</v>
      </c>
      <c r="N122" s="15">
        <v>154.5</v>
      </c>
      <c r="O122" s="16">
        <v>228.8</v>
      </c>
      <c r="P122" s="17">
        <v>74.3</v>
      </c>
      <c r="Q122" s="18">
        <v>271.10000000000002</v>
      </c>
      <c r="R122" s="19">
        <v>328.1</v>
      </c>
      <c r="S122" s="20">
        <v>587.29999999999995</v>
      </c>
      <c r="T122" s="21">
        <v>364.7</v>
      </c>
      <c r="U122" s="22">
        <v>0</v>
      </c>
      <c r="V122" s="23">
        <v>120</v>
      </c>
      <c r="W122" s="11"/>
    </row>
    <row r="123" spans="1:23" ht="14" x14ac:dyDescent="0.15">
      <c r="A123" s="12" t="s">
        <v>51</v>
      </c>
      <c r="B123" s="13">
        <v>45850.431180555555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4">
        <v>686.6</v>
      </c>
      <c r="N123" s="15">
        <v>145.30000000000001</v>
      </c>
      <c r="O123" s="16">
        <v>169.8</v>
      </c>
      <c r="P123" s="17">
        <v>175</v>
      </c>
      <c r="Q123" s="18">
        <v>100.2</v>
      </c>
      <c r="R123" s="19">
        <v>743.6</v>
      </c>
      <c r="S123" s="20">
        <v>630.79999999999995</v>
      </c>
      <c r="T123" s="21">
        <v>333.7</v>
      </c>
      <c r="U123" s="22">
        <v>0</v>
      </c>
      <c r="V123" s="23">
        <v>121</v>
      </c>
      <c r="W123" s="11"/>
    </row>
    <row r="124" spans="1:23" ht="14" x14ac:dyDescent="0.15">
      <c r="A124" s="12" t="s">
        <v>12</v>
      </c>
      <c r="B124" s="13">
        <v>45850.432002314818</v>
      </c>
      <c r="C124" s="24" t="s">
        <v>16</v>
      </c>
      <c r="D124" s="25">
        <v>1548.9</v>
      </c>
      <c r="E124" s="26">
        <v>367.2</v>
      </c>
      <c r="F124" s="27">
        <v>0.23599999999999999</v>
      </c>
      <c r="G124" s="28">
        <v>2.48</v>
      </c>
      <c r="H124" s="29">
        <v>0.95</v>
      </c>
      <c r="I124" s="30">
        <v>0.91</v>
      </c>
      <c r="J124" s="31">
        <v>50</v>
      </c>
      <c r="K124" s="32">
        <v>38</v>
      </c>
      <c r="L124" s="33">
        <v>-120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23">
        <v>122</v>
      </c>
      <c r="W124" s="34">
        <v>92</v>
      </c>
    </row>
    <row r="125" spans="1:23" ht="14" x14ac:dyDescent="0.15">
      <c r="A125" s="12" t="s">
        <v>12</v>
      </c>
      <c r="B125" s="13">
        <v>45850.432118055556</v>
      </c>
      <c r="C125" s="11"/>
      <c r="D125" s="25">
        <v>0</v>
      </c>
      <c r="E125" s="26">
        <v>0</v>
      </c>
      <c r="F125" s="27">
        <v>0</v>
      </c>
      <c r="G125" s="28">
        <v>0</v>
      </c>
      <c r="H125" s="29">
        <v>0.95</v>
      </c>
      <c r="I125" s="30">
        <v>0</v>
      </c>
      <c r="J125" s="31">
        <v>50</v>
      </c>
      <c r="K125" s="32">
        <v>38</v>
      </c>
      <c r="L125" s="33">
        <v>-120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23">
        <v>123</v>
      </c>
      <c r="W125" s="34">
        <v>123</v>
      </c>
    </row>
    <row r="126" spans="1:23" ht="14" x14ac:dyDescent="0.15">
      <c r="A126" s="12" t="s">
        <v>50</v>
      </c>
      <c r="B126" s="13">
        <v>45850.451666666668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4">
        <v>1640.6</v>
      </c>
      <c r="N126" s="15">
        <v>1666.4</v>
      </c>
      <c r="O126" s="16">
        <v>1620.6</v>
      </c>
      <c r="P126" s="17">
        <v>1632.2</v>
      </c>
      <c r="Q126" s="18">
        <v>1666.5</v>
      </c>
      <c r="R126" s="19">
        <v>1670</v>
      </c>
      <c r="S126" s="20">
        <v>1669.9</v>
      </c>
      <c r="T126" s="21">
        <v>1662</v>
      </c>
      <c r="U126" s="22">
        <v>0</v>
      </c>
      <c r="V126" s="23">
        <v>124</v>
      </c>
      <c r="W126" s="11"/>
    </row>
    <row r="127" spans="1:23" ht="14" x14ac:dyDescent="0.15">
      <c r="A127" s="12" t="s">
        <v>50</v>
      </c>
      <c r="B127" s="13">
        <v>45850.451678240737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4">
        <v>1646.1</v>
      </c>
      <c r="N127" s="15">
        <v>1672.4</v>
      </c>
      <c r="O127" s="16">
        <v>1621.7</v>
      </c>
      <c r="P127" s="17">
        <v>1630.7</v>
      </c>
      <c r="Q127" s="18">
        <v>1670.1</v>
      </c>
      <c r="R127" s="19">
        <v>1674.1</v>
      </c>
      <c r="S127" s="20">
        <v>1673.2</v>
      </c>
      <c r="T127" s="21">
        <v>1665.2</v>
      </c>
      <c r="U127" s="22">
        <v>0</v>
      </c>
      <c r="V127" s="23">
        <v>125</v>
      </c>
      <c r="W127" s="11"/>
    </row>
    <row r="128" spans="1:23" ht="14" x14ac:dyDescent="0.15">
      <c r="A128" s="12" t="s">
        <v>50</v>
      </c>
      <c r="B128" s="13">
        <v>45850.45171296296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4">
        <v>1642.1</v>
      </c>
      <c r="N128" s="15">
        <v>1670.2</v>
      </c>
      <c r="O128" s="16">
        <v>1628.2</v>
      </c>
      <c r="P128" s="17">
        <v>1637.8</v>
      </c>
      <c r="Q128" s="18">
        <v>1666.6</v>
      </c>
      <c r="R128" s="19">
        <v>1668.7</v>
      </c>
      <c r="S128" s="20">
        <v>1670.5</v>
      </c>
      <c r="T128" s="21">
        <v>1661.6</v>
      </c>
      <c r="U128" s="22">
        <v>0</v>
      </c>
      <c r="V128" s="23">
        <v>126</v>
      </c>
      <c r="W128" s="11"/>
    </row>
    <row r="129" spans="1:23" ht="14" x14ac:dyDescent="0.15">
      <c r="A129" s="12" t="s">
        <v>50</v>
      </c>
      <c r="B129" s="13">
        <v>45850.451736111114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4">
        <v>1642</v>
      </c>
      <c r="N129" s="15">
        <v>1671.1</v>
      </c>
      <c r="O129" s="16">
        <v>1632.8</v>
      </c>
      <c r="P129" s="17">
        <v>1642.3</v>
      </c>
      <c r="Q129" s="18">
        <v>1668.4</v>
      </c>
      <c r="R129" s="19">
        <v>1670.9</v>
      </c>
      <c r="S129" s="20">
        <v>1673.4</v>
      </c>
      <c r="T129" s="21">
        <v>1666.5</v>
      </c>
      <c r="U129" s="22">
        <v>0</v>
      </c>
      <c r="V129" s="23">
        <v>127</v>
      </c>
      <c r="W129" s="11"/>
    </row>
    <row r="130" spans="1:23" ht="14" x14ac:dyDescent="0.15">
      <c r="A130" s="12" t="s">
        <v>50</v>
      </c>
      <c r="B130" s="13">
        <v>45850.451747685183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4">
        <v>1645.4</v>
      </c>
      <c r="N130" s="15">
        <v>1674.7</v>
      </c>
      <c r="O130" s="16">
        <v>1645.9</v>
      </c>
      <c r="P130" s="17">
        <v>1655.5</v>
      </c>
      <c r="Q130" s="18">
        <v>1669.5</v>
      </c>
      <c r="R130" s="19">
        <v>1670.5</v>
      </c>
      <c r="S130" s="20">
        <v>1671.3</v>
      </c>
      <c r="T130" s="21">
        <v>1664.5</v>
      </c>
      <c r="U130" s="22">
        <v>0</v>
      </c>
      <c r="V130" s="23">
        <v>128</v>
      </c>
      <c r="W130" s="11"/>
    </row>
    <row r="131" spans="1:23" ht="14" x14ac:dyDescent="0.15">
      <c r="A131" s="12" t="s">
        <v>50</v>
      </c>
      <c r="B131" s="13">
        <v>45850.45175925926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4">
        <v>1649.8</v>
      </c>
      <c r="N131" s="15">
        <v>1679.3</v>
      </c>
      <c r="O131" s="16">
        <v>1649.8</v>
      </c>
      <c r="P131" s="17">
        <v>1661.7</v>
      </c>
      <c r="Q131" s="18">
        <v>1672.8</v>
      </c>
      <c r="R131" s="19">
        <v>1674.5</v>
      </c>
      <c r="S131" s="20">
        <v>1674.5</v>
      </c>
      <c r="T131" s="21">
        <v>1665.6</v>
      </c>
      <c r="U131" s="22">
        <v>0</v>
      </c>
      <c r="V131" s="23">
        <v>129</v>
      </c>
      <c r="W131" s="11"/>
    </row>
    <row r="132" spans="1:23" ht="14" x14ac:dyDescent="0.15">
      <c r="A132" s="12" t="s">
        <v>50</v>
      </c>
      <c r="B132" s="13">
        <v>45850.451770833337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4">
        <v>1646.6</v>
      </c>
      <c r="N132" s="15">
        <v>1675.5</v>
      </c>
      <c r="O132" s="16">
        <v>1652.3</v>
      </c>
      <c r="P132" s="17">
        <v>1661.5</v>
      </c>
      <c r="Q132" s="18">
        <v>1667.6</v>
      </c>
      <c r="R132" s="19">
        <v>1670.5</v>
      </c>
      <c r="S132" s="20">
        <v>1673.2</v>
      </c>
      <c r="T132" s="21">
        <v>1664.8</v>
      </c>
      <c r="U132" s="22">
        <v>0</v>
      </c>
      <c r="V132" s="23">
        <v>130</v>
      </c>
      <c r="W132" s="11"/>
    </row>
    <row r="133" spans="1:23" ht="14" x14ac:dyDescent="0.15">
      <c r="A133" s="12" t="s">
        <v>50</v>
      </c>
      <c r="B133" s="13">
        <v>45850.451793981483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4">
        <v>1640.9</v>
      </c>
      <c r="N133" s="15">
        <v>1671.7</v>
      </c>
      <c r="O133" s="16">
        <v>1658.5</v>
      </c>
      <c r="P133" s="17">
        <v>1665.1</v>
      </c>
      <c r="Q133" s="18">
        <v>1668.9</v>
      </c>
      <c r="R133" s="19">
        <v>1671.8</v>
      </c>
      <c r="S133" s="20">
        <v>1672.4</v>
      </c>
      <c r="T133" s="21">
        <v>1666.3</v>
      </c>
      <c r="U133" s="22">
        <v>0</v>
      </c>
      <c r="V133" s="23">
        <v>131</v>
      </c>
      <c r="W133" s="11"/>
    </row>
    <row r="134" spans="1:23" ht="14" x14ac:dyDescent="0.15">
      <c r="A134" s="12" t="s">
        <v>50</v>
      </c>
      <c r="B134" s="13">
        <v>45850.451828703706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4">
        <v>1649.9</v>
      </c>
      <c r="N134" s="15">
        <v>1680.5</v>
      </c>
      <c r="O134" s="16">
        <v>1671.7</v>
      </c>
      <c r="P134" s="17">
        <v>1673</v>
      </c>
      <c r="Q134" s="18">
        <v>1672.5</v>
      </c>
      <c r="R134" s="19">
        <v>1676.4</v>
      </c>
      <c r="S134" s="20">
        <v>1676.2</v>
      </c>
      <c r="T134" s="21">
        <v>1666.9</v>
      </c>
      <c r="U134" s="22">
        <v>0</v>
      </c>
      <c r="V134" s="23">
        <v>132</v>
      </c>
      <c r="W134" s="11"/>
    </row>
    <row r="135" spans="1:23" ht="14" x14ac:dyDescent="0.15">
      <c r="A135" s="12" t="s">
        <v>50</v>
      </c>
      <c r="B135" s="13">
        <v>45850.451851851853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4">
        <v>1647.6</v>
      </c>
      <c r="N135" s="15">
        <v>1678.5</v>
      </c>
      <c r="O135" s="16">
        <v>1670.6</v>
      </c>
      <c r="P135" s="17">
        <v>1670.5</v>
      </c>
      <c r="Q135" s="18">
        <v>1670.8</v>
      </c>
      <c r="R135" s="19">
        <v>1673.2</v>
      </c>
      <c r="S135" s="20">
        <v>1674.5</v>
      </c>
      <c r="T135" s="21">
        <v>1665.5</v>
      </c>
      <c r="U135" s="22">
        <v>0</v>
      </c>
      <c r="V135" s="23">
        <v>133</v>
      </c>
      <c r="W135" s="11"/>
    </row>
    <row r="136" spans="1:23" ht="14" x14ac:dyDescent="0.15">
      <c r="A136" s="12" t="s">
        <v>51</v>
      </c>
      <c r="B136" s="13">
        <v>45850.45275462963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4">
        <v>434.7</v>
      </c>
      <c r="N136" s="15">
        <v>342.3</v>
      </c>
      <c r="O136" s="16">
        <v>429.7</v>
      </c>
      <c r="P136" s="17">
        <v>134</v>
      </c>
      <c r="Q136" s="18">
        <v>49</v>
      </c>
      <c r="R136" s="19">
        <v>34.6</v>
      </c>
      <c r="S136" s="20">
        <v>34</v>
      </c>
      <c r="T136" s="21">
        <v>34.6</v>
      </c>
      <c r="U136" s="22">
        <v>0</v>
      </c>
      <c r="V136" s="23">
        <v>134</v>
      </c>
      <c r="W136" s="11"/>
    </row>
    <row r="137" spans="1:23" ht="14" x14ac:dyDescent="0.15">
      <c r="A137" s="12" t="s">
        <v>51</v>
      </c>
      <c r="B137" s="13">
        <v>45850.4530787037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4">
        <v>143.5</v>
      </c>
      <c r="N137" s="15">
        <v>203.1</v>
      </c>
      <c r="O137" s="16">
        <v>145.5</v>
      </c>
      <c r="P137" s="17">
        <v>215.8</v>
      </c>
      <c r="Q137" s="18">
        <v>459.7</v>
      </c>
      <c r="R137" s="19">
        <v>603.79999999999995</v>
      </c>
      <c r="S137" s="20">
        <v>909.7</v>
      </c>
      <c r="T137" s="21">
        <v>877.5</v>
      </c>
      <c r="U137" s="22">
        <v>0</v>
      </c>
      <c r="V137" s="23">
        <v>135</v>
      </c>
      <c r="W137" s="11"/>
    </row>
    <row r="138" spans="1:23" ht="14" x14ac:dyDescent="0.15">
      <c r="A138" s="12" t="s">
        <v>51</v>
      </c>
      <c r="B138" s="13">
        <v>45850.453321759262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4">
        <v>61.6</v>
      </c>
      <c r="N138" s="15">
        <v>49.7</v>
      </c>
      <c r="O138" s="16">
        <v>127.7</v>
      </c>
      <c r="P138" s="17">
        <v>249.2</v>
      </c>
      <c r="Q138" s="18">
        <v>63.2</v>
      </c>
      <c r="R138" s="19">
        <v>108.4</v>
      </c>
      <c r="S138" s="20">
        <v>242.6</v>
      </c>
      <c r="T138" s="21">
        <v>497.5</v>
      </c>
      <c r="U138" s="22">
        <v>0</v>
      </c>
      <c r="V138" s="23">
        <v>136</v>
      </c>
      <c r="W138" s="11"/>
    </row>
    <row r="139" spans="1:23" ht="14" x14ac:dyDescent="0.15">
      <c r="A139" s="12" t="s">
        <v>51</v>
      </c>
      <c r="B139" s="13">
        <v>45850.453564814816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4">
        <v>143.80000000000001</v>
      </c>
      <c r="N139" s="15">
        <v>288.5</v>
      </c>
      <c r="O139" s="16">
        <v>988.4</v>
      </c>
      <c r="P139" s="17">
        <v>1067.2</v>
      </c>
      <c r="Q139" s="18">
        <v>710.3</v>
      </c>
      <c r="R139" s="19">
        <v>450</v>
      </c>
      <c r="S139" s="20">
        <v>437.1</v>
      </c>
      <c r="T139" s="21">
        <v>380.4</v>
      </c>
      <c r="U139" s="22">
        <v>0</v>
      </c>
      <c r="V139" s="23">
        <v>137</v>
      </c>
      <c r="W139" s="11"/>
    </row>
    <row r="140" spans="1:23" ht="14" x14ac:dyDescent="0.15">
      <c r="A140" s="12" t="s">
        <v>51</v>
      </c>
      <c r="B140" s="13">
        <v>45850.453935185185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4">
        <v>525</v>
      </c>
      <c r="N140" s="15">
        <v>448.8</v>
      </c>
      <c r="O140" s="16">
        <v>173.6</v>
      </c>
      <c r="P140" s="17">
        <v>149.9</v>
      </c>
      <c r="Q140" s="18">
        <v>111.8</v>
      </c>
      <c r="R140" s="19">
        <v>168.2</v>
      </c>
      <c r="S140" s="20">
        <v>578.9</v>
      </c>
      <c r="T140" s="21">
        <v>554.1</v>
      </c>
      <c r="U140" s="22">
        <v>0</v>
      </c>
      <c r="V140" s="23">
        <v>138</v>
      </c>
      <c r="W140" s="11"/>
    </row>
    <row r="141" spans="1:23" ht="14" x14ac:dyDescent="0.15">
      <c r="A141" s="12" t="s">
        <v>51</v>
      </c>
      <c r="B141" s="13">
        <v>45850.454189814816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4">
        <v>603.4</v>
      </c>
      <c r="N141" s="15">
        <v>898.1</v>
      </c>
      <c r="O141" s="16">
        <v>1237.5</v>
      </c>
      <c r="P141" s="17">
        <v>123</v>
      </c>
      <c r="Q141" s="18">
        <v>263.89999999999998</v>
      </c>
      <c r="R141" s="19">
        <v>236.9</v>
      </c>
      <c r="S141" s="20">
        <v>138.4</v>
      </c>
      <c r="T141" s="21">
        <v>466.7</v>
      </c>
      <c r="U141" s="22">
        <v>0</v>
      </c>
      <c r="V141" s="23">
        <v>139</v>
      </c>
      <c r="W141" s="11"/>
    </row>
    <row r="142" spans="1:23" ht="14" x14ac:dyDescent="0.15">
      <c r="A142" s="12" t="s">
        <v>50</v>
      </c>
      <c r="B142" s="13">
        <v>45850.454548611109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4">
        <v>1079.3</v>
      </c>
      <c r="N142" s="15">
        <v>411.3</v>
      </c>
      <c r="O142" s="16">
        <v>713.4</v>
      </c>
      <c r="P142" s="17">
        <v>220.3</v>
      </c>
      <c r="Q142" s="18">
        <v>127.8</v>
      </c>
      <c r="R142" s="19">
        <v>160.4</v>
      </c>
      <c r="S142" s="20">
        <v>300.3</v>
      </c>
      <c r="T142" s="21">
        <v>145.80000000000001</v>
      </c>
      <c r="U142" s="22">
        <v>0</v>
      </c>
      <c r="V142" s="23">
        <v>140</v>
      </c>
      <c r="W142" s="11"/>
    </row>
    <row r="143" spans="1:23" ht="14" x14ac:dyDescent="0.15">
      <c r="A143" s="12" t="s">
        <v>51</v>
      </c>
      <c r="B143" s="13">
        <v>45850.454768518517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4">
        <v>277.60000000000002</v>
      </c>
      <c r="N143" s="15">
        <v>117.2</v>
      </c>
      <c r="O143" s="16">
        <v>211</v>
      </c>
      <c r="P143" s="17">
        <v>197.8</v>
      </c>
      <c r="Q143" s="18">
        <v>164.9</v>
      </c>
      <c r="R143" s="19">
        <v>106.1</v>
      </c>
      <c r="S143" s="20">
        <v>73.900000000000006</v>
      </c>
      <c r="T143" s="21">
        <v>120</v>
      </c>
      <c r="U143" s="22">
        <v>0</v>
      </c>
      <c r="V143" s="23">
        <v>141</v>
      </c>
      <c r="W143" s="11"/>
    </row>
    <row r="144" spans="1:23" ht="14" x14ac:dyDescent="0.15">
      <c r="A144" s="12" t="s">
        <v>51</v>
      </c>
      <c r="B144" s="13">
        <v>45850.455023148148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4">
        <v>104.6</v>
      </c>
      <c r="N144" s="15">
        <v>281.5</v>
      </c>
      <c r="O144" s="16">
        <v>338.5</v>
      </c>
      <c r="P144" s="17">
        <v>227.4</v>
      </c>
      <c r="Q144" s="18">
        <v>427.7</v>
      </c>
      <c r="R144" s="19">
        <v>1305.2</v>
      </c>
      <c r="S144" s="20">
        <v>163.19999999999999</v>
      </c>
      <c r="T144" s="21">
        <v>103.9</v>
      </c>
      <c r="U144" s="22">
        <v>0</v>
      </c>
      <c r="V144" s="23">
        <v>142</v>
      </c>
      <c r="W144" s="11"/>
    </row>
    <row r="145" spans="1:23" ht="14" x14ac:dyDescent="0.15">
      <c r="A145" s="12" t="s">
        <v>51</v>
      </c>
      <c r="B145" s="13">
        <v>45850.455324074072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4">
        <v>73</v>
      </c>
      <c r="N145" s="15">
        <v>48.8</v>
      </c>
      <c r="O145" s="16">
        <v>44.8</v>
      </c>
      <c r="P145" s="17">
        <v>54.7</v>
      </c>
      <c r="Q145" s="18">
        <v>102.2</v>
      </c>
      <c r="R145" s="19">
        <v>66.3</v>
      </c>
      <c r="S145" s="20">
        <v>36.299999999999997</v>
      </c>
      <c r="T145" s="21">
        <v>190.7</v>
      </c>
      <c r="U145" s="22">
        <v>0</v>
      </c>
      <c r="V145" s="23">
        <v>143</v>
      </c>
      <c r="W145" s="11"/>
    </row>
    <row r="146" spans="1:23" ht="14" x14ac:dyDescent="0.15">
      <c r="A146" s="12" t="s">
        <v>51</v>
      </c>
      <c r="B146" s="13">
        <v>45850.455752314818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4">
        <v>461</v>
      </c>
      <c r="N146" s="15">
        <v>89.5</v>
      </c>
      <c r="O146" s="16">
        <v>227.7</v>
      </c>
      <c r="P146" s="17">
        <v>674.4</v>
      </c>
      <c r="Q146" s="18">
        <v>301.39999999999998</v>
      </c>
      <c r="R146" s="19">
        <v>383.2</v>
      </c>
      <c r="S146" s="20">
        <v>518.20000000000005</v>
      </c>
      <c r="T146" s="21">
        <v>141.19999999999999</v>
      </c>
      <c r="U146" s="22">
        <v>0</v>
      </c>
      <c r="V146" s="23">
        <v>144</v>
      </c>
      <c r="W146" s="11"/>
    </row>
    <row r="147" spans="1:23" ht="14" x14ac:dyDescent="0.15">
      <c r="A147" s="12" t="s">
        <v>12</v>
      </c>
      <c r="B147" s="13">
        <v>45850.456504629627</v>
      </c>
      <c r="C147" s="24" t="s">
        <v>17</v>
      </c>
      <c r="D147" s="25">
        <v>1546.9</v>
      </c>
      <c r="E147" s="26">
        <v>315.39999999999998</v>
      </c>
      <c r="F147" s="27">
        <v>0.36599999999999999</v>
      </c>
      <c r="G147" s="28">
        <v>2.09</v>
      </c>
      <c r="H147" s="29">
        <v>1</v>
      </c>
      <c r="I147" s="30">
        <v>0.01</v>
      </c>
      <c r="J147" s="31">
        <v>43</v>
      </c>
      <c r="K147" s="32">
        <v>38</v>
      </c>
      <c r="L147" s="33">
        <v>-120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23">
        <v>145</v>
      </c>
      <c r="W147" s="34">
        <v>124</v>
      </c>
    </row>
    <row r="148" spans="1:23" ht="14" x14ac:dyDescent="0.15">
      <c r="A148" s="12" t="s">
        <v>12</v>
      </c>
      <c r="B148" s="13">
        <v>45850.456932870373</v>
      </c>
      <c r="C148" s="11"/>
      <c r="D148" s="25">
        <v>0</v>
      </c>
      <c r="E148" s="26">
        <v>0</v>
      </c>
      <c r="F148" s="27">
        <v>0</v>
      </c>
      <c r="G148" s="28">
        <v>0</v>
      </c>
      <c r="H148" s="29">
        <v>1</v>
      </c>
      <c r="I148" s="30">
        <v>0</v>
      </c>
      <c r="J148" s="31">
        <v>43</v>
      </c>
      <c r="K148" s="32">
        <v>38</v>
      </c>
      <c r="L148" s="33">
        <v>-120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23">
        <v>146</v>
      </c>
      <c r="W148" s="34">
        <v>146</v>
      </c>
    </row>
    <row r="149" spans="1:23" ht="14" x14ac:dyDescent="0.15">
      <c r="A149" s="12" t="s">
        <v>50</v>
      </c>
      <c r="B149" s="13">
        <v>45850.457430555558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4">
        <v>1697.3</v>
      </c>
      <c r="N149" s="15">
        <v>1705.8</v>
      </c>
      <c r="O149" s="16">
        <v>1699.3</v>
      </c>
      <c r="P149" s="17">
        <v>1705.5</v>
      </c>
      <c r="Q149" s="18">
        <v>1695.5</v>
      </c>
      <c r="R149" s="19">
        <v>1682.3</v>
      </c>
      <c r="S149" s="20">
        <v>1639.7</v>
      </c>
      <c r="T149" s="21">
        <v>1605.7</v>
      </c>
      <c r="U149" s="22">
        <v>0</v>
      </c>
      <c r="V149" s="23">
        <v>147</v>
      </c>
      <c r="W149" s="11"/>
    </row>
    <row r="150" spans="1:23" ht="14" x14ac:dyDescent="0.15">
      <c r="A150" s="12" t="s">
        <v>50</v>
      </c>
      <c r="B150" s="13">
        <v>45850.457442129627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4">
        <v>1709.3</v>
      </c>
      <c r="N150" s="15">
        <v>1717.9</v>
      </c>
      <c r="O150" s="16">
        <v>1709.5</v>
      </c>
      <c r="P150" s="17">
        <v>1715.5</v>
      </c>
      <c r="Q150" s="18">
        <v>1708.9</v>
      </c>
      <c r="R150" s="19">
        <v>1694.4</v>
      </c>
      <c r="S150" s="20">
        <v>1650.2</v>
      </c>
      <c r="T150" s="21">
        <v>1617.5</v>
      </c>
      <c r="U150" s="22">
        <v>0</v>
      </c>
      <c r="V150" s="23">
        <v>148</v>
      </c>
      <c r="W150" s="11"/>
    </row>
    <row r="151" spans="1:23" ht="14" x14ac:dyDescent="0.15">
      <c r="A151" s="12" t="s">
        <v>50</v>
      </c>
      <c r="B151" s="13">
        <v>45850.457465277781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4">
        <v>1707.6</v>
      </c>
      <c r="N151" s="15">
        <v>1714.9</v>
      </c>
      <c r="O151" s="16">
        <v>1705.9</v>
      </c>
      <c r="P151" s="17">
        <v>1711.1</v>
      </c>
      <c r="Q151" s="18">
        <v>1703.9</v>
      </c>
      <c r="R151" s="19">
        <v>1687</v>
      </c>
      <c r="S151" s="20">
        <v>1644.5</v>
      </c>
      <c r="T151" s="21">
        <v>1612.6</v>
      </c>
      <c r="U151" s="22">
        <v>0</v>
      </c>
      <c r="V151" s="23">
        <v>149</v>
      </c>
      <c r="W151" s="11"/>
    </row>
    <row r="152" spans="1:23" ht="14" x14ac:dyDescent="0.15">
      <c r="A152" s="12" t="s">
        <v>50</v>
      </c>
      <c r="B152" s="13">
        <v>45850.457476851851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4">
        <v>1695</v>
      </c>
      <c r="N152" s="15">
        <v>1702.7</v>
      </c>
      <c r="O152" s="16">
        <v>1695.1</v>
      </c>
      <c r="P152" s="17">
        <v>1700.4</v>
      </c>
      <c r="Q152" s="18">
        <v>1691.5</v>
      </c>
      <c r="R152" s="19">
        <v>1676.1</v>
      </c>
      <c r="S152" s="20">
        <v>1632.6</v>
      </c>
      <c r="T152" s="21">
        <v>1602.2</v>
      </c>
      <c r="U152" s="22">
        <v>0</v>
      </c>
      <c r="V152" s="23">
        <v>150</v>
      </c>
      <c r="W152" s="11"/>
    </row>
    <row r="153" spans="1:23" ht="14" x14ac:dyDescent="0.15">
      <c r="A153" s="12" t="s">
        <v>50</v>
      </c>
      <c r="B153" s="13">
        <v>45850.457488425927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4">
        <v>1695.6</v>
      </c>
      <c r="N153" s="15">
        <v>1706.8</v>
      </c>
      <c r="O153" s="16">
        <v>1698.4</v>
      </c>
      <c r="P153" s="17">
        <v>1706.7</v>
      </c>
      <c r="Q153" s="18">
        <v>1701.5</v>
      </c>
      <c r="R153" s="19">
        <v>1683.9</v>
      </c>
      <c r="S153" s="20">
        <v>1642.4</v>
      </c>
      <c r="T153" s="21">
        <v>1614.1</v>
      </c>
      <c r="U153" s="22">
        <v>0</v>
      </c>
      <c r="V153" s="23">
        <v>151</v>
      </c>
      <c r="W153" s="11"/>
    </row>
    <row r="154" spans="1:23" ht="14" x14ac:dyDescent="0.15">
      <c r="A154" s="12" t="s">
        <v>50</v>
      </c>
      <c r="B154" s="13">
        <v>45850.457511574074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4">
        <v>1700.7</v>
      </c>
      <c r="N154" s="15">
        <v>1708</v>
      </c>
      <c r="O154" s="16">
        <v>1700.1</v>
      </c>
      <c r="P154" s="17">
        <v>1707.5</v>
      </c>
      <c r="Q154" s="18">
        <v>1700.1</v>
      </c>
      <c r="R154" s="19">
        <v>1682.9</v>
      </c>
      <c r="S154" s="20">
        <v>1642.8</v>
      </c>
      <c r="T154" s="21">
        <v>1611.5</v>
      </c>
      <c r="U154" s="22">
        <v>0</v>
      </c>
      <c r="V154" s="23">
        <v>152</v>
      </c>
      <c r="W154" s="11"/>
    </row>
    <row r="155" spans="1:23" ht="14" x14ac:dyDescent="0.15">
      <c r="A155" s="12" t="s">
        <v>50</v>
      </c>
      <c r="B155" s="13">
        <v>45850.45752314815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4">
        <v>1698.2</v>
      </c>
      <c r="N155" s="15">
        <v>1704.6</v>
      </c>
      <c r="O155" s="16">
        <v>1700.8</v>
      </c>
      <c r="P155" s="17">
        <v>1708.3</v>
      </c>
      <c r="Q155" s="18">
        <v>1699.4</v>
      </c>
      <c r="R155" s="19">
        <v>1680</v>
      </c>
      <c r="S155" s="20">
        <v>1637.8</v>
      </c>
      <c r="T155" s="21">
        <v>1609.6</v>
      </c>
      <c r="U155" s="22">
        <v>0</v>
      </c>
      <c r="V155" s="23">
        <v>153</v>
      </c>
      <c r="W155" s="11"/>
    </row>
    <row r="156" spans="1:23" ht="14" x14ac:dyDescent="0.15">
      <c r="A156" s="12" t="s">
        <v>50</v>
      </c>
      <c r="B156" s="13">
        <v>45850.45753472222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4">
        <v>1699.1</v>
      </c>
      <c r="N156" s="15">
        <v>1707.4</v>
      </c>
      <c r="O156" s="16">
        <v>1699.2</v>
      </c>
      <c r="P156" s="17">
        <v>1705.3</v>
      </c>
      <c r="Q156" s="18">
        <v>1699.1</v>
      </c>
      <c r="R156" s="19">
        <v>1678.4</v>
      </c>
      <c r="S156" s="20">
        <v>1637.2</v>
      </c>
      <c r="T156" s="21">
        <v>1609</v>
      </c>
      <c r="U156" s="22">
        <v>0</v>
      </c>
      <c r="V156" s="23">
        <v>154</v>
      </c>
      <c r="W156" s="11"/>
    </row>
    <row r="157" spans="1:23" ht="14" x14ac:dyDescent="0.15">
      <c r="A157" s="12" t="s">
        <v>50</v>
      </c>
      <c r="B157" s="13">
        <v>45850.457546296297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4">
        <v>1698.5</v>
      </c>
      <c r="N157" s="15">
        <v>1706.3</v>
      </c>
      <c r="O157" s="16">
        <v>1700.3</v>
      </c>
      <c r="P157" s="17">
        <v>1708.1</v>
      </c>
      <c r="Q157" s="18">
        <v>1701.9</v>
      </c>
      <c r="R157" s="19">
        <v>1682.2</v>
      </c>
      <c r="S157" s="20">
        <v>1640</v>
      </c>
      <c r="T157" s="21">
        <v>1611.2</v>
      </c>
      <c r="U157" s="22">
        <v>0</v>
      </c>
      <c r="V157" s="23">
        <v>155</v>
      </c>
      <c r="W157" s="11"/>
    </row>
    <row r="158" spans="1:23" ht="14" x14ac:dyDescent="0.15">
      <c r="A158" s="12" t="s">
        <v>50</v>
      </c>
      <c r="B158" s="13">
        <v>45850.457604166666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4">
        <v>1691.2</v>
      </c>
      <c r="N158" s="15">
        <v>1698.2</v>
      </c>
      <c r="O158" s="16">
        <v>1688.7</v>
      </c>
      <c r="P158" s="17">
        <v>1695.1</v>
      </c>
      <c r="Q158" s="18">
        <v>1686.3</v>
      </c>
      <c r="R158" s="19">
        <v>1649.1</v>
      </c>
      <c r="S158" s="20">
        <v>1614.8</v>
      </c>
      <c r="T158" s="21">
        <v>1605.8</v>
      </c>
      <c r="U158" s="22">
        <v>0</v>
      </c>
      <c r="V158" s="23">
        <v>156</v>
      </c>
      <c r="W158" s="11"/>
    </row>
    <row r="159" spans="1:23" ht="14" x14ac:dyDescent="0.15">
      <c r="A159" s="12" t="s">
        <v>51</v>
      </c>
      <c r="B159" s="13">
        <v>45850.457789351851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4">
        <v>254.1</v>
      </c>
      <c r="N159" s="15">
        <v>326.2</v>
      </c>
      <c r="O159" s="16">
        <v>364</v>
      </c>
      <c r="P159" s="17">
        <v>402</v>
      </c>
      <c r="Q159" s="18">
        <v>153.69999999999999</v>
      </c>
      <c r="R159" s="19">
        <v>43</v>
      </c>
      <c r="S159" s="20">
        <v>53.8</v>
      </c>
      <c r="T159" s="21">
        <v>61.4</v>
      </c>
      <c r="U159" s="22">
        <v>0</v>
      </c>
      <c r="V159" s="23">
        <v>157</v>
      </c>
      <c r="W159" s="11"/>
    </row>
    <row r="160" spans="1:23" ht="14" x14ac:dyDescent="0.15">
      <c r="A160" s="12" t="s">
        <v>51</v>
      </c>
      <c r="B160" s="13">
        <v>45850.457916666666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4">
        <v>196</v>
      </c>
      <c r="N160" s="15">
        <v>150.69999999999999</v>
      </c>
      <c r="O160" s="16">
        <v>402.5</v>
      </c>
      <c r="P160" s="17">
        <v>293.39999999999998</v>
      </c>
      <c r="Q160" s="18">
        <v>367.6</v>
      </c>
      <c r="R160" s="19">
        <v>85</v>
      </c>
      <c r="S160" s="20">
        <v>43</v>
      </c>
      <c r="T160" s="21">
        <v>67.3</v>
      </c>
      <c r="U160" s="22">
        <v>0</v>
      </c>
      <c r="V160" s="23">
        <v>158</v>
      </c>
      <c r="W160" s="11"/>
    </row>
    <row r="161" spans="1:23" ht="14" x14ac:dyDescent="0.15">
      <c r="A161" s="12" t="s">
        <v>51</v>
      </c>
      <c r="B161" s="13">
        <v>45850.458171296297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4">
        <v>108.1</v>
      </c>
      <c r="N161" s="15">
        <v>151.9</v>
      </c>
      <c r="O161" s="16">
        <v>69.3</v>
      </c>
      <c r="P161" s="17">
        <v>55.3</v>
      </c>
      <c r="Q161" s="18">
        <v>440.3</v>
      </c>
      <c r="R161" s="19">
        <v>246.2</v>
      </c>
      <c r="S161" s="20">
        <v>510.6</v>
      </c>
      <c r="T161" s="21">
        <v>57.4</v>
      </c>
      <c r="U161" s="22">
        <v>0</v>
      </c>
      <c r="V161" s="23">
        <v>159</v>
      </c>
      <c r="W161" s="11"/>
    </row>
    <row r="162" spans="1:23" ht="14" x14ac:dyDescent="0.15">
      <c r="A162" s="12" t="s">
        <v>51</v>
      </c>
      <c r="B162" s="13">
        <v>45850.458344907405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4">
        <v>271</v>
      </c>
      <c r="N162" s="15">
        <v>269.5</v>
      </c>
      <c r="O162" s="16">
        <v>404.4</v>
      </c>
      <c r="P162" s="17">
        <v>444</v>
      </c>
      <c r="Q162" s="18">
        <v>420.9</v>
      </c>
      <c r="R162" s="19">
        <v>301.2</v>
      </c>
      <c r="S162" s="20">
        <v>59.4</v>
      </c>
      <c r="T162" s="21">
        <v>51.7</v>
      </c>
      <c r="U162" s="22">
        <v>0</v>
      </c>
      <c r="V162" s="23">
        <v>160</v>
      </c>
      <c r="W162" s="11"/>
    </row>
    <row r="163" spans="1:23" ht="14" x14ac:dyDescent="0.15">
      <c r="A163" s="12" t="s">
        <v>51</v>
      </c>
      <c r="B163" s="13">
        <v>45850.458483796298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4">
        <v>44.6</v>
      </c>
      <c r="N163" s="15">
        <v>46.2</v>
      </c>
      <c r="O163" s="16">
        <v>83.2</v>
      </c>
      <c r="P163" s="17">
        <v>60.8</v>
      </c>
      <c r="Q163" s="18">
        <v>86.9</v>
      </c>
      <c r="R163" s="19">
        <v>88.1</v>
      </c>
      <c r="S163" s="20">
        <v>38.299999999999997</v>
      </c>
      <c r="T163" s="21">
        <v>100.2</v>
      </c>
      <c r="U163" s="22">
        <v>0</v>
      </c>
      <c r="V163" s="23">
        <v>161</v>
      </c>
      <c r="W163" s="11"/>
    </row>
    <row r="164" spans="1:23" ht="14" x14ac:dyDescent="0.15">
      <c r="A164" s="12" t="s">
        <v>51</v>
      </c>
      <c r="B164" s="13">
        <v>45850.458668981482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4">
        <v>169.4</v>
      </c>
      <c r="N164" s="15">
        <v>44.8</v>
      </c>
      <c r="O164" s="16">
        <v>29.1</v>
      </c>
      <c r="P164" s="17">
        <v>22</v>
      </c>
      <c r="Q164" s="18">
        <v>23.7</v>
      </c>
      <c r="R164" s="19">
        <v>85</v>
      </c>
      <c r="S164" s="20">
        <v>84.2</v>
      </c>
      <c r="T164" s="21">
        <v>34.9</v>
      </c>
      <c r="U164" s="22">
        <v>0</v>
      </c>
      <c r="V164" s="23">
        <v>162</v>
      </c>
      <c r="W164" s="11"/>
    </row>
    <row r="165" spans="1:23" ht="14" x14ac:dyDescent="0.15">
      <c r="A165" s="12" t="s">
        <v>51</v>
      </c>
      <c r="B165" s="13">
        <v>45850.458831018521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4">
        <v>108.6</v>
      </c>
      <c r="N165" s="15">
        <v>75.099999999999994</v>
      </c>
      <c r="O165" s="16">
        <v>65.8</v>
      </c>
      <c r="P165" s="17">
        <v>125.2</v>
      </c>
      <c r="Q165" s="18">
        <v>87</v>
      </c>
      <c r="R165" s="19">
        <v>49.8</v>
      </c>
      <c r="S165" s="20">
        <v>72.099999999999994</v>
      </c>
      <c r="T165" s="21">
        <v>24.7</v>
      </c>
      <c r="U165" s="22">
        <v>0</v>
      </c>
      <c r="V165" s="23">
        <v>163</v>
      </c>
      <c r="W165" s="11"/>
    </row>
    <row r="166" spans="1:23" ht="14" x14ac:dyDescent="0.15">
      <c r="A166" s="12" t="s">
        <v>51</v>
      </c>
      <c r="B166" s="13">
        <v>45850.459016203706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4">
        <v>117.4</v>
      </c>
      <c r="N166" s="15">
        <v>89.5</v>
      </c>
      <c r="O166" s="16">
        <v>124.4</v>
      </c>
      <c r="P166" s="17">
        <v>132.80000000000001</v>
      </c>
      <c r="Q166" s="18">
        <v>325.7</v>
      </c>
      <c r="R166" s="19">
        <v>208.6</v>
      </c>
      <c r="S166" s="20">
        <v>59.7</v>
      </c>
      <c r="T166" s="21">
        <v>190.8</v>
      </c>
      <c r="U166" s="22">
        <v>0</v>
      </c>
      <c r="V166" s="23">
        <v>164</v>
      </c>
      <c r="W166" s="11"/>
    </row>
    <row r="167" spans="1:23" ht="14" x14ac:dyDescent="0.15">
      <c r="A167" s="12" t="s">
        <v>51</v>
      </c>
      <c r="B167" s="13">
        <v>45850.459201388891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4">
        <v>97.8</v>
      </c>
      <c r="N167" s="15">
        <v>218.9</v>
      </c>
      <c r="O167" s="16">
        <v>428.6</v>
      </c>
      <c r="P167" s="17">
        <v>102</v>
      </c>
      <c r="Q167" s="18">
        <v>171.1</v>
      </c>
      <c r="R167" s="19">
        <v>169.8</v>
      </c>
      <c r="S167" s="20">
        <v>109</v>
      </c>
      <c r="T167" s="21">
        <v>268</v>
      </c>
      <c r="U167" s="22">
        <v>0</v>
      </c>
      <c r="V167" s="23">
        <v>165</v>
      </c>
      <c r="W167" s="11"/>
    </row>
    <row r="168" spans="1:23" ht="14" x14ac:dyDescent="0.15">
      <c r="A168" s="12" t="s">
        <v>51</v>
      </c>
      <c r="B168" s="13">
        <v>45850.459363425929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4">
        <v>57.3</v>
      </c>
      <c r="N168" s="15">
        <v>111.4</v>
      </c>
      <c r="O168" s="16">
        <v>141.1</v>
      </c>
      <c r="P168" s="17">
        <v>58.1</v>
      </c>
      <c r="Q168" s="18">
        <v>57.9</v>
      </c>
      <c r="R168" s="19">
        <v>163.6</v>
      </c>
      <c r="S168" s="20">
        <v>111.5</v>
      </c>
      <c r="T168" s="21">
        <v>64.5</v>
      </c>
      <c r="U168" s="22">
        <v>0</v>
      </c>
      <c r="V168" s="23">
        <v>166</v>
      </c>
      <c r="W168" s="11"/>
    </row>
    <row r="169" spans="1:23" ht="14" x14ac:dyDescent="0.15">
      <c r="A169" s="12" t="s">
        <v>12</v>
      </c>
      <c r="B169" s="13">
        <v>45850.459444444445</v>
      </c>
      <c r="C169" s="24" t="s">
        <v>18</v>
      </c>
      <c r="D169" s="25">
        <v>1680</v>
      </c>
      <c r="E169" s="26">
        <v>154.4</v>
      </c>
      <c r="F169" s="27">
        <v>9.1999999999999998E-2</v>
      </c>
      <c r="G169" s="28">
        <v>4.12</v>
      </c>
      <c r="H169" s="29">
        <v>1</v>
      </c>
      <c r="I169" s="30">
        <v>0.91</v>
      </c>
      <c r="J169" s="31">
        <v>42</v>
      </c>
      <c r="K169" s="32">
        <v>38</v>
      </c>
      <c r="L169" s="33">
        <v>-120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23">
        <v>167</v>
      </c>
      <c r="W169" s="34">
        <v>147</v>
      </c>
    </row>
    <row r="170" spans="1:23" ht="14" x14ac:dyDescent="0.15">
      <c r="A170" s="12" t="s">
        <v>12</v>
      </c>
      <c r="B170" s="13">
        <v>45850.459537037037</v>
      </c>
      <c r="C170" s="11"/>
      <c r="D170" s="25">
        <v>0</v>
      </c>
      <c r="E170" s="26">
        <v>0</v>
      </c>
      <c r="F170" s="27">
        <v>0</v>
      </c>
      <c r="G170" s="28">
        <v>0</v>
      </c>
      <c r="H170" s="29">
        <v>1</v>
      </c>
      <c r="I170" s="30">
        <v>0</v>
      </c>
      <c r="J170" s="31">
        <v>42</v>
      </c>
      <c r="K170" s="32">
        <v>38</v>
      </c>
      <c r="L170" s="33">
        <v>-120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23">
        <v>168</v>
      </c>
      <c r="W170" s="34">
        <v>168</v>
      </c>
    </row>
    <row r="171" spans="1:23" ht="14" x14ac:dyDescent="0.15">
      <c r="A171" s="12" t="s">
        <v>50</v>
      </c>
      <c r="B171" s="13">
        <v>45850.464398148149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4">
        <v>1778.5</v>
      </c>
      <c r="N171" s="15">
        <v>1791.3</v>
      </c>
      <c r="O171" s="16">
        <v>1790</v>
      </c>
      <c r="P171" s="17">
        <v>1799.5</v>
      </c>
      <c r="Q171" s="18">
        <v>1800.8</v>
      </c>
      <c r="R171" s="19">
        <v>1797.3</v>
      </c>
      <c r="S171" s="20">
        <v>1794.9</v>
      </c>
      <c r="T171" s="21">
        <v>1784.6</v>
      </c>
      <c r="U171" s="22">
        <v>0</v>
      </c>
      <c r="V171" s="23">
        <v>169</v>
      </c>
      <c r="W171" s="11"/>
    </row>
    <row r="172" spans="1:23" ht="14" x14ac:dyDescent="0.15">
      <c r="A172" s="12" t="s">
        <v>50</v>
      </c>
      <c r="B172" s="13">
        <v>45850.464409722219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4">
        <v>1778.1</v>
      </c>
      <c r="N172" s="15">
        <v>1790.8</v>
      </c>
      <c r="O172" s="16">
        <v>1787.6</v>
      </c>
      <c r="P172" s="17">
        <v>1796</v>
      </c>
      <c r="Q172" s="18">
        <v>1797.3</v>
      </c>
      <c r="R172" s="19">
        <v>1793.7</v>
      </c>
      <c r="S172" s="20">
        <v>1791</v>
      </c>
      <c r="T172" s="21">
        <v>1783.6</v>
      </c>
      <c r="U172" s="22">
        <v>0</v>
      </c>
      <c r="V172" s="23">
        <v>170</v>
      </c>
      <c r="W172" s="11"/>
    </row>
    <row r="173" spans="1:23" ht="14" x14ac:dyDescent="0.15">
      <c r="A173" s="12" t="s">
        <v>50</v>
      </c>
      <c r="B173" s="13">
        <v>45850.464432870373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4">
        <v>1778.3</v>
      </c>
      <c r="N173" s="15">
        <v>1790.3</v>
      </c>
      <c r="O173" s="16">
        <v>1788.5</v>
      </c>
      <c r="P173" s="17">
        <v>1796.7</v>
      </c>
      <c r="Q173" s="18">
        <v>1797.9</v>
      </c>
      <c r="R173" s="19">
        <v>1796.4</v>
      </c>
      <c r="S173" s="20">
        <v>1793.8</v>
      </c>
      <c r="T173" s="21">
        <v>1783.9</v>
      </c>
      <c r="U173" s="22">
        <v>0</v>
      </c>
      <c r="V173" s="23">
        <v>171</v>
      </c>
      <c r="W173" s="11"/>
    </row>
    <row r="174" spans="1:23" ht="14" x14ac:dyDescent="0.15">
      <c r="A174" s="12" t="s">
        <v>50</v>
      </c>
      <c r="B174" s="13">
        <v>45850.464444444442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4">
        <v>1771.5</v>
      </c>
      <c r="N174" s="15">
        <v>1785.1</v>
      </c>
      <c r="O174" s="16">
        <v>1783.5</v>
      </c>
      <c r="P174" s="17">
        <v>1792.8</v>
      </c>
      <c r="Q174" s="18">
        <v>1794.7</v>
      </c>
      <c r="R174" s="19">
        <v>1792.2</v>
      </c>
      <c r="S174" s="20">
        <v>1792</v>
      </c>
      <c r="T174" s="21">
        <v>1781.2</v>
      </c>
      <c r="U174" s="22">
        <v>0</v>
      </c>
      <c r="V174" s="23">
        <v>172</v>
      </c>
      <c r="W174" s="11"/>
    </row>
    <row r="175" spans="1:23" ht="14" x14ac:dyDescent="0.15">
      <c r="A175" s="12" t="s">
        <v>50</v>
      </c>
      <c r="B175" s="13">
        <v>45850.464456018519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4">
        <v>1772.6</v>
      </c>
      <c r="N175" s="15">
        <v>1787.6</v>
      </c>
      <c r="O175" s="16">
        <v>1785</v>
      </c>
      <c r="P175" s="17">
        <v>1794.3</v>
      </c>
      <c r="Q175" s="18">
        <v>1795.7</v>
      </c>
      <c r="R175" s="19">
        <v>1793.3</v>
      </c>
      <c r="S175" s="20">
        <v>1792.3</v>
      </c>
      <c r="T175" s="21">
        <v>1781.8</v>
      </c>
      <c r="U175" s="22">
        <v>0</v>
      </c>
      <c r="V175" s="23">
        <v>173</v>
      </c>
      <c r="W175" s="11"/>
    </row>
    <row r="176" spans="1:23" ht="14" x14ac:dyDescent="0.15">
      <c r="A176" s="12" t="s">
        <v>50</v>
      </c>
      <c r="B176" s="13">
        <v>45850.464467592596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4">
        <v>1780.6</v>
      </c>
      <c r="N176" s="15">
        <v>1792.8</v>
      </c>
      <c r="O176" s="16">
        <v>1790.5</v>
      </c>
      <c r="P176" s="17">
        <v>1799.5</v>
      </c>
      <c r="Q176" s="18">
        <v>1799.9</v>
      </c>
      <c r="R176" s="19">
        <v>1797.7</v>
      </c>
      <c r="S176" s="20">
        <v>1795.6</v>
      </c>
      <c r="T176" s="21">
        <v>1785.4</v>
      </c>
      <c r="U176" s="22">
        <v>0</v>
      </c>
      <c r="V176" s="23">
        <v>174</v>
      </c>
      <c r="W176" s="11"/>
    </row>
    <row r="177" spans="1:23" ht="14" x14ac:dyDescent="0.15">
      <c r="A177" s="12" t="s">
        <v>50</v>
      </c>
      <c r="B177" s="13">
        <v>45850.464502314811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4">
        <v>1771.6</v>
      </c>
      <c r="N177" s="15">
        <v>1787</v>
      </c>
      <c r="O177" s="16">
        <v>1784.3</v>
      </c>
      <c r="P177" s="17">
        <v>1795.6</v>
      </c>
      <c r="Q177" s="18">
        <v>1798.3</v>
      </c>
      <c r="R177" s="19">
        <v>1795.8</v>
      </c>
      <c r="S177" s="20">
        <v>1794.2</v>
      </c>
      <c r="T177" s="21">
        <v>1785.3</v>
      </c>
      <c r="U177" s="22">
        <v>0</v>
      </c>
      <c r="V177" s="23">
        <v>175</v>
      </c>
      <c r="W177" s="11"/>
    </row>
    <row r="178" spans="1:23" ht="14" x14ac:dyDescent="0.15">
      <c r="A178" s="12" t="s">
        <v>50</v>
      </c>
      <c r="B178" s="13">
        <v>45850.464513888888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4">
        <v>1774.7</v>
      </c>
      <c r="N178" s="15">
        <v>1790.2</v>
      </c>
      <c r="O178" s="16">
        <v>1789</v>
      </c>
      <c r="P178" s="17">
        <v>1800.6</v>
      </c>
      <c r="Q178" s="18">
        <v>1802.1</v>
      </c>
      <c r="R178" s="19">
        <v>1799.7</v>
      </c>
      <c r="S178" s="20">
        <v>1797.3</v>
      </c>
      <c r="T178" s="21">
        <v>1787.3</v>
      </c>
      <c r="U178" s="22">
        <v>0</v>
      </c>
      <c r="V178" s="23">
        <v>176</v>
      </c>
      <c r="W178" s="11"/>
    </row>
    <row r="179" spans="1:23" ht="14" x14ac:dyDescent="0.15">
      <c r="A179" s="12" t="s">
        <v>50</v>
      </c>
      <c r="B179" s="13">
        <v>45850.464525462965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4">
        <v>1774.6</v>
      </c>
      <c r="N179" s="15">
        <v>1789</v>
      </c>
      <c r="O179" s="16">
        <v>1788.1</v>
      </c>
      <c r="P179" s="17">
        <v>1796.7</v>
      </c>
      <c r="Q179" s="18">
        <v>1800.1</v>
      </c>
      <c r="R179" s="19">
        <v>1799.5</v>
      </c>
      <c r="S179" s="20">
        <v>1799.3</v>
      </c>
      <c r="T179" s="21">
        <v>1790.1</v>
      </c>
      <c r="U179" s="22">
        <v>0</v>
      </c>
      <c r="V179" s="23">
        <v>177</v>
      </c>
      <c r="W179" s="11"/>
    </row>
    <row r="180" spans="1:23" ht="14" x14ac:dyDescent="0.15">
      <c r="A180" s="12" t="s">
        <v>50</v>
      </c>
      <c r="B180" s="13">
        <v>45850.464548611111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4">
        <v>1774.3</v>
      </c>
      <c r="N180" s="15">
        <v>1787.6</v>
      </c>
      <c r="O180" s="16">
        <v>1785.8</v>
      </c>
      <c r="P180" s="17">
        <v>1798.4</v>
      </c>
      <c r="Q180" s="18">
        <v>1801.4</v>
      </c>
      <c r="R180" s="19">
        <v>1800.9</v>
      </c>
      <c r="S180" s="20">
        <v>1800.1</v>
      </c>
      <c r="T180" s="21">
        <v>1793.7</v>
      </c>
      <c r="U180" s="22">
        <v>0</v>
      </c>
      <c r="V180" s="23">
        <v>178</v>
      </c>
      <c r="W180" s="11"/>
    </row>
    <row r="181" spans="1:23" ht="14" x14ac:dyDescent="0.15">
      <c r="A181" s="12" t="s">
        <v>51</v>
      </c>
      <c r="B181" s="13">
        <v>45850.465057870373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4">
        <v>1112.2</v>
      </c>
      <c r="N181" s="15">
        <v>941.2</v>
      </c>
      <c r="O181" s="16">
        <v>1160.7</v>
      </c>
      <c r="P181" s="17">
        <v>1523.3</v>
      </c>
      <c r="Q181" s="18">
        <v>512.1</v>
      </c>
      <c r="R181" s="19">
        <v>827.7</v>
      </c>
      <c r="S181" s="20">
        <v>300.10000000000002</v>
      </c>
      <c r="T181" s="21">
        <v>501</v>
      </c>
      <c r="U181" s="22">
        <v>0</v>
      </c>
      <c r="V181" s="23">
        <v>179</v>
      </c>
      <c r="W181" s="11"/>
    </row>
    <row r="182" spans="1:23" ht="14" x14ac:dyDescent="0.15">
      <c r="A182" s="12" t="s">
        <v>51</v>
      </c>
      <c r="B182" s="13">
        <v>45850.465219907404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4">
        <v>997.7</v>
      </c>
      <c r="N182" s="15">
        <v>1317.6</v>
      </c>
      <c r="O182" s="16">
        <v>1691.9</v>
      </c>
      <c r="P182" s="17">
        <v>1490.9</v>
      </c>
      <c r="Q182" s="18">
        <v>462</v>
      </c>
      <c r="R182" s="19">
        <v>672.8</v>
      </c>
      <c r="S182" s="20">
        <v>834.5</v>
      </c>
      <c r="T182" s="21">
        <v>366.5</v>
      </c>
      <c r="U182" s="22">
        <v>0</v>
      </c>
      <c r="V182" s="23">
        <v>180</v>
      </c>
      <c r="W182" s="11"/>
    </row>
    <row r="183" spans="1:23" ht="14" x14ac:dyDescent="0.15">
      <c r="A183" s="12" t="s">
        <v>51</v>
      </c>
      <c r="B183" s="13">
        <v>45850.465520833335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4">
        <v>897.2</v>
      </c>
      <c r="N183" s="15">
        <v>824.6</v>
      </c>
      <c r="O183" s="16">
        <v>902.1</v>
      </c>
      <c r="P183" s="17">
        <v>834.1</v>
      </c>
      <c r="Q183" s="18">
        <v>1015.4</v>
      </c>
      <c r="R183" s="19">
        <v>1402</v>
      </c>
      <c r="S183" s="20">
        <v>505.3</v>
      </c>
      <c r="T183" s="21">
        <v>516.5</v>
      </c>
      <c r="U183" s="22">
        <v>0</v>
      </c>
      <c r="V183" s="23">
        <v>181</v>
      </c>
      <c r="W183" s="11"/>
    </row>
    <row r="184" spans="1:23" ht="14" x14ac:dyDescent="0.15">
      <c r="A184" s="12" t="s">
        <v>51</v>
      </c>
      <c r="B184" s="13">
        <v>45850.465694444443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4">
        <v>957.2</v>
      </c>
      <c r="N184" s="15">
        <v>1508.9</v>
      </c>
      <c r="O184" s="16">
        <v>1378.4</v>
      </c>
      <c r="P184" s="17">
        <v>866.6</v>
      </c>
      <c r="Q184" s="18">
        <v>1493.4</v>
      </c>
      <c r="R184" s="19">
        <v>926.6</v>
      </c>
      <c r="S184" s="20">
        <v>474.6</v>
      </c>
      <c r="T184" s="21">
        <v>420.9</v>
      </c>
      <c r="U184" s="22">
        <v>0</v>
      </c>
      <c r="V184" s="23">
        <v>182</v>
      </c>
      <c r="W184" s="11"/>
    </row>
    <row r="185" spans="1:23" ht="14" x14ac:dyDescent="0.15">
      <c r="A185" s="12" t="s">
        <v>51</v>
      </c>
      <c r="B185" s="13">
        <v>45850.465787037036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4">
        <v>1503.4</v>
      </c>
      <c r="N185" s="15">
        <v>1192.7</v>
      </c>
      <c r="O185" s="16">
        <v>833.1</v>
      </c>
      <c r="P185" s="17">
        <v>1231.5999999999999</v>
      </c>
      <c r="Q185" s="18">
        <v>807.8</v>
      </c>
      <c r="R185" s="19">
        <v>781.8</v>
      </c>
      <c r="S185" s="20">
        <v>618.1</v>
      </c>
      <c r="T185" s="21">
        <v>58.1</v>
      </c>
      <c r="U185" s="22">
        <v>0</v>
      </c>
      <c r="V185" s="23">
        <v>183</v>
      </c>
      <c r="W185" s="11"/>
    </row>
    <row r="186" spans="1:23" ht="14" x14ac:dyDescent="0.15">
      <c r="A186" s="12" t="s">
        <v>51</v>
      </c>
      <c r="B186" s="13">
        <v>45850.465949074074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4">
        <v>1251.5999999999999</v>
      </c>
      <c r="N186" s="15">
        <v>1525.6</v>
      </c>
      <c r="O186" s="16">
        <v>1380.1</v>
      </c>
      <c r="P186" s="17">
        <v>542.9</v>
      </c>
      <c r="Q186" s="18">
        <v>853.4</v>
      </c>
      <c r="R186" s="19">
        <v>1133</v>
      </c>
      <c r="S186" s="20">
        <v>536.4</v>
      </c>
      <c r="T186" s="21">
        <v>48</v>
      </c>
      <c r="U186" s="22">
        <v>0</v>
      </c>
      <c r="V186" s="23">
        <v>184</v>
      </c>
      <c r="W186" s="11"/>
    </row>
    <row r="187" spans="1:23" ht="14" x14ac:dyDescent="0.15">
      <c r="A187" s="12" t="s">
        <v>51</v>
      </c>
      <c r="B187" s="13">
        <v>45850.46607638889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4">
        <v>1689.3</v>
      </c>
      <c r="N187" s="15">
        <v>1327.2</v>
      </c>
      <c r="O187" s="16">
        <v>1266.4000000000001</v>
      </c>
      <c r="P187" s="17">
        <v>1393.3</v>
      </c>
      <c r="Q187" s="18">
        <v>1642.8</v>
      </c>
      <c r="R187" s="19">
        <v>687.5</v>
      </c>
      <c r="S187" s="20">
        <v>270.5</v>
      </c>
      <c r="T187" s="21">
        <v>150.5</v>
      </c>
      <c r="U187" s="22">
        <v>0</v>
      </c>
      <c r="V187" s="23">
        <v>185</v>
      </c>
      <c r="W187" s="11"/>
    </row>
    <row r="188" spans="1:23" ht="14" x14ac:dyDescent="0.15">
      <c r="A188" s="12" t="s">
        <v>51</v>
      </c>
      <c r="B188" s="13">
        <v>45850.466192129628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4">
        <v>1220</v>
      </c>
      <c r="N188" s="15">
        <v>1441.6</v>
      </c>
      <c r="O188" s="16">
        <v>1387.6</v>
      </c>
      <c r="P188" s="17">
        <v>1386.7</v>
      </c>
      <c r="Q188" s="18">
        <v>1389.1</v>
      </c>
      <c r="R188" s="19">
        <v>865</v>
      </c>
      <c r="S188" s="20">
        <v>391.4</v>
      </c>
      <c r="T188" s="21">
        <v>446.1</v>
      </c>
      <c r="U188" s="22">
        <v>0</v>
      </c>
      <c r="V188" s="23">
        <v>186</v>
      </c>
      <c r="W188" s="11"/>
    </row>
    <row r="189" spans="1:23" ht="14" x14ac:dyDescent="0.15">
      <c r="A189" s="12" t="s">
        <v>51</v>
      </c>
      <c r="B189" s="13">
        <v>45850.466319444444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4">
        <v>779</v>
      </c>
      <c r="N189" s="15">
        <v>1032.4000000000001</v>
      </c>
      <c r="O189" s="16">
        <v>1318.5</v>
      </c>
      <c r="P189" s="17">
        <v>1131.8</v>
      </c>
      <c r="Q189" s="18">
        <v>1042.3</v>
      </c>
      <c r="R189" s="19">
        <v>598.5</v>
      </c>
      <c r="S189" s="20">
        <v>705.4</v>
      </c>
      <c r="T189" s="21">
        <v>728</v>
      </c>
      <c r="U189" s="22">
        <v>0</v>
      </c>
      <c r="V189" s="23">
        <v>187</v>
      </c>
      <c r="W189" s="11"/>
    </row>
    <row r="190" spans="1:23" ht="14" x14ac:dyDescent="0.15">
      <c r="A190" s="12" t="s">
        <v>51</v>
      </c>
      <c r="B190" s="13">
        <v>45850.466481481482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4">
        <v>1121.8</v>
      </c>
      <c r="N190" s="15">
        <v>1313.6</v>
      </c>
      <c r="O190" s="16">
        <v>1099.5999999999999</v>
      </c>
      <c r="P190" s="17">
        <v>477.1</v>
      </c>
      <c r="Q190" s="18">
        <v>975.5</v>
      </c>
      <c r="R190" s="19">
        <v>1263</v>
      </c>
      <c r="S190" s="20">
        <v>459.9</v>
      </c>
      <c r="T190" s="21">
        <v>482.7</v>
      </c>
      <c r="U190" s="22">
        <v>0</v>
      </c>
      <c r="V190" s="23">
        <v>188</v>
      </c>
      <c r="W190" s="11"/>
    </row>
    <row r="191" spans="1:23" ht="14" x14ac:dyDescent="0.15">
      <c r="A191" s="12" t="s">
        <v>51</v>
      </c>
      <c r="B191" s="13">
        <v>45850.466874999998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4">
        <v>85.2</v>
      </c>
      <c r="N191" s="15">
        <v>322.39999999999998</v>
      </c>
      <c r="O191" s="16">
        <v>895.2</v>
      </c>
      <c r="P191" s="17">
        <v>1210.4000000000001</v>
      </c>
      <c r="Q191" s="18">
        <v>683</v>
      </c>
      <c r="R191" s="19">
        <v>1002</v>
      </c>
      <c r="S191" s="20">
        <v>1147.4000000000001</v>
      </c>
      <c r="T191" s="21">
        <v>1140</v>
      </c>
      <c r="U191" s="22">
        <v>0</v>
      </c>
      <c r="V191" s="23">
        <v>189</v>
      </c>
      <c r="W191" s="11"/>
    </row>
    <row r="192" spans="1:23" ht="14" x14ac:dyDescent="0.15">
      <c r="A192" s="12" t="s">
        <v>51</v>
      </c>
      <c r="B192" s="13">
        <v>45850.466979166667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4">
        <v>411.9</v>
      </c>
      <c r="N192" s="15">
        <v>390.4</v>
      </c>
      <c r="O192" s="16">
        <v>1094.2</v>
      </c>
      <c r="P192" s="17">
        <v>869.8</v>
      </c>
      <c r="Q192" s="18">
        <v>601.9</v>
      </c>
      <c r="R192" s="19">
        <v>975.8</v>
      </c>
      <c r="S192" s="20">
        <v>714.9</v>
      </c>
      <c r="T192" s="21">
        <v>528.5</v>
      </c>
      <c r="U192" s="22">
        <v>0</v>
      </c>
      <c r="V192" s="23">
        <v>190</v>
      </c>
      <c r="W192" s="11"/>
    </row>
    <row r="193" spans="1:23" ht="14" x14ac:dyDescent="0.15">
      <c r="A193" s="12" t="s">
        <v>51</v>
      </c>
      <c r="B193" s="13">
        <v>45850.467129629629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4">
        <v>773.4</v>
      </c>
      <c r="N193" s="15">
        <v>1062.5999999999999</v>
      </c>
      <c r="O193" s="16">
        <v>565.29999999999995</v>
      </c>
      <c r="P193" s="17">
        <v>972.2</v>
      </c>
      <c r="Q193" s="18">
        <v>890.6</v>
      </c>
      <c r="R193" s="19">
        <v>1313.1</v>
      </c>
      <c r="S193" s="20">
        <v>654.29999999999995</v>
      </c>
      <c r="T193" s="21">
        <v>428.5</v>
      </c>
      <c r="U193" s="22">
        <v>0</v>
      </c>
      <c r="V193" s="23">
        <v>191</v>
      </c>
      <c r="W193" s="11"/>
    </row>
    <row r="194" spans="1:23" ht="14" x14ac:dyDescent="0.15">
      <c r="A194" s="12" t="s">
        <v>51</v>
      </c>
      <c r="B194" s="13">
        <v>45850.467303240737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4">
        <v>750.3</v>
      </c>
      <c r="N194" s="15">
        <v>223.4</v>
      </c>
      <c r="O194" s="16">
        <v>309</v>
      </c>
      <c r="P194" s="17">
        <v>674.3</v>
      </c>
      <c r="Q194" s="18">
        <v>1237.4000000000001</v>
      </c>
      <c r="R194" s="19">
        <v>753.8</v>
      </c>
      <c r="S194" s="20">
        <v>831.4</v>
      </c>
      <c r="T194" s="21">
        <v>1274.7</v>
      </c>
      <c r="U194" s="22">
        <v>0</v>
      </c>
      <c r="V194" s="23">
        <v>192</v>
      </c>
      <c r="W194" s="11"/>
    </row>
    <row r="195" spans="1:23" ht="14" x14ac:dyDescent="0.15">
      <c r="A195" s="12" t="s">
        <v>51</v>
      </c>
      <c r="B195" s="13">
        <v>45850.467592592591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4">
        <v>916</v>
      </c>
      <c r="N195" s="15">
        <v>671.8</v>
      </c>
      <c r="O195" s="16">
        <v>360.2</v>
      </c>
      <c r="P195" s="17">
        <v>402.1</v>
      </c>
      <c r="Q195" s="18">
        <v>133.9</v>
      </c>
      <c r="R195" s="19">
        <v>254.4</v>
      </c>
      <c r="S195" s="20">
        <v>670.2</v>
      </c>
      <c r="T195" s="21">
        <v>656.1</v>
      </c>
      <c r="U195" s="22">
        <v>0</v>
      </c>
      <c r="V195" s="23">
        <v>193</v>
      </c>
      <c r="W195" s="11"/>
    </row>
    <row r="196" spans="1:23" ht="14" x14ac:dyDescent="0.15">
      <c r="A196" s="12" t="s">
        <v>51</v>
      </c>
      <c r="B196" s="13">
        <v>45850.467719907407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4">
        <v>776.5</v>
      </c>
      <c r="N196" s="15">
        <v>384</v>
      </c>
      <c r="O196" s="16">
        <v>335.4</v>
      </c>
      <c r="P196" s="17">
        <v>217.4</v>
      </c>
      <c r="Q196" s="18">
        <v>122.2</v>
      </c>
      <c r="R196" s="19">
        <v>651.20000000000005</v>
      </c>
      <c r="S196" s="20">
        <v>240.9</v>
      </c>
      <c r="T196" s="21">
        <v>135.9</v>
      </c>
      <c r="U196" s="22">
        <v>0</v>
      </c>
      <c r="V196" s="23">
        <v>194</v>
      </c>
      <c r="W196" s="11"/>
    </row>
    <row r="197" spans="1:23" ht="14" x14ac:dyDescent="0.15">
      <c r="A197" s="12" t="s">
        <v>51</v>
      </c>
      <c r="B197" s="13">
        <v>45850.467916666668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4">
        <v>283.5</v>
      </c>
      <c r="N197" s="15">
        <v>411.9</v>
      </c>
      <c r="O197" s="16">
        <v>241.9</v>
      </c>
      <c r="P197" s="17">
        <v>241.6</v>
      </c>
      <c r="Q197" s="18">
        <v>127.6</v>
      </c>
      <c r="R197" s="19">
        <v>372.4</v>
      </c>
      <c r="S197" s="20">
        <v>72.3</v>
      </c>
      <c r="T197" s="21">
        <v>235.5</v>
      </c>
      <c r="U197" s="22">
        <v>0</v>
      </c>
      <c r="V197" s="23">
        <v>195</v>
      </c>
      <c r="W197" s="11"/>
    </row>
    <row r="198" spans="1:23" ht="14" x14ac:dyDescent="0.15">
      <c r="A198" s="12" t="s">
        <v>51</v>
      </c>
      <c r="B198" s="13">
        <v>45850.468159722222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4">
        <v>849.2</v>
      </c>
      <c r="N198" s="15">
        <v>1140.5999999999999</v>
      </c>
      <c r="O198" s="16">
        <v>656.1</v>
      </c>
      <c r="P198" s="17">
        <v>404.2</v>
      </c>
      <c r="Q198" s="18">
        <v>269.2</v>
      </c>
      <c r="R198" s="19">
        <v>712.1</v>
      </c>
      <c r="S198" s="20">
        <v>257.39999999999998</v>
      </c>
      <c r="T198" s="21">
        <v>489.4</v>
      </c>
      <c r="U198" s="22">
        <v>0</v>
      </c>
      <c r="V198" s="23">
        <v>196</v>
      </c>
      <c r="W198" s="11"/>
    </row>
    <row r="199" spans="1:23" ht="14" x14ac:dyDescent="0.15">
      <c r="A199" s="12" t="s">
        <v>51</v>
      </c>
      <c r="B199" s="13">
        <v>45850.468298611115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4">
        <v>858.7</v>
      </c>
      <c r="N199" s="15">
        <v>801.6</v>
      </c>
      <c r="O199" s="16">
        <v>1312.5</v>
      </c>
      <c r="P199" s="17">
        <v>903.5</v>
      </c>
      <c r="Q199" s="18">
        <v>496.9</v>
      </c>
      <c r="R199" s="19">
        <v>671.6</v>
      </c>
      <c r="S199" s="20">
        <v>770.3</v>
      </c>
      <c r="T199" s="21">
        <v>487</v>
      </c>
      <c r="U199" s="22">
        <v>0</v>
      </c>
      <c r="V199" s="23">
        <v>197</v>
      </c>
      <c r="W199" s="11"/>
    </row>
    <row r="200" spans="1:23" ht="14" x14ac:dyDescent="0.15">
      <c r="A200" s="12" t="s">
        <v>51</v>
      </c>
      <c r="B200" s="13">
        <v>45850.468391203707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4">
        <v>897.1</v>
      </c>
      <c r="N200" s="15">
        <v>1321.2</v>
      </c>
      <c r="O200" s="16">
        <v>1014.1</v>
      </c>
      <c r="P200" s="17">
        <v>450.6</v>
      </c>
      <c r="Q200" s="18">
        <v>284.8</v>
      </c>
      <c r="R200" s="19">
        <v>1067.7</v>
      </c>
      <c r="S200" s="20">
        <v>779.7</v>
      </c>
      <c r="T200" s="21">
        <v>699.3</v>
      </c>
      <c r="U200" s="22">
        <v>0</v>
      </c>
      <c r="V200" s="23">
        <v>198</v>
      </c>
      <c r="W200" s="11"/>
    </row>
    <row r="201" spans="1:23" ht="14" x14ac:dyDescent="0.15">
      <c r="A201" s="12" t="s">
        <v>12</v>
      </c>
      <c r="B201" s="13">
        <v>45850.468518518515</v>
      </c>
      <c r="C201" s="24" t="s">
        <v>19</v>
      </c>
      <c r="D201" s="25">
        <v>1790.6</v>
      </c>
      <c r="E201" s="26">
        <v>791.9</v>
      </c>
      <c r="F201" s="27">
        <v>0.441</v>
      </c>
      <c r="G201" s="28">
        <v>1.46</v>
      </c>
      <c r="H201" s="29">
        <v>1.41</v>
      </c>
      <c r="I201" s="30">
        <v>0.91</v>
      </c>
      <c r="J201" s="31">
        <v>40</v>
      </c>
      <c r="K201" s="32">
        <v>38</v>
      </c>
      <c r="L201" s="33">
        <v>-120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23">
        <v>199</v>
      </c>
      <c r="W201" s="34">
        <v>169</v>
      </c>
    </row>
    <row r="202" spans="1:23" ht="14" x14ac:dyDescent="0.15">
      <c r="A202" s="12" t="s">
        <v>12</v>
      </c>
      <c r="B202" s="13">
        <v>45850.468993055554</v>
      </c>
      <c r="C202" s="11"/>
      <c r="D202" s="25">
        <v>0</v>
      </c>
      <c r="E202" s="26">
        <v>0</v>
      </c>
      <c r="F202" s="27">
        <v>0</v>
      </c>
      <c r="G202" s="28">
        <v>0</v>
      </c>
      <c r="H202" s="29">
        <v>1.41</v>
      </c>
      <c r="I202" s="30">
        <v>0</v>
      </c>
      <c r="J202" s="31">
        <v>40</v>
      </c>
      <c r="K202" s="32">
        <v>38</v>
      </c>
      <c r="L202" s="33">
        <v>-120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23">
        <v>200</v>
      </c>
      <c r="W202" s="34">
        <v>200</v>
      </c>
    </row>
    <row r="203" spans="1:23" ht="14" x14ac:dyDescent="0.15">
      <c r="A203" s="12" t="s">
        <v>50</v>
      </c>
      <c r="B203" s="13">
        <v>45850.474398148152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4">
        <v>1803.5</v>
      </c>
      <c r="N203" s="15">
        <v>1818.6</v>
      </c>
      <c r="O203" s="16">
        <v>1817.4</v>
      </c>
      <c r="P203" s="17">
        <v>1826.2</v>
      </c>
      <c r="Q203" s="18">
        <v>1821.8</v>
      </c>
      <c r="R203" s="19">
        <v>1815.6</v>
      </c>
      <c r="S203" s="20">
        <v>1808.8</v>
      </c>
      <c r="T203" s="21">
        <v>1785.6</v>
      </c>
      <c r="U203" s="22">
        <v>0</v>
      </c>
      <c r="V203" s="23">
        <v>201</v>
      </c>
      <c r="W203" s="11"/>
    </row>
    <row r="204" spans="1:23" ht="14" x14ac:dyDescent="0.15">
      <c r="A204" s="12" t="s">
        <v>50</v>
      </c>
      <c r="B204" s="13">
        <v>45850.474444444444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4">
        <v>1806.4</v>
      </c>
      <c r="N204" s="15">
        <v>1821.8</v>
      </c>
      <c r="O204" s="16">
        <v>1823.5</v>
      </c>
      <c r="P204" s="17">
        <v>1832.7</v>
      </c>
      <c r="Q204" s="18">
        <v>1829.1</v>
      </c>
      <c r="R204" s="19">
        <v>1823.5</v>
      </c>
      <c r="S204" s="20">
        <v>1816.7</v>
      </c>
      <c r="T204" s="21">
        <v>1794.5</v>
      </c>
      <c r="U204" s="22">
        <v>0</v>
      </c>
      <c r="V204" s="23">
        <v>202</v>
      </c>
      <c r="W204" s="11"/>
    </row>
    <row r="205" spans="1:23" ht="14" x14ac:dyDescent="0.15">
      <c r="A205" s="12" t="s">
        <v>50</v>
      </c>
      <c r="B205" s="13">
        <v>45850.474456018521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4">
        <v>1808.6</v>
      </c>
      <c r="N205" s="15">
        <v>1823.8</v>
      </c>
      <c r="O205" s="16">
        <v>1824.4</v>
      </c>
      <c r="P205" s="17">
        <v>1832.7</v>
      </c>
      <c r="Q205" s="18">
        <v>1829.8</v>
      </c>
      <c r="R205" s="19">
        <v>1824.2</v>
      </c>
      <c r="S205" s="20">
        <v>1816.3</v>
      </c>
      <c r="T205" s="21">
        <v>1794.5</v>
      </c>
      <c r="U205" s="22">
        <v>0</v>
      </c>
      <c r="V205" s="23">
        <v>203</v>
      </c>
      <c r="W205" s="11"/>
    </row>
    <row r="206" spans="1:23" ht="14" x14ac:dyDescent="0.15">
      <c r="A206" s="12" t="s">
        <v>50</v>
      </c>
      <c r="B206" s="13">
        <v>45850.47446759259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4">
        <v>1808.6</v>
      </c>
      <c r="N206" s="15">
        <v>1823.8</v>
      </c>
      <c r="O206" s="16">
        <v>1824.4</v>
      </c>
      <c r="P206" s="17">
        <v>1832.7</v>
      </c>
      <c r="Q206" s="18">
        <v>1829.8</v>
      </c>
      <c r="R206" s="19">
        <v>1824.2</v>
      </c>
      <c r="S206" s="20">
        <v>1816.3</v>
      </c>
      <c r="T206" s="21">
        <v>1794.5</v>
      </c>
      <c r="U206" s="22">
        <v>0</v>
      </c>
      <c r="V206" s="23">
        <v>204</v>
      </c>
      <c r="W206" s="11"/>
    </row>
    <row r="207" spans="1:23" ht="14" x14ac:dyDescent="0.15">
      <c r="A207" s="12" t="s">
        <v>50</v>
      </c>
      <c r="B207" s="13">
        <v>45850.474479166667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4">
        <v>1802.7</v>
      </c>
      <c r="N207" s="15">
        <v>1818.3</v>
      </c>
      <c r="O207" s="16">
        <v>1820</v>
      </c>
      <c r="P207" s="17">
        <v>1828.7</v>
      </c>
      <c r="Q207" s="18">
        <v>1825.9</v>
      </c>
      <c r="R207" s="19">
        <v>1820.9</v>
      </c>
      <c r="S207" s="20">
        <v>1811.3</v>
      </c>
      <c r="T207" s="21">
        <v>1789.2</v>
      </c>
      <c r="U207" s="22">
        <v>0</v>
      </c>
      <c r="V207" s="23">
        <v>205</v>
      </c>
      <c r="W207" s="11"/>
    </row>
    <row r="208" spans="1:23" ht="14" x14ac:dyDescent="0.15">
      <c r="A208" s="12" t="s">
        <v>50</v>
      </c>
      <c r="B208" s="13">
        <v>45850.474490740744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4">
        <v>1802.1</v>
      </c>
      <c r="N208" s="15">
        <v>1818.4</v>
      </c>
      <c r="O208" s="16">
        <v>1817.8</v>
      </c>
      <c r="P208" s="17">
        <v>1827.8</v>
      </c>
      <c r="Q208" s="18">
        <v>1825.8</v>
      </c>
      <c r="R208" s="19">
        <v>1820.1</v>
      </c>
      <c r="S208" s="20">
        <v>1813</v>
      </c>
      <c r="T208" s="21">
        <v>1789.6</v>
      </c>
      <c r="U208" s="22">
        <v>0</v>
      </c>
      <c r="V208" s="23">
        <v>206</v>
      </c>
      <c r="W208" s="11"/>
    </row>
    <row r="209" spans="1:23" ht="14" x14ac:dyDescent="0.15">
      <c r="A209" s="12" t="s">
        <v>50</v>
      </c>
      <c r="B209" s="13">
        <v>45850.474502314813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4">
        <v>1800.6</v>
      </c>
      <c r="N209" s="15">
        <v>1816.8</v>
      </c>
      <c r="O209" s="16">
        <v>1816.8</v>
      </c>
      <c r="P209" s="17">
        <v>1826.3</v>
      </c>
      <c r="Q209" s="18">
        <v>1823.2</v>
      </c>
      <c r="R209" s="19">
        <v>1818</v>
      </c>
      <c r="S209" s="20">
        <v>1811.7</v>
      </c>
      <c r="T209" s="21">
        <v>1789.1</v>
      </c>
      <c r="U209" s="22">
        <v>0</v>
      </c>
      <c r="V209" s="23">
        <v>207</v>
      </c>
      <c r="W209" s="11"/>
    </row>
    <row r="210" spans="1:23" ht="14" x14ac:dyDescent="0.15">
      <c r="A210" s="12" t="s">
        <v>50</v>
      </c>
      <c r="B210" s="13">
        <v>45850.47452546296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4">
        <v>1809.3</v>
      </c>
      <c r="N210" s="15">
        <v>1824</v>
      </c>
      <c r="O210" s="16">
        <v>1824.8</v>
      </c>
      <c r="P210" s="17">
        <v>1833.2</v>
      </c>
      <c r="Q210" s="18">
        <v>1829.5</v>
      </c>
      <c r="R210" s="19">
        <v>1822.9</v>
      </c>
      <c r="S210" s="20">
        <v>1816.8</v>
      </c>
      <c r="T210" s="21">
        <v>1794.1</v>
      </c>
      <c r="U210" s="22">
        <v>0</v>
      </c>
      <c r="V210" s="23">
        <v>208</v>
      </c>
      <c r="W210" s="11"/>
    </row>
    <row r="211" spans="1:23" ht="14" x14ac:dyDescent="0.15">
      <c r="A211" s="12" t="s">
        <v>50</v>
      </c>
      <c r="B211" s="13">
        <v>45850.474537037036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4">
        <v>1799.3</v>
      </c>
      <c r="N211" s="15">
        <v>1814.2</v>
      </c>
      <c r="O211" s="16">
        <v>1812.4</v>
      </c>
      <c r="P211" s="17">
        <v>1821.4</v>
      </c>
      <c r="Q211" s="18">
        <v>1815.9</v>
      </c>
      <c r="R211" s="19">
        <v>1810.5</v>
      </c>
      <c r="S211" s="20">
        <v>1803</v>
      </c>
      <c r="T211" s="21">
        <v>1780.9</v>
      </c>
      <c r="U211" s="22">
        <v>0</v>
      </c>
      <c r="V211" s="23">
        <v>209</v>
      </c>
      <c r="W211" s="11"/>
    </row>
    <row r="212" spans="1:23" ht="14" x14ac:dyDescent="0.15">
      <c r="A212" s="12" t="s">
        <v>50</v>
      </c>
      <c r="B212" s="13">
        <v>45850.474548611113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4">
        <v>1800.2</v>
      </c>
      <c r="N212" s="15">
        <v>1815.9</v>
      </c>
      <c r="O212" s="16">
        <v>1814.7</v>
      </c>
      <c r="P212" s="17">
        <v>1825.3</v>
      </c>
      <c r="Q212" s="18">
        <v>1826.3</v>
      </c>
      <c r="R212" s="19">
        <v>1821.7</v>
      </c>
      <c r="S212" s="20">
        <v>1814.2</v>
      </c>
      <c r="T212" s="21">
        <v>1792.6</v>
      </c>
      <c r="U212" s="22">
        <v>0</v>
      </c>
      <c r="V212" s="23">
        <v>210</v>
      </c>
      <c r="W212" s="11"/>
    </row>
    <row r="213" spans="1:23" ht="14" x14ac:dyDescent="0.15">
      <c r="A213" s="12" t="s">
        <v>51</v>
      </c>
      <c r="B213" s="13">
        <v>45850.474768518521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4">
        <v>82.7</v>
      </c>
      <c r="N213" s="15">
        <v>81.2</v>
      </c>
      <c r="O213" s="16">
        <v>85.8</v>
      </c>
      <c r="P213" s="17">
        <v>38.299999999999997</v>
      </c>
      <c r="Q213" s="18">
        <v>36.799999999999997</v>
      </c>
      <c r="R213" s="19">
        <v>244.8</v>
      </c>
      <c r="S213" s="20">
        <v>167.9</v>
      </c>
      <c r="T213" s="21">
        <v>135.5</v>
      </c>
      <c r="U213" s="22">
        <v>0</v>
      </c>
      <c r="V213" s="23">
        <v>211</v>
      </c>
      <c r="W213" s="11"/>
    </row>
    <row r="214" spans="1:23" ht="14" x14ac:dyDescent="0.15">
      <c r="A214" s="12" t="s">
        <v>51</v>
      </c>
      <c r="B214" s="13">
        <v>45850.474872685183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4">
        <v>1005.7</v>
      </c>
      <c r="N214" s="15">
        <v>919.7</v>
      </c>
      <c r="O214" s="16">
        <v>425.7</v>
      </c>
      <c r="P214" s="17">
        <v>366.9</v>
      </c>
      <c r="Q214" s="18">
        <v>107.7</v>
      </c>
      <c r="R214" s="19">
        <v>83.6</v>
      </c>
      <c r="S214" s="20">
        <v>54.5</v>
      </c>
      <c r="T214" s="21">
        <v>185.7</v>
      </c>
      <c r="U214" s="22">
        <v>0</v>
      </c>
      <c r="V214" s="23">
        <v>212</v>
      </c>
      <c r="W214" s="11"/>
    </row>
    <row r="215" spans="1:23" ht="14" x14ac:dyDescent="0.15">
      <c r="A215" s="12" t="s">
        <v>51</v>
      </c>
      <c r="B215" s="13">
        <v>45850.474999999999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4">
        <v>318</v>
      </c>
      <c r="N215" s="15">
        <v>458.9</v>
      </c>
      <c r="O215" s="16">
        <v>491.6</v>
      </c>
      <c r="P215" s="17">
        <v>84.5</v>
      </c>
      <c r="Q215" s="18">
        <v>133.4</v>
      </c>
      <c r="R215" s="19">
        <v>669.4</v>
      </c>
      <c r="S215" s="20">
        <v>524.9</v>
      </c>
      <c r="T215" s="21">
        <v>242</v>
      </c>
      <c r="U215" s="22">
        <v>0</v>
      </c>
      <c r="V215" s="23">
        <v>213</v>
      </c>
      <c r="W215" s="11"/>
    </row>
    <row r="216" spans="1:23" ht="14" x14ac:dyDescent="0.15">
      <c r="A216" s="12" t="s">
        <v>51</v>
      </c>
      <c r="B216" s="13">
        <v>45850.475243055553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4">
        <v>128.19999999999999</v>
      </c>
      <c r="N216" s="15">
        <v>56.7</v>
      </c>
      <c r="O216" s="16">
        <v>36.299999999999997</v>
      </c>
      <c r="P216" s="17">
        <v>119.3</v>
      </c>
      <c r="Q216" s="18">
        <v>59.9</v>
      </c>
      <c r="R216" s="19">
        <v>86.9</v>
      </c>
      <c r="S216" s="20">
        <v>161</v>
      </c>
      <c r="T216" s="21">
        <v>141.9</v>
      </c>
      <c r="U216" s="22">
        <v>0</v>
      </c>
      <c r="V216" s="23">
        <v>214</v>
      </c>
      <c r="W216" s="11"/>
    </row>
    <row r="217" spans="1:23" ht="14" x14ac:dyDescent="0.15">
      <c r="A217" s="12" t="s">
        <v>51</v>
      </c>
      <c r="B217" s="13">
        <v>45850.475358796299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4">
        <v>364</v>
      </c>
      <c r="N217" s="15">
        <v>321.5</v>
      </c>
      <c r="O217" s="16">
        <v>442.2</v>
      </c>
      <c r="P217" s="17">
        <v>373.9</v>
      </c>
      <c r="Q217" s="18">
        <v>294.2</v>
      </c>
      <c r="R217" s="19">
        <v>687.5</v>
      </c>
      <c r="S217" s="20">
        <v>218.2</v>
      </c>
      <c r="T217" s="21">
        <v>131.4</v>
      </c>
      <c r="U217" s="22">
        <v>0</v>
      </c>
      <c r="V217" s="23">
        <v>215</v>
      </c>
      <c r="W217" s="11"/>
    </row>
    <row r="218" spans="1:23" ht="14" x14ac:dyDescent="0.15">
      <c r="A218" s="12" t="s">
        <v>51</v>
      </c>
      <c r="B218" s="13">
        <v>45850.475555555553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4">
        <v>72.099999999999994</v>
      </c>
      <c r="N218" s="15">
        <v>76.5</v>
      </c>
      <c r="O218" s="16">
        <v>42.8</v>
      </c>
      <c r="P218" s="17">
        <v>46.3</v>
      </c>
      <c r="Q218" s="18">
        <v>230.1</v>
      </c>
      <c r="R218" s="19">
        <v>468.3</v>
      </c>
      <c r="S218" s="20">
        <v>921.7</v>
      </c>
      <c r="T218" s="21">
        <v>1213.9000000000001</v>
      </c>
      <c r="U218" s="22">
        <v>0</v>
      </c>
      <c r="V218" s="23">
        <v>216</v>
      </c>
      <c r="W218" s="11"/>
    </row>
    <row r="219" spans="1:23" ht="14" x14ac:dyDescent="0.15">
      <c r="A219" s="12" t="s">
        <v>51</v>
      </c>
      <c r="B219" s="13">
        <v>45850.475729166668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4">
        <v>463.9</v>
      </c>
      <c r="N219" s="15">
        <v>604.5</v>
      </c>
      <c r="O219" s="16">
        <v>730</v>
      </c>
      <c r="P219" s="17">
        <v>968.4</v>
      </c>
      <c r="Q219" s="18">
        <v>202.5</v>
      </c>
      <c r="R219" s="19">
        <v>68.599999999999994</v>
      </c>
      <c r="S219" s="20">
        <v>138.6</v>
      </c>
      <c r="T219" s="21">
        <v>99.6</v>
      </c>
      <c r="U219" s="22">
        <v>0</v>
      </c>
      <c r="V219" s="23">
        <v>217</v>
      </c>
      <c r="W219" s="11"/>
    </row>
    <row r="220" spans="1:23" ht="14" x14ac:dyDescent="0.15">
      <c r="A220" s="12" t="s">
        <v>51</v>
      </c>
      <c r="B220" s="13">
        <v>45850.475925925923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4">
        <v>484.3</v>
      </c>
      <c r="N220" s="15">
        <v>621.4</v>
      </c>
      <c r="O220" s="16">
        <v>203.5</v>
      </c>
      <c r="P220" s="17">
        <v>381.1</v>
      </c>
      <c r="Q220" s="18">
        <v>288</v>
      </c>
      <c r="R220" s="19">
        <v>120.8</v>
      </c>
      <c r="S220" s="20">
        <v>342.2</v>
      </c>
      <c r="T220" s="21">
        <v>385.9</v>
      </c>
      <c r="U220" s="22">
        <v>0</v>
      </c>
      <c r="V220" s="23">
        <v>218</v>
      </c>
      <c r="W220" s="11"/>
    </row>
    <row r="221" spans="1:23" ht="14" x14ac:dyDescent="0.15">
      <c r="A221" s="12" t="s">
        <v>51</v>
      </c>
      <c r="B221" s="13">
        <v>45850.476087962961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4">
        <v>123.7</v>
      </c>
      <c r="N221" s="15">
        <v>241.1</v>
      </c>
      <c r="O221" s="16">
        <v>127</v>
      </c>
      <c r="P221" s="17">
        <v>91.8</v>
      </c>
      <c r="Q221" s="18">
        <v>73.900000000000006</v>
      </c>
      <c r="R221" s="19">
        <v>265.3</v>
      </c>
      <c r="S221" s="20">
        <v>693.7</v>
      </c>
      <c r="T221" s="21">
        <v>102.6</v>
      </c>
      <c r="U221" s="22">
        <v>0</v>
      </c>
      <c r="V221" s="23">
        <v>219</v>
      </c>
      <c r="W221" s="11"/>
    </row>
    <row r="222" spans="1:23" ht="14" x14ac:dyDescent="0.15">
      <c r="A222" s="12" t="s">
        <v>51</v>
      </c>
      <c r="B222" s="13">
        <v>45850.47625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4">
        <v>97.7</v>
      </c>
      <c r="N222" s="15">
        <v>425.1</v>
      </c>
      <c r="O222" s="16">
        <v>189.7</v>
      </c>
      <c r="P222" s="17">
        <v>368</v>
      </c>
      <c r="Q222" s="18">
        <v>119.7</v>
      </c>
      <c r="R222" s="19">
        <v>282.5</v>
      </c>
      <c r="S222" s="20">
        <v>424.5</v>
      </c>
      <c r="T222" s="21">
        <v>195.4</v>
      </c>
      <c r="U222" s="22">
        <v>0</v>
      </c>
      <c r="V222" s="23">
        <v>220</v>
      </c>
      <c r="W222" s="11"/>
    </row>
    <row r="223" spans="1:23" ht="14" x14ac:dyDescent="0.15">
      <c r="A223" s="12" t="s">
        <v>51</v>
      </c>
      <c r="B223" s="13">
        <v>45850.476712962962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4">
        <v>108.1</v>
      </c>
      <c r="N223" s="15">
        <v>107.8</v>
      </c>
      <c r="O223" s="16">
        <v>115.6</v>
      </c>
      <c r="P223" s="17">
        <v>169.3</v>
      </c>
      <c r="Q223" s="18">
        <v>87.8</v>
      </c>
      <c r="R223" s="19">
        <v>58.7</v>
      </c>
      <c r="S223" s="20">
        <v>29.5</v>
      </c>
      <c r="T223" s="21">
        <v>34.200000000000003</v>
      </c>
      <c r="U223" s="22">
        <v>0</v>
      </c>
      <c r="V223" s="23">
        <v>221</v>
      </c>
      <c r="W223" s="11"/>
    </row>
    <row r="224" spans="1:23" ht="14" x14ac:dyDescent="0.15">
      <c r="A224" s="12" t="s">
        <v>51</v>
      </c>
      <c r="B224" s="13">
        <v>45850.476875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4">
        <v>188.4</v>
      </c>
      <c r="N224" s="15">
        <v>228.2</v>
      </c>
      <c r="O224" s="16">
        <v>123.5</v>
      </c>
      <c r="P224" s="17">
        <v>67.900000000000006</v>
      </c>
      <c r="Q224" s="18">
        <v>127</v>
      </c>
      <c r="R224" s="19">
        <v>109.8</v>
      </c>
      <c r="S224" s="20">
        <v>68.099999999999994</v>
      </c>
      <c r="T224" s="21">
        <v>58.2</v>
      </c>
      <c r="U224" s="22">
        <v>0</v>
      </c>
      <c r="V224" s="23">
        <v>222</v>
      </c>
      <c r="W224" s="11"/>
    </row>
    <row r="225" spans="1:23" ht="14" x14ac:dyDescent="0.15">
      <c r="A225" s="12" t="s">
        <v>51</v>
      </c>
      <c r="B225" s="13">
        <v>45850.477060185185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4">
        <v>107.3</v>
      </c>
      <c r="N225" s="15">
        <v>39.1</v>
      </c>
      <c r="O225" s="16">
        <v>390.1</v>
      </c>
      <c r="P225" s="17">
        <v>225.7</v>
      </c>
      <c r="Q225" s="18">
        <v>242.4</v>
      </c>
      <c r="R225" s="19">
        <v>82.9</v>
      </c>
      <c r="S225" s="20">
        <v>42.6</v>
      </c>
      <c r="T225" s="21">
        <v>122.1</v>
      </c>
      <c r="U225" s="22">
        <v>0</v>
      </c>
      <c r="V225" s="23">
        <v>223</v>
      </c>
      <c r="W225" s="11"/>
    </row>
    <row r="226" spans="1:23" ht="14" x14ac:dyDescent="0.15">
      <c r="A226" s="12" t="s">
        <v>51</v>
      </c>
      <c r="B226" s="13">
        <v>45850.477187500001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4">
        <v>54.5</v>
      </c>
      <c r="N226" s="15">
        <v>74</v>
      </c>
      <c r="O226" s="16">
        <v>78.5</v>
      </c>
      <c r="P226" s="17">
        <v>73</v>
      </c>
      <c r="Q226" s="18">
        <v>62.6</v>
      </c>
      <c r="R226" s="19">
        <v>57.7</v>
      </c>
      <c r="S226" s="20">
        <v>35.5</v>
      </c>
      <c r="T226" s="21">
        <v>58.7</v>
      </c>
      <c r="U226" s="22">
        <v>0</v>
      </c>
      <c r="V226" s="23">
        <v>224</v>
      </c>
      <c r="W226" s="11"/>
    </row>
    <row r="227" spans="1:23" ht="14" x14ac:dyDescent="0.15">
      <c r="A227" s="12" t="s">
        <v>51</v>
      </c>
      <c r="B227" s="13">
        <v>45850.477361111109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4">
        <v>54.3</v>
      </c>
      <c r="N227" s="15">
        <v>174.1</v>
      </c>
      <c r="O227" s="16">
        <v>132</v>
      </c>
      <c r="P227" s="17">
        <v>85.3</v>
      </c>
      <c r="Q227" s="18">
        <v>30.7</v>
      </c>
      <c r="R227" s="19">
        <v>44.3</v>
      </c>
      <c r="S227" s="20">
        <v>43.3</v>
      </c>
      <c r="T227" s="21">
        <v>49.9</v>
      </c>
      <c r="U227" s="22">
        <v>0</v>
      </c>
      <c r="V227" s="23">
        <v>225</v>
      </c>
      <c r="W227" s="11"/>
    </row>
    <row r="228" spans="1:23" ht="14" x14ac:dyDescent="0.15">
      <c r="A228" s="12" t="s">
        <v>51</v>
      </c>
      <c r="B228" s="13">
        <v>45850.47755787037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4">
        <v>183.4</v>
      </c>
      <c r="N228" s="15">
        <v>388.1</v>
      </c>
      <c r="O228" s="16">
        <v>566.79999999999995</v>
      </c>
      <c r="P228" s="17">
        <v>755</v>
      </c>
      <c r="Q228" s="18">
        <v>529.9</v>
      </c>
      <c r="R228" s="19">
        <v>166.7</v>
      </c>
      <c r="S228" s="20">
        <v>266.10000000000002</v>
      </c>
      <c r="T228" s="21">
        <v>223</v>
      </c>
      <c r="U228" s="22">
        <v>0</v>
      </c>
      <c r="V228" s="23">
        <v>226</v>
      </c>
      <c r="W228" s="11"/>
    </row>
    <row r="229" spans="1:23" ht="14" x14ac:dyDescent="0.15">
      <c r="A229" s="12" t="s">
        <v>51</v>
      </c>
      <c r="B229" s="13">
        <v>45850.477731481478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4">
        <v>41.8</v>
      </c>
      <c r="N229" s="15">
        <v>34.200000000000003</v>
      </c>
      <c r="O229" s="16">
        <v>173</v>
      </c>
      <c r="P229" s="17">
        <v>132.1</v>
      </c>
      <c r="Q229" s="18">
        <v>107.9</v>
      </c>
      <c r="R229" s="19">
        <v>115.1</v>
      </c>
      <c r="S229" s="20">
        <v>116.3</v>
      </c>
      <c r="T229" s="21">
        <v>73.3</v>
      </c>
      <c r="U229" s="22">
        <v>0</v>
      </c>
      <c r="V229" s="23">
        <v>227</v>
      </c>
      <c r="W229" s="11"/>
    </row>
    <row r="230" spans="1:23" ht="14" x14ac:dyDescent="0.15">
      <c r="A230" s="12" t="s">
        <v>51</v>
      </c>
      <c r="B230" s="13">
        <v>45850.477858796294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4">
        <v>72.3</v>
      </c>
      <c r="N230" s="15">
        <v>65.900000000000006</v>
      </c>
      <c r="O230" s="16">
        <v>43.6</v>
      </c>
      <c r="P230" s="17">
        <v>75.3</v>
      </c>
      <c r="Q230" s="18">
        <v>32.4</v>
      </c>
      <c r="R230" s="19">
        <v>136.69999999999999</v>
      </c>
      <c r="S230" s="20">
        <v>38.4</v>
      </c>
      <c r="T230" s="21">
        <v>175.8</v>
      </c>
      <c r="U230" s="22">
        <v>0</v>
      </c>
      <c r="V230" s="23">
        <v>228</v>
      </c>
      <c r="W230" s="11"/>
    </row>
    <row r="231" spans="1:23" ht="14" x14ac:dyDescent="0.15">
      <c r="A231" s="12" t="s">
        <v>51</v>
      </c>
      <c r="B231" s="13">
        <v>45850.478020833332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4">
        <v>152.80000000000001</v>
      </c>
      <c r="N231" s="15">
        <v>55</v>
      </c>
      <c r="O231" s="16">
        <v>123.9</v>
      </c>
      <c r="P231" s="17">
        <v>105.9</v>
      </c>
      <c r="Q231" s="18">
        <v>309</v>
      </c>
      <c r="R231" s="19">
        <v>1181.0999999999999</v>
      </c>
      <c r="S231" s="20">
        <v>788</v>
      </c>
      <c r="T231" s="21">
        <v>822.8</v>
      </c>
      <c r="U231" s="22">
        <v>0</v>
      </c>
      <c r="V231" s="23">
        <v>229</v>
      </c>
      <c r="W231" s="11"/>
    </row>
    <row r="232" spans="1:23" ht="14" x14ac:dyDescent="0.15">
      <c r="A232" s="12" t="s">
        <v>51</v>
      </c>
      <c r="B232" s="13">
        <v>45850.478136574071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4">
        <v>122.8</v>
      </c>
      <c r="N232" s="15">
        <v>96</v>
      </c>
      <c r="O232" s="16">
        <v>203.1</v>
      </c>
      <c r="P232" s="17">
        <v>87.4</v>
      </c>
      <c r="Q232" s="18">
        <v>54</v>
      </c>
      <c r="R232" s="19">
        <v>50.9</v>
      </c>
      <c r="S232" s="20">
        <v>43.2</v>
      </c>
      <c r="T232" s="21">
        <v>40.9</v>
      </c>
      <c r="U232" s="22">
        <v>0</v>
      </c>
      <c r="V232" s="23">
        <v>230</v>
      </c>
      <c r="W232" s="11"/>
    </row>
    <row r="233" spans="1:23" ht="14" x14ac:dyDescent="0.15">
      <c r="A233" s="12" t="s">
        <v>12</v>
      </c>
      <c r="B233" s="13">
        <v>45850.478206018517</v>
      </c>
      <c r="C233" s="24" t="s">
        <v>20</v>
      </c>
      <c r="D233" s="25">
        <v>1815.2</v>
      </c>
      <c r="E233" s="26">
        <v>227.2</v>
      </c>
      <c r="F233" s="27">
        <v>0.125</v>
      </c>
      <c r="G233" s="28">
        <v>4.12</v>
      </c>
      <c r="H233" s="29">
        <v>1</v>
      </c>
      <c r="I233" s="30">
        <v>0.91</v>
      </c>
      <c r="J233" s="31">
        <v>37</v>
      </c>
      <c r="K233" s="32">
        <v>38</v>
      </c>
      <c r="L233" s="33">
        <v>-120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23">
        <v>231</v>
      </c>
      <c r="W233" s="34">
        <v>201</v>
      </c>
    </row>
    <row r="234" spans="1:23" ht="14" x14ac:dyDescent="0.15">
      <c r="A234" s="12" t="s">
        <v>12</v>
      </c>
      <c r="B234" s="13">
        <v>45850.478668981479</v>
      </c>
      <c r="C234" s="11"/>
      <c r="D234" s="25">
        <v>0</v>
      </c>
      <c r="E234" s="26">
        <v>0</v>
      </c>
      <c r="F234" s="27">
        <v>0</v>
      </c>
      <c r="G234" s="28">
        <v>0</v>
      </c>
      <c r="H234" s="29">
        <v>1</v>
      </c>
      <c r="I234" s="30">
        <v>0</v>
      </c>
      <c r="J234" s="31">
        <v>37</v>
      </c>
      <c r="K234" s="32">
        <v>38</v>
      </c>
      <c r="L234" s="33">
        <v>-120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23">
        <v>232</v>
      </c>
      <c r="W234" s="34">
        <v>232</v>
      </c>
    </row>
    <row r="235" spans="1:23" ht="14" x14ac:dyDescent="0.15">
      <c r="A235" s="12" t="s">
        <v>50</v>
      </c>
      <c r="B235" s="13">
        <v>45850.480185185188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4">
        <v>1857.8</v>
      </c>
      <c r="N235" s="15">
        <v>1881.1</v>
      </c>
      <c r="O235" s="16">
        <v>1879.7</v>
      </c>
      <c r="P235" s="17">
        <v>1882.3</v>
      </c>
      <c r="Q235" s="18">
        <v>1881</v>
      </c>
      <c r="R235" s="19">
        <v>1875.8</v>
      </c>
      <c r="S235" s="20">
        <v>1872.2</v>
      </c>
      <c r="T235" s="21">
        <v>1852.5</v>
      </c>
      <c r="U235" s="22">
        <v>0</v>
      </c>
      <c r="V235" s="23">
        <v>233</v>
      </c>
      <c r="W235" s="11"/>
    </row>
    <row r="236" spans="1:23" ht="14" x14ac:dyDescent="0.15">
      <c r="A236" s="12" t="s">
        <v>50</v>
      </c>
      <c r="B236" s="13">
        <v>45850.480208333334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4">
        <v>1860.6</v>
      </c>
      <c r="N236" s="15">
        <v>1882.4</v>
      </c>
      <c r="O236" s="16">
        <v>1880</v>
      </c>
      <c r="P236" s="17">
        <v>1881.6</v>
      </c>
      <c r="Q236" s="18">
        <v>1879.4</v>
      </c>
      <c r="R236" s="19">
        <v>1874.6</v>
      </c>
      <c r="S236" s="20">
        <v>1870.8</v>
      </c>
      <c r="T236" s="21">
        <v>1851</v>
      </c>
      <c r="U236" s="22">
        <v>0</v>
      </c>
      <c r="V236" s="23">
        <v>234</v>
      </c>
      <c r="W236" s="11"/>
    </row>
    <row r="237" spans="1:23" ht="14" x14ac:dyDescent="0.15">
      <c r="A237" s="12" t="s">
        <v>50</v>
      </c>
      <c r="B237" s="13">
        <v>45850.480219907404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4">
        <v>1856.2</v>
      </c>
      <c r="N237" s="15">
        <v>1880</v>
      </c>
      <c r="O237" s="16">
        <v>1878.4</v>
      </c>
      <c r="P237" s="17">
        <v>1881.5</v>
      </c>
      <c r="Q237" s="18">
        <v>1879.1</v>
      </c>
      <c r="R237" s="19">
        <v>1873.4</v>
      </c>
      <c r="S237" s="20">
        <v>1868.8</v>
      </c>
      <c r="T237" s="21">
        <v>1849</v>
      </c>
      <c r="U237" s="22">
        <v>0</v>
      </c>
      <c r="V237" s="23">
        <v>235</v>
      </c>
      <c r="W237" s="11"/>
    </row>
    <row r="238" spans="1:23" ht="14" x14ac:dyDescent="0.15">
      <c r="A238" s="12" t="s">
        <v>50</v>
      </c>
      <c r="B238" s="13">
        <v>45850.480231481481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4">
        <v>1853.2</v>
      </c>
      <c r="N238" s="15">
        <v>1876.6</v>
      </c>
      <c r="O238" s="16">
        <v>1874.4</v>
      </c>
      <c r="P238" s="17">
        <v>1875.5</v>
      </c>
      <c r="Q238" s="18">
        <v>1872.5</v>
      </c>
      <c r="R238" s="19">
        <v>1869.5</v>
      </c>
      <c r="S238" s="20">
        <v>1865.8</v>
      </c>
      <c r="T238" s="21">
        <v>1846.2</v>
      </c>
      <c r="U238" s="22">
        <v>0</v>
      </c>
      <c r="V238" s="23">
        <v>236</v>
      </c>
      <c r="W238" s="11"/>
    </row>
    <row r="239" spans="1:23" ht="14" x14ac:dyDescent="0.15">
      <c r="A239" s="12" t="s">
        <v>50</v>
      </c>
      <c r="B239" s="13">
        <v>45850.480254629627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4">
        <v>1859.2</v>
      </c>
      <c r="N239" s="15">
        <v>1882.9</v>
      </c>
      <c r="O239" s="16">
        <v>1879.9</v>
      </c>
      <c r="P239" s="17">
        <v>1882</v>
      </c>
      <c r="Q239" s="18">
        <v>1879.6</v>
      </c>
      <c r="R239" s="19">
        <v>1875.1</v>
      </c>
      <c r="S239" s="20">
        <v>1872.1</v>
      </c>
      <c r="T239" s="21">
        <v>1851.6</v>
      </c>
      <c r="U239" s="22">
        <v>0</v>
      </c>
      <c r="V239" s="23">
        <v>237</v>
      </c>
      <c r="W239" s="11"/>
    </row>
    <row r="240" spans="1:23" ht="14" x14ac:dyDescent="0.15">
      <c r="A240" s="12" t="s">
        <v>50</v>
      </c>
      <c r="B240" s="13">
        <v>45850.480266203704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4">
        <v>1854.6</v>
      </c>
      <c r="N240" s="15">
        <v>1877.4</v>
      </c>
      <c r="O240" s="16">
        <v>1874.7</v>
      </c>
      <c r="P240" s="17">
        <v>1875.9</v>
      </c>
      <c r="Q240" s="18">
        <v>1872.9</v>
      </c>
      <c r="R240" s="19">
        <v>1868.9</v>
      </c>
      <c r="S240" s="20">
        <v>1866</v>
      </c>
      <c r="T240" s="21">
        <v>1845.6</v>
      </c>
      <c r="U240" s="22">
        <v>0</v>
      </c>
      <c r="V240" s="23">
        <v>238</v>
      </c>
      <c r="W240" s="11"/>
    </row>
    <row r="241" spans="1:23" ht="14" x14ac:dyDescent="0.15">
      <c r="A241" s="12" t="s">
        <v>50</v>
      </c>
      <c r="B241" s="13">
        <v>45850.48028935185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4">
        <v>1858.9</v>
      </c>
      <c r="N241" s="15">
        <v>1883.9</v>
      </c>
      <c r="O241" s="16">
        <v>1881</v>
      </c>
      <c r="P241" s="17">
        <v>1881.2</v>
      </c>
      <c r="Q241" s="18">
        <v>1876.9</v>
      </c>
      <c r="R241" s="19">
        <v>1872.8</v>
      </c>
      <c r="S241" s="20">
        <v>1869</v>
      </c>
      <c r="T241" s="21">
        <v>1848.3</v>
      </c>
      <c r="U241" s="22">
        <v>0</v>
      </c>
      <c r="V241" s="23">
        <v>239</v>
      </c>
      <c r="W241" s="11"/>
    </row>
    <row r="242" spans="1:23" ht="14" x14ac:dyDescent="0.15">
      <c r="A242" s="12" t="s">
        <v>50</v>
      </c>
      <c r="B242" s="13">
        <v>45850.480300925927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4">
        <v>1852.9</v>
      </c>
      <c r="N242" s="15">
        <v>1875</v>
      </c>
      <c r="O242" s="16">
        <v>1871.5</v>
      </c>
      <c r="P242" s="17">
        <v>1873.2</v>
      </c>
      <c r="Q242" s="18">
        <v>1871.4</v>
      </c>
      <c r="R242" s="19">
        <v>1866.8</v>
      </c>
      <c r="S242" s="20">
        <v>1863</v>
      </c>
      <c r="T242" s="21">
        <v>1842.7</v>
      </c>
      <c r="U242" s="22">
        <v>0</v>
      </c>
      <c r="V242" s="23">
        <v>240</v>
      </c>
      <c r="W242" s="11"/>
    </row>
    <row r="243" spans="1:23" ht="14" x14ac:dyDescent="0.15">
      <c r="A243" s="12" t="s">
        <v>50</v>
      </c>
      <c r="B243" s="13">
        <v>45850.480312500003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4">
        <v>1856</v>
      </c>
      <c r="N243" s="15">
        <v>1880.3</v>
      </c>
      <c r="O243" s="16">
        <v>1877.8</v>
      </c>
      <c r="P243" s="17">
        <v>1880.1</v>
      </c>
      <c r="Q243" s="18">
        <v>1876.9</v>
      </c>
      <c r="R243" s="19">
        <v>1873.3</v>
      </c>
      <c r="S243" s="20">
        <v>1868.9</v>
      </c>
      <c r="T243" s="21">
        <v>1849.2</v>
      </c>
      <c r="U243" s="22">
        <v>0</v>
      </c>
      <c r="V243" s="23">
        <v>241</v>
      </c>
      <c r="W243" s="11"/>
    </row>
    <row r="244" spans="1:23" ht="14" x14ac:dyDescent="0.15">
      <c r="A244" s="12" t="s">
        <v>50</v>
      </c>
      <c r="B244" s="13">
        <v>45850.48033564815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4">
        <v>1852.6</v>
      </c>
      <c r="N244" s="15">
        <v>1876.8</v>
      </c>
      <c r="O244" s="16">
        <v>1874</v>
      </c>
      <c r="P244" s="17">
        <v>1875</v>
      </c>
      <c r="Q244" s="18">
        <v>1871.5</v>
      </c>
      <c r="R244" s="19">
        <v>1868.2</v>
      </c>
      <c r="S244" s="20">
        <v>1862.8</v>
      </c>
      <c r="T244" s="21">
        <v>1843.6</v>
      </c>
      <c r="U244" s="22">
        <v>0</v>
      </c>
      <c r="V244" s="23">
        <v>242</v>
      </c>
      <c r="W244" s="11"/>
    </row>
    <row r="245" spans="1:23" ht="14" x14ac:dyDescent="0.15">
      <c r="A245" s="12" t="s">
        <v>51</v>
      </c>
      <c r="B245" s="13">
        <v>45850.480590277781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4">
        <v>404.8</v>
      </c>
      <c r="N245" s="15">
        <v>449.1</v>
      </c>
      <c r="O245" s="16">
        <v>346.6</v>
      </c>
      <c r="P245" s="17">
        <v>434.1</v>
      </c>
      <c r="Q245" s="18">
        <v>300.10000000000002</v>
      </c>
      <c r="R245" s="19">
        <v>268.5</v>
      </c>
      <c r="S245" s="20">
        <v>157.69999999999999</v>
      </c>
      <c r="T245" s="21">
        <v>69.8</v>
      </c>
      <c r="U245" s="22">
        <v>0</v>
      </c>
      <c r="V245" s="23">
        <v>243</v>
      </c>
      <c r="W245" s="11"/>
    </row>
    <row r="246" spans="1:23" ht="14" x14ac:dyDescent="0.15">
      <c r="A246" s="12" t="s">
        <v>51</v>
      </c>
      <c r="B246" s="13">
        <v>45850.480717592596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4">
        <v>349.9</v>
      </c>
      <c r="N246" s="15">
        <v>261</v>
      </c>
      <c r="O246" s="16">
        <v>148.6</v>
      </c>
      <c r="P246" s="17">
        <v>78.3</v>
      </c>
      <c r="Q246" s="18">
        <v>102.7</v>
      </c>
      <c r="R246" s="19">
        <v>79</v>
      </c>
      <c r="S246" s="20">
        <v>12.8</v>
      </c>
      <c r="T246" s="21">
        <v>13.1</v>
      </c>
      <c r="U246" s="22">
        <v>0</v>
      </c>
      <c r="V246" s="23">
        <v>244</v>
      </c>
      <c r="W246" s="11"/>
    </row>
    <row r="247" spans="1:23" ht="14" x14ac:dyDescent="0.15">
      <c r="A247" s="12" t="s">
        <v>51</v>
      </c>
      <c r="B247" s="13">
        <v>45850.480844907404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4">
        <v>258.39999999999998</v>
      </c>
      <c r="N247" s="15">
        <v>933.6</v>
      </c>
      <c r="O247" s="16">
        <v>525.4</v>
      </c>
      <c r="P247" s="17">
        <v>425.1</v>
      </c>
      <c r="Q247" s="18">
        <v>914.9</v>
      </c>
      <c r="R247" s="19">
        <v>947.8</v>
      </c>
      <c r="S247" s="20">
        <v>764</v>
      </c>
      <c r="T247" s="21">
        <v>318.3</v>
      </c>
      <c r="U247" s="22">
        <v>0</v>
      </c>
      <c r="V247" s="23">
        <v>245</v>
      </c>
      <c r="W247" s="11"/>
    </row>
    <row r="248" spans="1:23" ht="14" x14ac:dyDescent="0.15">
      <c r="A248" s="12" t="s">
        <v>51</v>
      </c>
      <c r="B248" s="13">
        <v>45850.481006944443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4">
        <v>59.7</v>
      </c>
      <c r="N248" s="15">
        <v>406.2</v>
      </c>
      <c r="O248" s="16">
        <v>278</v>
      </c>
      <c r="P248" s="17">
        <v>448.4</v>
      </c>
      <c r="Q248" s="18">
        <v>782.6</v>
      </c>
      <c r="R248" s="19">
        <v>838.7</v>
      </c>
      <c r="S248" s="20">
        <v>807</v>
      </c>
      <c r="T248" s="21">
        <v>281</v>
      </c>
      <c r="U248" s="22">
        <v>0</v>
      </c>
      <c r="V248" s="23">
        <v>246</v>
      </c>
      <c r="W248" s="11"/>
    </row>
    <row r="249" spans="1:23" ht="14" x14ac:dyDescent="0.15">
      <c r="A249" s="12" t="s">
        <v>51</v>
      </c>
      <c r="B249" s="13">
        <v>45850.481111111112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4">
        <v>313.10000000000002</v>
      </c>
      <c r="N249" s="15">
        <v>79.7</v>
      </c>
      <c r="O249" s="16">
        <v>161.5</v>
      </c>
      <c r="P249" s="17">
        <v>122.8</v>
      </c>
      <c r="Q249" s="18">
        <v>447.1</v>
      </c>
      <c r="R249" s="19">
        <v>142.30000000000001</v>
      </c>
      <c r="S249" s="20">
        <v>181.6</v>
      </c>
      <c r="T249" s="21">
        <v>308.10000000000002</v>
      </c>
      <c r="U249" s="22">
        <v>0</v>
      </c>
      <c r="V249" s="23">
        <v>247</v>
      </c>
      <c r="W249" s="11"/>
    </row>
    <row r="250" spans="1:23" ht="14" x14ac:dyDescent="0.15">
      <c r="A250" s="12" t="s">
        <v>51</v>
      </c>
      <c r="B250" s="13">
        <v>45850.481215277781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4">
        <v>685.6</v>
      </c>
      <c r="N250" s="15">
        <v>508.7</v>
      </c>
      <c r="O250" s="16">
        <v>389.2</v>
      </c>
      <c r="P250" s="17">
        <v>1056.5</v>
      </c>
      <c r="Q250" s="18">
        <v>1266.9000000000001</v>
      </c>
      <c r="R250" s="19">
        <v>345.2</v>
      </c>
      <c r="S250" s="20">
        <v>459.8</v>
      </c>
      <c r="T250" s="21">
        <v>448.1</v>
      </c>
      <c r="U250" s="22">
        <v>0</v>
      </c>
      <c r="V250" s="23">
        <v>248</v>
      </c>
      <c r="W250" s="11"/>
    </row>
    <row r="251" spans="1:23" ht="14" x14ac:dyDescent="0.15">
      <c r="A251" s="12" t="s">
        <v>51</v>
      </c>
      <c r="B251" s="13">
        <v>45850.481354166666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4">
        <v>676.2</v>
      </c>
      <c r="N251" s="15">
        <v>1013.3</v>
      </c>
      <c r="O251" s="16">
        <v>645.1</v>
      </c>
      <c r="P251" s="17">
        <v>703.7</v>
      </c>
      <c r="Q251" s="18">
        <v>601.1</v>
      </c>
      <c r="R251" s="19">
        <v>627.79999999999995</v>
      </c>
      <c r="S251" s="20">
        <v>462.3</v>
      </c>
      <c r="T251" s="21">
        <v>173.5</v>
      </c>
      <c r="U251" s="22">
        <v>0</v>
      </c>
      <c r="V251" s="23">
        <v>249</v>
      </c>
      <c r="W251" s="11"/>
    </row>
    <row r="252" spans="1:23" ht="14" x14ac:dyDescent="0.15">
      <c r="A252" s="12" t="s">
        <v>51</v>
      </c>
      <c r="B252" s="13">
        <v>45850.481481481482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4">
        <v>660.7</v>
      </c>
      <c r="N252" s="15">
        <v>611</v>
      </c>
      <c r="O252" s="16">
        <v>823.2</v>
      </c>
      <c r="P252" s="17">
        <v>489.7</v>
      </c>
      <c r="Q252" s="18">
        <v>372.8</v>
      </c>
      <c r="R252" s="19">
        <v>1116.0999999999999</v>
      </c>
      <c r="S252" s="20">
        <v>394.3</v>
      </c>
      <c r="T252" s="21">
        <v>152.19999999999999</v>
      </c>
      <c r="U252" s="22">
        <v>0</v>
      </c>
      <c r="V252" s="23">
        <v>250</v>
      </c>
      <c r="W252" s="11"/>
    </row>
    <row r="253" spans="1:23" ht="14" x14ac:dyDescent="0.15">
      <c r="A253" s="12" t="s">
        <v>51</v>
      </c>
      <c r="B253" s="13">
        <v>45850.48165509259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4">
        <v>82</v>
      </c>
      <c r="N253" s="15">
        <v>346.9</v>
      </c>
      <c r="O253" s="16">
        <v>785.2</v>
      </c>
      <c r="P253" s="17">
        <v>338.5</v>
      </c>
      <c r="Q253" s="18">
        <v>423.9</v>
      </c>
      <c r="R253" s="19">
        <v>1260.5</v>
      </c>
      <c r="S253" s="20">
        <v>1156</v>
      </c>
      <c r="T253" s="21">
        <v>674.7</v>
      </c>
      <c r="U253" s="22">
        <v>0</v>
      </c>
      <c r="V253" s="23">
        <v>251</v>
      </c>
      <c r="W253" s="11"/>
    </row>
    <row r="254" spans="1:23" ht="14" x14ac:dyDescent="0.15">
      <c r="A254" s="12" t="s">
        <v>51</v>
      </c>
      <c r="B254" s="13">
        <v>45850.481770833336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4">
        <v>667.9</v>
      </c>
      <c r="N254" s="15">
        <v>385.3</v>
      </c>
      <c r="O254" s="16">
        <v>451.4</v>
      </c>
      <c r="P254" s="17">
        <v>801.6</v>
      </c>
      <c r="Q254" s="18">
        <v>794.3</v>
      </c>
      <c r="R254" s="19">
        <v>1155.3</v>
      </c>
      <c r="S254" s="20">
        <v>1797.1</v>
      </c>
      <c r="T254" s="21">
        <v>1106.2</v>
      </c>
      <c r="U254" s="22">
        <v>0</v>
      </c>
      <c r="V254" s="23">
        <v>252</v>
      </c>
      <c r="W254" s="11"/>
    </row>
    <row r="255" spans="1:23" ht="14" x14ac:dyDescent="0.15">
      <c r="A255" s="12" t="s">
        <v>51</v>
      </c>
      <c r="B255" s="13">
        <v>45850.481863425928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4">
        <v>843.8</v>
      </c>
      <c r="N255" s="15">
        <v>740.8</v>
      </c>
      <c r="O255" s="16">
        <v>623.9</v>
      </c>
      <c r="P255" s="17">
        <v>507.5</v>
      </c>
      <c r="Q255" s="18">
        <v>1293.9000000000001</v>
      </c>
      <c r="R255" s="19">
        <v>965.3</v>
      </c>
      <c r="S255" s="20">
        <v>349.5</v>
      </c>
      <c r="T255" s="21">
        <v>361.7</v>
      </c>
      <c r="U255" s="22">
        <v>0</v>
      </c>
      <c r="V255" s="23">
        <v>253</v>
      </c>
      <c r="W255" s="11"/>
    </row>
    <row r="256" spans="1:23" ht="14" x14ac:dyDescent="0.15">
      <c r="A256" s="12" t="s">
        <v>51</v>
      </c>
      <c r="B256" s="13">
        <v>45850.482037037036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4">
        <v>207.5</v>
      </c>
      <c r="N256" s="15">
        <v>482.9</v>
      </c>
      <c r="O256" s="16">
        <v>131.19999999999999</v>
      </c>
      <c r="P256" s="17">
        <v>295.60000000000002</v>
      </c>
      <c r="Q256" s="18">
        <v>229.1</v>
      </c>
      <c r="R256" s="19">
        <v>452.7</v>
      </c>
      <c r="S256" s="20">
        <v>184</v>
      </c>
      <c r="T256" s="21">
        <v>425.7</v>
      </c>
      <c r="U256" s="22">
        <v>0</v>
      </c>
      <c r="V256" s="23">
        <v>254</v>
      </c>
      <c r="W256" s="11"/>
    </row>
    <row r="257" spans="1:23" ht="14" x14ac:dyDescent="0.15">
      <c r="A257" s="12" t="s">
        <v>51</v>
      </c>
      <c r="B257" s="13">
        <v>45850.482210648152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4">
        <v>446.6</v>
      </c>
      <c r="N257" s="15">
        <v>949.9</v>
      </c>
      <c r="O257" s="16">
        <v>919.2</v>
      </c>
      <c r="P257" s="17">
        <v>707.3</v>
      </c>
      <c r="Q257" s="18">
        <v>753.6</v>
      </c>
      <c r="R257" s="19">
        <v>387.6</v>
      </c>
      <c r="S257" s="20">
        <v>294.60000000000002</v>
      </c>
      <c r="T257" s="21">
        <v>754.5</v>
      </c>
      <c r="U257" s="22">
        <v>0</v>
      </c>
      <c r="V257" s="23">
        <v>255</v>
      </c>
      <c r="W257" s="11"/>
    </row>
    <row r="258" spans="1:23" ht="14" x14ac:dyDescent="0.15">
      <c r="A258" s="12" t="s">
        <v>51</v>
      </c>
      <c r="B258" s="13">
        <v>45850.482361111113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4">
        <v>925.4</v>
      </c>
      <c r="N258" s="15">
        <v>878.5</v>
      </c>
      <c r="O258" s="16">
        <v>695</v>
      </c>
      <c r="P258" s="17">
        <v>1066.7</v>
      </c>
      <c r="Q258" s="18">
        <v>913.4</v>
      </c>
      <c r="R258" s="19">
        <v>774.7</v>
      </c>
      <c r="S258" s="20">
        <v>955.9</v>
      </c>
      <c r="T258" s="21">
        <v>485.5</v>
      </c>
      <c r="U258" s="22">
        <v>0</v>
      </c>
      <c r="V258" s="23">
        <v>256</v>
      </c>
      <c r="W258" s="11"/>
    </row>
    <row r="259" spans="1:23" ht="14" x14ac:dyDescent="0.15">
      <c r="A259" s="12" t="s">
        <v>51</v>
      </c>
      <c r="B259" s="13">
        <v>45850.482453703706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4">
        <v>548.9</v>
      </c>
      <c r="N259" s="15">
        <v>1118.4000000000001</v>
      </c>
      <c r="O259" s="16">
        <v>819.3</v>
      </c>
      <c r="P259" s="17">
        <v>1450.7</v>
      </c>
      <c r="Q259" s="18">
        <v>1423</v>
      </c>
      <c r="R259" s="19">
        <v>1092.7</v>
      </c>
      <c r="S259" s="20">
        <v>1047.3</v>
      </c>
      <c r="T259" s="21">
        <v>712</v>
      </c>
      <c r="U259" s="22">
        <v>0</v>
      </c>
      <c r="V259" s="23">
        <v>257</v>
      </c>
      <c r="W259" s="11"/>
    </row>
    <row r="260" spans="1:23" ht="14" x14ac:dyDescent="0.15">
      <c r="A260" s="12" t="s">
        <v>51</v>
      </c>
      <c r="B260" s="13">
        <v>45850.482592592591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4">
        <v>804.3</v>
      </c>
      <c r="N260" s="15">
        <v>899.7</v>
      </c>
      <c r="O260" s="16">
        <v>1552.4</v>
      </c>
      <c r="P260" s="17">
        <v>1287.2</v>
      </c>
      <c r="Q260" s="18">
        <v>438.8</v>
      </c>
      <c r="R260" s="19">
        <v>365.7</v>
      </c>
      <c r="S260" s="20">
        <v>628</v>
      </c>
      <c r="T260" s="21">
        <v>707.6</v>
      </c>
      <c r="U260" s="22">
        <v>0</v>
      </c>
      <c r="V260" s="23">
        <v>258</v>
      </c>
      <c r="W260" s="11"/>
    </row>
    <row r="261" spans="1:23" ht="14" x14ac:dyDescent="0.15">
      <c r="A261" s="12" t="s">
        <v>51</v>
      </c>
      <c r="B261" s="13">
        <v>45850.48269675926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4">
        <v>949.2</v>
      </c>
      <c r="N261" s="15">
        <v>1155.8</v>
      </c>
      <c r="O261" s="16">
        <v>1256.4000000000001</v>
      </c>
      <c r="P261" s="17">
        <v>1426.9</v>
      </c>
      <c r="Q261" s="18">
        <v>796.7</v>
      </c>
      <c r="R261" s="19">
        <v>1106.3</v>
      </c>
      <c r="S261" s="20">
        <v>976.5</v>
      </c>
      <c r="T261" s="21">
        <v>475.5</v>
      </c>
      <c r="U261" s="22">
        <v>0</v>
      </c>
      <c r="V261" s="23">
        <v>259</v>
      </c>
      <c r="W261" s="11"/>
    </row>
    <row r="262" spans="1:23" ht="14" x14ac:dyDescent="0.15">
      <c r="A262" s="12" t="s">
        <v>51</v>
      </c>
      <c r="B262" s="13">
        <v>45850.482812499999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4">
        <v>801.7</v>
      </c>
      <c r="N262" s="15">
        <v>1269.5</v>
      </c>
      <c r="O262" s="16">
        <v>917.1</v>
      </c>
      <c r="P262" s="17">
        <v>937</v>
      </c>
      <c r="Q262" s="18">
        <v>552.4</v>
      </c>
      <c r="R262" s="19">
        <v>598.1</v>
      </c>
      <c r="S262" s="20">
        <v>284.10000000000002</v>
      </c>
      <c r="T262" s="21">
        <v>289.7</v>
      </c>
      <c r="U262" s="22">
        <v>0</v>
      </c>
      <c r="V262" s="23">
        <v>260</v>
      </c>
      <c r="W262" s="11"/>
    </row>
    <row r="263" spans="1:23" ht="14" x14ac:dyDescent="0.15">
      <c r="A263" s="12" t="s">
        <v>51</v>
      </c>
      <c r="B263" s="13">
        <v>45850.482881944445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4">
        <v>473.9</v>
      </c>
      <c r="N263" s="15">
        <v>1347.1</v>
      </c>
      <c r="O263" s="16">
        <v>822.3</v>
      </c>
      <c r="P263" s="17">
        <v>927.4</v>
      </c>
      <c r="Q263" s="18">
        <v>989.5</v>
      </c>
      <c r="R263" s="19">
        <v>916.5</v>
      </c>
      <c r="S263" s="20">
        <v>559.1</v>
      </c>
      <c r="T263" s="21">
        <v>511.4</v>
      </c>
      <c r="U263" s="22">
        <v>0</v>
      </c>
      <c r="V263" s="23">
        <v>261</v>
      </c>
      <c r="W263" s="11"/>
    </row>
    <row r="264" spans="1:23" ht="14" x14ac:dyDescent="0.15">
      <c r="A264" s="12" t="s">
        <v>51</v>
      </c>
      <c r="B264" s="13">
        <v>45850.48300925926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4">
        <v>1592.1</v>
      </c>
      <c r="N264" s="15">
        <v>681</v>
      </c>
      <c r="O264" s="16">
        <v>971.2</v>
      </c>
      <c r="P264" s="17">
        <v>1330.9</v>
      </c>
      <c r="Q264" s="18">
        <v>782.6</v>
      </c>
      <c r="R264" s="19">
        <v>505.4</v>
      </c>
      <c r="S264" s="20">
        <v>874.1</v>
      </c>
      <c r="T264" s="21">
        <v>550.9</v>
      </c>
      <c r="U264" s="22">
        <v>0</v>
      </c>
      <c r="V264" s="23">
        <v>262</v>
      </c>
      <c r="W264" s="11"/>
    </row>
    <row r="265" spans="1:23" ht="14" x14ac:dyDescent="0.15">
      <c r="A265" s="12" t="s">
        <v>12</v>
      </c>
      <c r="B265" s="13">
        <v>45850.483206018522</v>
      </c>
      <c r="C265" s="24" t="s">
        <v>21</v>
      </c>
      <c r="D265" s="25">
        <v>1869.5</v>
      </c>
      <c r="E265" s="26">
        <v>647.9</v>
      </c>
      <c r="F265" s="27">
        <v>0.34599999999999997</v>
      </c>
      <c r="G265" s="28">
        <v>2.2000000000000002</v>
      </c>
      <c r="H265" s="29">
        <v>0.93</v>
      </c>
      <c r="I265" s="30">
        <v>0.91</v>
      </c>
      <c r="J265" s="31">
        <v>36</v>
      </c>
      <c r="K265" s="32">
        <v>38</v>
      </c>
      <c r="L265" s="33">
        <v>-120</v>
      </c>
      <c r="M265" s="11"/>
      <c r="N265" s="11"/>
      <c r="O265" s="11"/>
      <c r="P265" s="11"/>
      <c r="Q265" s="11"/>
      <c r="R265" s="11"/>
      <c r="S265" s="11"/>
      <c r="T265" s="11"/>
      <c r="U265" s="11"/>
      <c r="V265" s="23">
        <v>263</v>
      </c>
      <c r="W265" s="34">
        <v>233</v>
      </c>
    </row>
    <row r="266" spans="1:23" ht="14" x14ac:dyDescent="0.15">
      <c r="A266" s="12" t="s">
        <v>12</v>
      </c>
      <c r="B266" s="13">
        <v>45850.483761574076</v>
      </c>
      <c r="C266" s="11"/>
      <c r="D266" s="25">
        <v>0</v>
      </c>
      <c r="E266" s="26">
        <v>0</v>
      </c>
      <c r="F266" s="27">
        <v>0</v>
      </c>
      <c r="G266" s="28">
        <v>0</v>
      </c>
      <c r="H266" s="29">
        <v>0.93</v>
      </c>
      <c r="I266" s="30">
        <v>0</v>
      </c>
      <c r="J266" s="31">
        <v>36</v>
      </c>
      <c r="K266" s="32">
        <v>38</v>
      </c>
      <c r="L266" s="33">
        <v>-120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23">
        <v>264</v>
      </c>
      <c r="W266" s="34">
        <v>264</v>
      </c>
    </row>
    <row r="267" spans="1:23" ht="14" x14ac:dyDescent="0.15">
      <c r="A267" s="12" t="s">
        <v>50</v>
      </c>
      <c r="B267" s="13">
        <v>45850.491064814814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4">
        <v>1841.2</v>
      </c>
      <c r="N267" s="15">
        <v>1867.8</v>
      </c>
      <c r="O267" s="16">
        <v>1864.5</v>
      </c>
      <c r="P267" s="17">
        <v>1868.7</v>
      </c>
      <c r="Q267" s="18">
        <v>1867.6</v>
      </c>
      <c r="R267" s="19">
        <v>1871.1</v>
      </c>
      <c r="S267" s="20">
        <v>1869.4</v>
      </c>
      <c r="T267" s="21">
        <v>1865</v>
      </c>
      <c r="U267" s="22">
        <v>0</v>
      </c>
      <c r="V267" s="23">
        <v>265</v>
      </c>
      <c r="W267" s="11"/>
    </row>
    <row r="268" spans="1:23" ht="14" x14ac:dyDescent="0.15">
      <c r="A268" s="12" t="s">
        <v>50</v>
      </c>
      <c r="B268" s="13">
        <v>45850.491087962961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4">
        <v>1847.3</v>
      </c>
      <c r="N268" s="15">
        <v>1870.3</v>
      </c>
      <c r="O268" s="16">
        <v>1868.1</v>
      </c>
      <c r="P268" s="17">
        <v>1873.7</v>
      </c>
      <c r="Q268" s="18">
        <v>1877.1</v>
      </c>
      <c r="R268" s="19">
        <v>1877.2</v>
      </c>
      <c r="S268" s="20">
        <v>1873.6</v>
      </c>
      <c r="T268" s="21">
        <v>1868.8</v>
      </c>
      <c r="U268" s="22">
        <v>0</v>
      </c>
      <c r="V268" s="23">
        <v>266</v>
      </c>
      <c r="W268" s="11"/>
    </row>
    <row r="269" spans="1:23" ht="14" x14ac:dyDescent="0.15">
      <c r="A269" s="12" t="s">
        <v>50</v>
      </c>
      <c r="B269" s="13">
        <v>45850.491122685184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4">
        <v>1848.7</v>
      </c>
      <c r="N269" s="15">
        <v>1873.8</v>
      </c>
      <c r="O269" s="16">
        <v>1873</v>
      </c>
      <c r="P269" s="17">
        <v>1875.1</v>
      </c>
      <c r="Q269" s="18">
        <v>1878.1</v>
      </c>
      <c r="R269" s="19">
        <v>1881.3</v>
      </c>
      <c r="S269" s="20">
        <v>1879</v>
      </c>
      <c r="T269" s="21">
        <v>1873.5</v>
      </c>
      <c r="U269" s="22">
        <v>0</v>
      </c>
      <c r="V269" s="23">
        <v>267</v>
      </c>
      <c r="W269" s="11"/>
    </row>
    <row r="270" spans="1:23" ht="14" x14ac:dyDescent="0.15">
      <c r="A270" s="12" t="s">
        <v>50</v>
      </c>
      <c r="B270" s="13">
        <v>45850.491157407407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4">
        <v>1849.9</v>
      </c>
      <c r="N270" s="15">
        <v>1878.6</v>
      </c>
      <c r="O270" s="16">
        <v>1873.4</v>
      </c>
      <c r="P270" s="17">
        <v>1878.1</v>
      </c>
      <c r="Q270" s="18">
        <v>1877</v>
      </c>
      <c r="R270" s="19">
        <v>1878.2</v>
      </c>
      <c r="S270" s="20">
        <v>1882</v>
      </c>
      <c r="T270" s="21">
        <v>1874</v>
      </c>
      <c r="U270" s="22">
        <v>0</v>
      </c>
      <c r="V270" s="23">
        <v>268</v>
      </c>
      <c r="W270" s="11"/>
    </row>
    <row r="271" spans="1:23" ht="14" x14ac:dyDescent="0.15">
      <c r="A271" s="12" t="s">
        <v>50</v>
      </c>
      <c r="B271" s="13">
        <v>45850.491168981483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4">
        <v>1851.2</v>
      </c>
      <c r="N271" s="15">
        <v>1875.4</v>
      </c>
      <c r="O271" s="16">
        <v>1871.7</v>
      </c>
      <c r="P271" s="17">
        <v>1874.6</v>
      </c>
      <c r="Q271" s="18">
        <v>1876.7</v>
      </c>
      <c r="R271" s="19">
        <v>1881</v>
      </c>
      <c r="S271" s="20">
        <v>1878.2</v>
      </c>
      <c r="T271" s="21">
        <v>1871</v>
      </c>
      <c r="U271" s="22">
        <v>0</v>
      </c>
      <c r="V271" s="23">
        <v>269</v>
      </c>
      <c r="W271" s="11"/>
    </row>
    <row r="272" spans="1:23" ht="14" x14ac:dyDescent="0.15">
      <c r="A272" s="12" t="s">
        <v>50</v>
      </c>
      <c r="B272" s="13">
        <v>45850.491180555553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4">
        <v>1853.3</v>
      </c>
      <c r="N272" s="15">
        <v>1879.5</v>
      </c>
      <c r="O272" s="16">
        <v>1876.2</v>
      </c>
      <c r="P272" s="17">
        <v>1880.6</v>
      </c>
      <c r="Q272" s="18">
        <v>1881.9</v>
      </c>
      <c r="R272" s="19">
        <v>1883.8</v>
      </c>
      <c r="S272" s="20">
        <v>1883.3</v>
      </c>
      <c r="T272" s="21">
        <v>1875.4</v>
      </c>
      <c r="U272" s="22">
        <v>0</v>
      </c>
      <c r="V272" s="23">
        <v>270</v>
      </c>
      <c r="W272" s="11"/>
    </row>
    <row r="273" spans="1:23" ht="14" x14ac:dyDescent="0.15">
      <c r="A273" s="12" t="s">
        <v>50</v>
      </c>
      <c r="B273" s="13">
        <v>45850.49119212963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4">
        <v>1847.3</v>
      </c>
      <c r="N273" s="15">
        <v>1873.6</v>
      </c>
      <c r="O273" s="16">
        <v>1868</v>
      </c>
      <c r="P273" s="17">
        <v>1874.9</v>
      </c>
      <c r="Q273" s="18">
        <v>1875.3</v>
      </c>
      <c r="R273" s="19">
        <v>1878.6</v>
      </c>
      <c r="S273" s="20">
        <v>1876.7</v>
      </c>
      <c r="T273" s="21">
        <v>1871.1</v>
      </c>
      <c r="U273" s="22">
        <v>0</v>
      </c>
      <c r="V273" s="23">
        <v>271</v>
      </c>
      <c r="W273" s="11"/>
    </row>
    <row r="274" spans="1:23" ht="14" x14ac:dyDescent="0.15">
      <c r="A274" s="12" t="s">
        <v>50</v>
      </c>
      <c r="B274" s="13">
        <v>45850.491203703707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4">
        <v>1845.8</v>
      </c>
      <c r="N274" s="15">
        <v>1877.6</v>
      </c>
      <c r="O274" s="16">
        <v>1872.4</v>
      </c>
      <c r="P274" s="17">
        <v>1874.7</v>
      </c>
      <c r="Q274" s="18">
        <v>1877.7</v>
      </c>
      <c r="R274" s="19">
        <v>1880.2</v>
      </c>
      <c r="S274" s="20">
        <v>1877.6</v>
      </c>
      <c r="T274" s="21">
        <v>1872.8</v>
      </c>
      <c r="U274" s="22">
        <v>0</v>
      </c>
      <c r="V274" s="23">
        <v>272</v>
      </c>
      <c r="W274" s="11"/>
    </row>
    <row r="275" spans="1:23" ht="14" x14ac:dyDescent="0.15">
      <c r="A275" s="12" t="s">
        <v>50</v>
      </c>
      <c r="B275" s="13">
        <v>45850.491215277776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4">
        <v>1851.5</v>
      </c>
      <c r="N275" s="15">
        <v>1878.1</v>
      </c>
      <c r="O275" s="16">
        <v>1872.1</v>
      </c>
      <c r="P275" s="17">
        <v>1876</v>
      </c>
      <c r="Q275" s="18">
        <v>1878.4</v>
      </c>
      <c r="R275" s="19">
        <v>1880</v>
      </c>
      <c r="S275" s="20">
        <v>1880.4</v>
      </c>
      <c r="T275" s="21">
        <v>1872.1</v>
      </c>
      <c r="U275" s="22">
        <v>0</v>
      </c>
      <c r="V275" s="23">
        <v>273</v>
      </c>
      <c r="W275" s="11"/>
    </row>
    <row r="276" spans="1:23" ht="14" x14ac:dyDescent="0.15">
      <c r="A276" s="12" t="s">
        <v>50</v>
      </c>
      <c r="B276" s="13">
        <v>45850.491249999999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4">
        <v>1850.8</v>
      </c>
      <c r="N276" s="15">
        <v>1876.8</v>
      </c>
      <c r="O276" s="16">
        <v>1871.5</v>
      </c>
      <c r="P276" s="17">
        <v>1878.2</v>
      </c>
      <c r="Q276" s="18">
        <v>1875</v>
      </c>
      <c r="R276" s="19">
        <v>1881.4</v>
      </c>
      <c r="S276" s="20">
        <v>1881.1</v>
      </c>
      <c r="T276" s="21">
        <v>1874.3</v>
      </c>
      <c r="U276" s="22">
        <v>0</v>
      </c>
      <c r="V276" s="23">
        <v>274</v>
      </c>
      <c r="W276" s="11"/>
    </row>
    <row r="277" spans="1:23" ht="14" x14ac:dyDescent="0.15">
      <c r="A277" s="12" t="s">
        <v>51</v>
      </c>
      <c r="B277" s="13">
        <v>45850.491678240738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4">
        <v>371.6</v>
      </c>
      <c r="N277" s="15">
        <v>222.2</v>
      </c>
      <c r="O277" s="16">
        <v>247.8</v>
      </c>
      <c r="P277" s="17">
        <v>320.39999999999998</v>
      </c>
      <c r="Q277" s="18">
        <v>90.2</v>
      </c>
      <c r="R277" s="19">
        <v>75.8</v>
      </c>
      <c r="S277" s="20">
        <v>536.1</v>
      </c>
      <c r="T277" s="21">
        <v>934.9</v>
      </c>
      <c r="U277" s="22">
        <v>0</v>
      </c>
      <c r="V277" s="23">
        <v>275</v>
      </c>
      <c r="W277" s="11"/>
    </row>
    <row r="278" spans="1:23" ht="14" x14ac:dyDescent="0.15">
      <c r="A278" s="12" t="s">
        <v>51</v>
      </c>
      <c r="B278" s="13">
        <v>45850.491967592592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4">
        <v>909.5</v>
      </c>
      <c r="N278" s="15">
        <v>147.4</v>
      </c>
      <c r="O278" s="16">
        <v>82.5</v>
      </c>
      <c r="P278" s="17">
        <v>58.5</v>
      </c>
      <c r="Q278" s="18">
        <v>210.5</v>
      </c>
      <c r="R278" s="19">
        <v>574.6</v>
      </c>
      <c r="S278" s="20">
        <v>81.2</v>
      </c>
      <c r="T278" s="21">
        <v>88.2</v>
      </c>
      <c r="U278" s="22">
        <v>0</v>
      </c>
      <c r="V278" s="23">
        <v>276</v>
      </c>
      <c r="W278" s="11"/>
    </row>
    <row r="279" spans="1:23" ht="14" x14ac:dyDescent="0.15">
      <c r="A279" s="12" t="s">
        <v>51</v>
      </c>
      <c r="B279" s="13">
        <v>45850.492106481484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4">
        <v>66.2</v>
      </c>
      <c r="N279" s="15">
        <v>336.1</v>
      </c>
      <c r="O279" s="16">
        <v>1049</v>
      </c>
      <c r="P279" s="17">
        <v>511.1</v>
      </c>
      <c r="Q279" s="18">
        <v>250.1</v>
      </c>
      <c r="R279" s="19">
        <v>38.9</v>
      </c>
      <c r="S279" s="20">
        <v>34.299999999999997</v>
      </c>
      <c r="T279" s="21">
        <v>43.2</v>
      </c>
      <c r="U279" s="22">
        <v>0</v>
      </c>
      <c r="V279" s="23">
        <v>277</v>
      </c>
      <c r="W279" s="11"/>
    </row>
    <row r="280" spans="1:23" ht="14" x14ac:dyDescent="0.15">
      <c r="A280" s="12" t="s">
        <v>51</v>
      </c>
      <c r="B280" s="13">
        <v>45850.492256944446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4">
        <v>552.6</v>
      </c>
      <c r="N280" s="15">
        <v>461.4</v>
      </c>
      <c r="O280" s="16">
        <v>204.7</v>
      </c>
      <c r="P280" s="17">
        <v>755.6</v>
      </c>
      <c r="Q280" s="18">
        <v>434.4</v>
      </c>
      <c r="R280" s="19">
        <v>124.7</v>
      </c>
      <c r="S280" s="20">
        <v>369.3</v>
      </c>
      <c r="T280" s="21">
        <v>105.5</v>
      </c>
      <c r="U280" s="22">
        <v>0</v>
      </c>
      <c r="V280" s="23">
        <v>278</v>
      </c>
      <c r="W280" s="11"/>
    </row>
    <row r="281" spans="1:23" ht="14" x14ac:dyDescent="0.15">
      <c r="A281" s="12" t="s">
        <v>51</v>
      </c>
      <c r="B281" s="13">
        <v>45850.492418981485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4">
        <v>53.8</v>
      </c>
      <c r="N281" s="15">
        <v>123.5</v>
      </c>
      <c r="O281" s="16">
        <v>56.2</v>
      </c>
      <c r="P281" s="17">
        <v>166.6</v>
      </c>
      <c r="Q281" s="18">
        <v>178.6</v>
      </c>
      <c r="R281" s="19">
        <v>235.4</v>
      </c>
      <c r="S281" s="20">
        <v>349.4</v>
      </c>
      <c r="T281" s="21">
        <v>798.6</v>
      </c>
      <c r="U281" s="22">
        <v>0</v>
      </c>
      <c r="V281" s="23">
        <v>279</v>
      </c>
      <c r="W281" s="11"/>
    </row>
    <row r="282" spans="1:23" ht="14" x14ac:dyDescent="0.15">
      <c r="A282" s="12" t="s">
        <v>51</v>
      </c>
      <c r="B282" s="13">
        <v>45850.492604166669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4">
        <v>381.2</v>
      </c>
      <c r="N282" s="15">
        <v>162.6</v>
      </c>
      <c r="O282" s="16">
        <v>157.69999999999999</v>
      </c>
      <c r="P282" s="17">
        <v>490.4</v>
      </c>
      <c r="Q282" s="18">
        <v>466.7</v>
      </c>
      <c r="R282" s="19">
        <v>164.4</v>
      </c>
      <c r="S282" s="20">
        <v>175.3</v>
      </c>
      <c r="T282" s="21">
        <v>64.2</v>
      </c>
      <c r="U282" s="22">
        <v>0</v>
      </c>
      <c r="V282" s="23">
        <v>280</v>
      </c>
      <c r="W282" s="11"/>
    </row>
    <row r="283" spans="1:23" ht="14" x14ac:dyDescent="0.15">
      <c r="A283" s="12" t="s">
        <v>51</v>
      </c>
      <c r="B283" s="13">
        <v>45850.492812500001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4">
        <v>75.400000000000006</v>
      </c>
      <c r="N283" s="15">
        <v>91.8</v>
      </c>
      <c r="O283" s="16">
        <v>61.5</v>
      </c>
      <c r="P283" s="17">
        <v>100.8</v>
      </c>
      <c r="Q283" s="18">
        <v>104.7</v>
      </c>
      <c r="R283" s="19">
        <v>73.900000000000006</v>
      </c>
      <c r="S283" s="20">
        <v>106.5</v>
      </c>
      <c r="T283" s="21">
        <v>87.2</v>
      </c>
      <c r="U283" s="22">
        <v>0</v>
      </c>
      <c r="V283" s="23">
        <v>281</v>
      </c>
      <c r="W283" s="11"/>
    </row>
    <row r="284" spans="1:23" ht="14" x14ac:dyDescent="0.15">
      <c r="A284" s="12" t="s">
        <v>51</v>
      </c>
      <c r="B284" s="13">
        <v>45850.492997685185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4">
        <v>175.3</v>
      </c>
      <c r="N284" s="15">
        <v>179.9</v>
      </c>
      <c r="O284" s="16">
        <v>101.9</v>
      </c>
      <c r="P284" s="17">
        <v>58</v>
      </c>
      <c r="Q284" s="18">
        <v>97.2</v>
      </c>
      <c r="R284" s="19">
        <v>44.7</v>
      </c>
      <c r="S284" s="20">
        <v>60.9</v>
      </c>
      <c r="T284" s="21">
        <v>61.7</v>
      </c>
      <c r="U284" s="22">
        <v>0</v>
      </c>
      <c r="V284" s="23">
        <v>282</v>
      </c>
      <c r="W284" s="11"/>
    </row>
    <row r="285" spans="1:23" ht="14" x14ac:dyDescent="0.15">
      <c r="A285" s="12" t="s">
        <v>51</v>
      </c>
      <c r="B285" s="13">
        <v>45850.493171296293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4">
        <v>490</v>
      </c>
      <c r="N285" s="15">
        <v>248</v>
      </c>
      <c r="O285" s="16">
        <v>78.8</v>
      </c>
      <c r="P285" s="17">
        <v>399.2</v>
      </c>
      <c r="Q285" s="18">
        <v>361.9</v>
      </c>
      <c r="R285" s="19">
        <v>727.1</v>
      </c>
      <c r="S285" s="20">
        <v>696.4</v>
      </c>
      <c r="T285" s="21">
        <v>524.70000000000005</v>
      </c>
      <c r="U285" s="22">
        <v>0</v>
      </c>
      <c r="V285" s="23">
        <v>283</v>
      </c>
      <c r="W285" s="11"/>
    </row>
    <row r="286" spans="1:23" ht="14" x14ac:dyDescent="0.15">
      <c r="A286" s="12" t="s">
        <v>51</v>
      </c>
      <c r="B286" s="13">
        <v>45850.493310185186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4">
        <v>458.4</v>
      </c>
      <c r="N286" s="15">
        <v>232.2</v>
      </c>
      <c r="O286" s="16">
        <v>108.1</v>
      </c>
      <c r="P286" s="17">
        <v>137.19999999999999</v>
      </c>
      <c r="Q286" s="18">
        <v>38.4</v>
      </c>
      <c r="R286" s="19">
        <v>237.5</v>
      </c>
      <c r="S286" s="20">
        <v>83.9</v>
      </c>
      <c r="T286" s="21">
        <v>313.3</v>
      </c>
      <c r="U286" s="22">
        <v>0</v>
      </c>
      <c r="V286" s="23">
        <v>284</v>
      </c>
      <c r="W286" s="11"/>
    </row>
    <row r="287" spans="1:23" ht="14" x14ac:dyDescent="0.15">
      <c r="A287" s="12" t="s">
        <v>51</v>
      </c>
      <c r="B287" s="13">
        <v>45850.495011574072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4">
        <v>256.2</v>
      </c>
      <c r="N287" s="15">
        <v>265.5</v>
      </c>
      <c r="O287" s="16">
        <v>51.8</v>
      </c>
      <c r="P287" s="17">
        <v>34.9</v>
      </c>
      <c r="Q287" s="18">
        <v>138.5</v>
      </c>
      <c r="R287" s="19">
        <v>152.9</v>
      </c>
      <c r="S287" s="20">
        <v>74</v>
      </c>
      <c r="T287" s="21">
        <v>253.8</v>
      </c>
      <c r="U287" s="22">
        <v>0</v>
      </c>
      <c r="V287" s="23">
        <v>285</v>
      </c>
      <c r="W287" s="11"/>
    </row>
    <row r="288" spans="1:23" ht="14" x14ac:dyDescent="0.15">
      <c r="A288" s="12" t="s">
        <v>51</v>
      </c>
      <c r="B288" s="13">
        <v>45850.495127314818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4">
        <v>126.9</v>
      </c>
      <c r="N288" s="15">
        <v>53.6</v>
      </c>
      <c r="O288" s="16">
        <v>43.5</v>
      </c>
      <c r="P288" s="17">
        <v>121.8</v>
      </c>
      <c r="Q288" s="18">
        <v>572.70000000000005</v>
      </c>
      <c r="R288" s="19">
        <v>302.10000000000002</v>
      </c>
      <c r="S288" s="20">
        <v>273.60000000000002</v>
      </c>
      <c r="T288" s="21">
        <v>124.4</v>
      </c>
      <c r="U288" s="22">
        <v>0</v>
      </c>
      <c r="V288" s="23">
        <v>286</v>
      </c>
      <c r="W288" s="11"/>
    </row>
    <row r="289" spans="1:23" ht="14" x14ac:dyDescent="0.15">
      <c r="A289" s="12" t="s">
        <v>51</v>
      </c>
      <c r="B289" s="13">
        <v>45850.495219907411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4">
        <v>163</v>
      </c>
      <c r="N289" s="15">
        <v>53.5</v>
      </c>
      <c r="O289" s="16">
        <v>129.9</v>
      </c>
      <c r="P289" s="17">
        <v>118.7</v>
      </c>
      <c r="Q289" s="18">
        <v>392.7</v>
      </c>
      <c r="R289" s="19">
        <v>911.3</v>
      </c>
      <c r="S289" s="20">
        <v>74.900000000000006</v>
      </c>
      <c r="T289" s="21">
        <v>38.200000000000003</v>
      </c>
      <c r="U289" s="22">
        <v>0</v>
      </c>
      <c r="V289" s="23">
        <v>287</v>
      </c>
      <c r="W289" s="11"/>
    </row>
    <row r="290" spans="1:23" ht="14" x14ac:dyDescent="0.15">
      <c r="A290" s="12" t="s">
        <v>51</v>
      </c>
      <c r="B290" s="13">
        <v>45850.495312500003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4">
        <v>291.39999999999998</v>
      </c>
      <c r="N290" s="15">
        <v>99.2</v>
      </c>
      <c r="O290" s="16">
        <v>52.9</v>
      </c>
      <c r="P290" s="17">
        <v>49</v>
      </c>
      <c r="Q290" s="18">
        <v>47.8</v>
      </c>
      <c r="R290" s="19">
        <v>63.5</v>
      </c>
      <c r="S290" s="20">
        <v>84.5</v>
      </c>
      <c r="T290" s="21">
        <v>79.599999999999994</v>
      </c>
      <c r="U290" s="22">
        <v>0</v>
      </c>
      <c r="V290" s="23">
        <v>288</v>
      </c>
      <c r="W290" s="11"/>
    </row>
    <row r="291" spans="1:23" ht="14" x14ac:dyDescent="0.15">
      <c r="A291" s="12" t="s">
        <v>51</v>
      </c>
      <c r="B291" s="13">
        <v>45850.495474537034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4">
        <v>262.10000000000002</v>
      </c>
      <c r="N291" s="15">
        <v>60.1</v>
      </c>
      <c r="O291" s="16">
        <v>58.8</v>
      </c>
      <c r="P291" s="17">
        <v>94.3</v>
      </c>
      <c r="Q291" s="18">
        <v>137.6</v>
      </c>
      <c r="R291" s="19">
        <v>175.1</v>
      </c>
      <c r="S291" s="20">
        <v>107.9</v>
      </c>
      <c r="T291" s="21">
        <v>243.3</v>
      </c>
      <c r="U291" s="22">
        <v>0</v>
      </c>
      <c r="V291" s="23">
        <v>289</v>
      </c>
      <c r="W291" s="11"/>
    </row>
    <row r="292" spans="1:23" ht="14" x14ac:dyDescent="0.15">
      <c r="A292" s="12" t="s">
        <v>51</v>
      </c>
      <c r="B292" s="13">
        <v>45850.495567129627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4">
        <v>285.2</v>
      </c>
      <c r="N292" s="15">
        <v>130.19999999999999</v>
      </c>
      <c r="O292" s="16">
        <v>161.80000000000001</v>
      </c>
      <c r="P292" s="17">
        <v>138.5</v>
      </c>
      <c r="Q292" s="18">
        <v>82.7</v>
      </c>
      <c r="R292" s="19">
        <v>347.6</v>
      </c>
      <c r="S292" s="20">
        <v>43.1</v>
      </c>
      <c r="T292" s="21">
        <v>34</v>
      </c>
      <c r="U292" s="22">
        <v>0</v>
      </c>
      <c r="V292" s="23">
        <v>290</v>
      </c>
      <c r="W292" s="11"/>
    </row>
    <row r="293" spans="1:23" ht="14" x14ac:dyDescent="0.15">
      <c r="A293" s="12" t="s">
        <v>51</v>
      </c>
      <c r="B293" s="13">
        <v>45850.495682870373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4">
        <v>609.6</v>
      </c>
      <c r="N293" s="15">
        <v>521.70000000000005</v>
      </c>
      <c r="O293" s="16">
        <v>198.5</v>
      </c>
      <c r="P293" s="17">
        <v>60.4</v>
      </c>
      <c r="Q293" s="18">
        <v>53</v>
      </c>
      <c r="R293" s="19">
        <v>65.3</v>
      </c>
      <c r="S293" s="20">
        <v>70.099999999999994</v>
      </c>
      <c r="T293" s="21">
        <v>79.099999999999994</v>
      </c>
      <c r="U293" s="22">
        <v>0</v>
      </c>
      <c r="V293" s="23">
        <v>291</v>
      </c>
      <c r="W293" s="11"/>
    </row>
    <row r="294" spans="1:23" ht="14" x14ac:dyDescent="0.15">
      <c r="A294" s="12" t="s">
        <v>51</v>
      </c>
      <c r="B294" s="13">
        <v>45850.495763888888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4">
        <v>442</v>
      </c>
      <c r="N294" s="15">
        <v>76.8</v>
      </c>
      <c r="O294" s="16">
        <v>73</v>
      </c>
      <c r="P294" s="17">
        <v>49.9</v>
      </c>
      <c r="Q294" s="18">
        <v>79.7</v>
      </c>
      <c r="R294" s="19">
        <v>86.3</v>
      </c>
      <c r="S294" s="20">
        <v>69.099999999999994</v>
      </c>
      <c r="T294" s="21">
        <v>62.2</v>
      </c>
      <c r="U294" s="22">
        <v>0</v>
      </c>
      <c r="V294" s="23">
        <v>292</v>
      </c>
      <c r="W294" s="11"/>
    </row>
    <row r="295" spans="1:23" ht="14" x14ac:dyDescent="0.15">
      <c r="A295" s="12" t="s">
        <v>51</v>
      </c>
      <c r="B295" s="13">
        <v>45850.495983796296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4">
        <v>378.2</v>
      </c>
      <c r="N295" s="15">
        <v>543.1</v>
      </c>
      <c r="O295" s="16">
        <v>190.9</v>
      </c>
      <c r="P295" s="17">
        <v>244.4</v>
      </c>
      <c r="Q295" s="18">
        <v>176.4</v>
      </c>
      <c r="R295" s="19">
        <v>187.9</v>
      </c>
      <c r="S295" s="20">
        <v>146.9</v>
      </c>
      <c r="T295" s="21">
        <v>136.30000000000001</v>
      </c>
      <c r="U295" s="22">
        <v>0</v>
      </c>
      <c r="V295" s="23">
        <v>293</v>
      </c>
      <c r="W295" s="11"/>
    </row>
    <row r="296" spans="1:23" ht="14" x14ac:dyDescent="0.15">
      <c r="A296" s="12" t="s">
        <v>51</v>
      </c>
      <c r="B296" s="13">
        <v>45850.496064814812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4">
        <v>169.2</v>
      </c>
      <c r="N296" s="15">
        <v>83.5</v>
      </c>
      <c r="O296" s="16">
        <v>120</v>
      </c>
      <c r="P296" s="17">
        <v>132.6</v>
      </c>
      <c r="Q296" s="18">
        <v>106.6</v>
      </c>
      <c r="R296" s="19">
        <v>143.1</v>
      </c>
      <c r="S296" s="20">
        <v>317</v>
      </c>
      <c r="T296" s="21">
        <v>51.8</v>
      </c>
      <c r="U296" s="22">
        <v>0</v>
      </c>
      <c r="V296" s="23">
        <v>294</v>
      </c>
      <c r="W296" s="11"/>
    </row>
    <row r="297" spans="1:23" ht="14" x14ac:dyDescent="0.15">
      <c r="A297" s="12" t="s">
        <v>12</v>
      </c>
      <c r="B297" s="13">
        <v>45850.496817129628</v>
      </c>
      <c r="C297" s="24" t="s">
        <v>22</v>
      </c>
      <c r="D297" s="25">
        <v>1872.1</v>
      </c>
      <c r="E297" s="26">
        <v>215.8</v>
      </c>
      <c r="F297" s="27">
        <v>0.115</v>
      </c>
      <c r="G297" s="28">
        <v>4.3600000000000003</v>
      </c>
      <c r="H297" s="29">
        <v>1</v>
      </c>
      <c r="I297" s="30">
        <v>0.91</v>
      </c>
      <c r="J297" s="31">
        <v>32</v>
      </c>
      <c r="K297" s="32">
        <v>38</v>
      </c>
      <c r="L297" s="33">
        <v>-120</v>
      </c>
      <c r="M297" s="11"/>
      <c r="N297" s="11"/>
      <c r="O297" s="11"/>
      <c r="P297" s="11"/>
      <c r="Q297" s="11"/>
      <c r="R297" s="11"/>
      <c r="S297" s="11"/>
      <c r="T297" s="11"/>
      <c r="U297" s="11"/>
      <c r="V297" s="23">
        <v>295</v>
      </c>
      <c r="W297" s="34">
        <v>265</v>
      </c>
    </row>
    <row r="298" spans="1:23" ht="14" x14ac:dyDescent="0.15">
      <c r="A298" s="12" t="s">
        <v>12</v>
      </c>
      <c r="B298" s="13">
        <v>45850.497210648151</v>
      </c>
      <c r="C298" s="11"/>
      <c r="D298" s="25">
        <v>0</v>
      </c>
      <c r="E298" s="26">
        <v>0</v>
      </c>
      <c r="F298" s="27">
        <v>0</v>
      </c>
      <c r="G298" s="28">
        <v>0</v>
      </c>
      <c r="H298" s="29">
        <v>1</v>
      </c>
      <c r="I298" s="30">
        <v>0</v>
      </c>
      <c r="J298" s="31">
        <v>32</v>
      </c>
      <c r="K298" s="32">
        <v>38</v>
      </c>
      <c r="L298" s="33">
        <v>-120</v>
      </c>
      <c r="M298" s="11"/>
      <c r="N298" s="11"/>
      <c r="O298" s="11"/>
      <c r="P298" s="11"/>
      <c r="Q298" s="11"/>
      <c r="R298" s="11"/>
      <c r="S298" s="11"/>
      <c r="T298" s="11"/>
      <c r="U298" s="11"/>
      <c r="V298" s="23">
        <v>296</v>
      </c>
      <c r="W298" s="34">
        <v>296</v>
      </c>
    </row>
    <row r="299" spans="1:23" ht="14" x14ac:dyDescent="0.15">
      <c r="A299" s="12" t="s">
        <v>50</v>
      </c>
      <c r="B299" s="13">
        <v>45850.498518518521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4">
        <v>1938</v>
      </c>
      <c r="N299" s="15">
        <v>1961</v>
      </c>
      <c r="O299" s="16">
        <v>1962.6</v>
      </c>
      <c r="P299" s="17">
        <v>1975.5</v>
      </c>
      <c r="Q299" s="18">
        <v>1973.9</v>
      </c>
      <c r="R299" s="19">
        <v>1969.6</v>
      </c>
      <c r="S299" s="20">
        <v>1968.4</v>
      </c>
      <c r="T299" s="21">
        <v>1960.5</v>
      </c>
      <c r="U299" s="22">
        <v>0</v>
      </c>
      <c r="V299" s="23">
        <v>297</v>
      </c>
      <c r="W299" s="11"/>
    </row>
    <row r="300" spans="1:23" ht="14" x14ac:dyDescent="0.15">
      <c r="A300" s="12" t="s">
        <v>50</v>
      </c>
      <c r="B300" s="13">
        <v>45850.498530092591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4">
        <v>1936</v>
      </c>
      <c r="N300" s="15">
        <v>1959.7</v>
      </c>
      <c r="O300" s="16">
        <v>1960.8</v>
      </c>
      <c r="P300" s="17">
        <v>1973.9</v>
      </c>
      <c r="Q300" s="18">
        <v>1978.4</v>
      </c>
      <c r="R300" s="19">
        <v>1975.1</v>
      </c>
      <c r="S300" s="20">
        <v>1970.2</v>
      </c>
      <c r="T300" s="21">
        <v>1961.7</v>
      </c>
      <c r="U300" s="22">
        <v>0</v>
      </c>
      <c r="V300" s="23">
        <v>298</v>
      </c>
      <c r="W300" s="11"/>
    </row>
    <row r="301" spans="1:23" ht="14" x14ac:dyDescent="0.15">
      <c r="A301" s="12" t="s">
        <v>50</v>
      </c>
      <c r="B301" s="13">
        <v>45850.498541666668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4">
        <v>1930.2</v>
      </c>
      <c r="N301" s="15">
        <v>1954.2</v>
      </c>
      <c r="O301" s="16">
        <v>1955.8</v>
      </c>
      <c r="P301" s="17">
        <v>1968.8</v>
      </c>
      <c r="Q301" s="18">
        <v>1967.6</v>
      </c>
      <c r="R301" s="19">
        <v>1964.2</v>
      </c>
      <c r="S301" s="20">
        <v>1965</v>
      </c>
      <c r="T301" s="21">
        <v>1958.6</v>
      </c>
      <c r="U301" s="22">
        <v>0</v>
      </c>
      <c r="V301" s="23">
        <v>299</v>
      </c>
      <c r="W301" s="11"/>
    </row>
    <row r="302" spans="1:23" ht="14" x14ac:dyDescent="0.15">
      <c r="A302" s="12" t="s">
        <v>50</v>
      </c>
      <c r="B302" s="13">
        <v>45850.498553240737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4">
        <v>1938.4</v>
      </c>
      <c r="N302" s="15">
        <v>1959.8</v>
      </c>
      <c r="O302" s="16">
        <v>1961.2</v>
      </c>
      <c r="P302" s="17">
        <v>1972.6</v>
      </c>
      <c r="Q302" s="18">
        <v>1972.8</v>
      </c>
      <c r="R302" s="19">
        <v>1969.3</v>
      </c>
      <c r="S302" s="20">
        <v>1970.4</v>
      </c>
      <c r="T302" s="21">
        <v>1960.2</v>
      </c>
      <c r="U302" s="22">
        <v>0</v>
      </c>
      <c r="V302" s="23">
        <v>300</v>
      </c>
      <c r="W302" s="11"/>
    </row>
    <row r="303" spans="1:23" ht="14" x14ac:dyDescent="0.15">
      <c r="A303" s="12" t="s">
        <v>50</v>
      </c>
      <c r="B303" s="13">
        <v>45850.498564814814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4">
        <v>1937.4</v>
      </c>
      <c r="N303" s="15">
        <v>1958.8</v>
      </c>
      <c r="O303" s="16">
        <v>1960</v>
      </c>
      <c r="P303" s="17">
        <v>1972.1</v>
      </c>
      <c r="Q303" s="18">
        <v>1971.7</v>
      </c>
      <c r="R303" s="19">
        <v>1969</v>
      </c>
      <c r="S303" s="20">
        <v>1968</v>
      </c>
      <c r="T303" s="21">
        <v>1958.9</v>
      </c>
      <c r="U303" s="22">
        <v>0</v>
      </c>
      <c r="V303" s="23">
        <v>301</v>
      </c>
      <c r="W303" s="11"/>
    </row>
    <row r="304" spans="1:23" ht="14" x14ac:dyDescent="0.15">
      <c r="A304" s="12" t="s">
        <v>50</v>
      </c>
      <c r="B304" s="13">
        <v>45850.49858796296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4">
        <v>1934.4</v>
      </c>
      <c r="N304" s="15">
        <v>1955.8</v>
      </c>
      <c r="O304" s="16">
        <v>1952.7</v>
      </c>
      <c r="P304" s="17">
        <v>1967.3</v>
      </c>
      <c r="Q304" s="18">
        <v>1965.1</v>
      </c>
      <c r="R304" s="19">
        <v>1961.4</v>
      </c>
      <c r="S304" s="20">
        <v>1958.3</v>
      </c>
      <c r="T304" s="21">
        <v>1952.3</v>
      </c>
      <c r="U304" s="22">
        <v>0</v>
      </c>
      <c r="V304" s="23">
        <v>302</v>
      </c>
      <c r="W304" s="11"/>
    </row>
    <row r="305" spans="1:23" ht="14" x14ac:dyDescent="0.15">
      <c r="A305" s="12" t="s">
        <v>50</v>
      </c>
      <c r="B305" s="13">
        <v>45850.498599537037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4">
        <v>1936.2</v>
      </c>
      <c r="N305" s="15">
        <v>1956.8</v>
      </c>
      <c r="O305" s="16">
        <v>1955.8</v>
      </c>
      <c r="P305" s="17">
        <v>1966.3</v>
      </c>
      <c r="Q305" s="18">
        <v>1968.1</v>
      </c>
      <c r="R305" s="19">
        <v>1967.5</v>
      </c>
      <c r="S305" s="20">
        <v>1967.8</v>
      </c>
      <c r="T305" s="21">
        <v>1955.9</v>
      </c>
      <c r="U305" s="22">
        <v>0</v>
      </c>
      <c r="V305" s="23">
        <v>303</v>
      </c>
      <c r="W305" s="11"/>
    </row>
    <row r="306" spans="1:23" ht="14" x14ac:dyDescent="0.15">
      <c r="A306" s="12" t="s">
        <v>50</v>
      </c>
      <c r="B306" s="13">
        <v>45850.498611111114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4">
        <v>1937.1</v>
      </c>
      <c r="N306" s="15">
        <v>1958.5</v>
      </c>
      <c r="O306" s="16">
        <v>1959.9</v>
      </c>
      <c r="P306" s="17">
        <v>1970.5</v>
      </c>
      <c r="Q306" s="18">
        <v>1969.6</v>
      </c>
      <c r="R306" s="19">
        <v>1968.4</v>
      </c>
      <c r="S306" s="20">
        <v>1967.8</v>
      </c>
      <c r="T306" s="21">
        <v>1960.3</v>
      </c>
      <c r="U306" s="22">
        <v>0</v>
      </c>
      <c r="V306" s="23">
        <v>304</v>
      </c>
      <c r="W306" s="11"/>
    </row>
    <row r="307" spans="1:23" ht="14" x14ac:dyDescent="0.15">
      <c r="A307" s="12" t="s">
        <v>50</v>
      </c>
      <c r="B307" s="13">
        <v>45850.498645833337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4">
        <v>1935.8</v>
      </c>
      <c r="N307" s="15">
        <v>1958.6</v>
      </c>
      <c r="O307" s="16">
        <v>1959.1</v>
      </c>
      <c r="P307" s="17">
        <v>1970.9</v>
      </c>
      <c r="Q307" s="18">
        <v>1972.1</v>
      </c>
      <c r="R307" s="19">
        <v>1969.8</v>
      </c>
      <c r="S307" s="20">
        <v>1969.6</v>
      </c>
      <c r="T307" s="21">
        <v>1959.2</v>
      </c>
      <c r="U307" s="22">
        <v>0</v>
      </c>
      <c r="V307" s="23">
        <v>305</v>
      </c>
      <c r="W307" s="11"/>
    </row>
    <row r="308" spans="1:23" ht="14" x14ac:dyDescent="0.15">
      <c r="A308" s="12" t="s">
        <v>50</v>
      </c>
      <c r="B308" s="13">
        <v>45850.498657407406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4">
        <v>1934.2</v>
      </c>
      <c r="N308" s="15">
        <v>1954.2</v>
      </c>
      <c r="O308" s="16">
        <v>1953.9</v>
      </c>
      <c r="P308" s="17">
        <v>1968.2</v>
      </c>
      <c r="Q308" s="18">
        <v>1967</v>
      </c>
      <c r="R308" s="19">
        <v>1963.9</v>
      </c>
      <c r="S308" s="20">
        <v>1965</v>
      </c>
      <c r="T308" s="21">
        <v>1954.2</v>
      </c>
      <c r="U308" s="22">
        <v>0</v>
      </c>
      <c r="V308" s="23">
        <v>306</v>
      </c>
      <c r="W308" s="11"/>
    </row>
    <row r="309" spans="1:23" ht="14" x14ac:dyDescent="0.15">
      <c r="A309" s="12" t="s">
        <v>51</v>
      </c>
      <c r="B309" s="13">
        <v>45850.498888888891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4">
        <v>468.7</v>
      </c>
      <c r="N309" s="15">
        <v>228.3</v>
      </c>
      <c r="O309" s="16">
        <v>326.89999999999998</v>
      </c>
      <c r="P309" s="17">
        <v>609.79999999999995</v>
      </c>
      <c r="Q309" s="18">
        <v>751.7</v>
      </c>
      <c r="R309" s="19">
        <v>732.7</v>
      </c>
      <c r="S309" s="20">
        <v>900.6</v>
      </c>
      <c r="T309" s="21">
        <v>726.9</v>
      </c>
      <c r="U309" s="22">
        <v>0</v>
      </c>
      <c r="V309" s="23">
        <v>307</v>
      </c>
      <c r="W309" s="11"/>
    </row>
    <row r="310" spans="1:23" ht="14" x14ac:dyDescent="0.15">
      <c r="A310" s="12" t="s">
        <v>51</v>
      </c>
      <c r="B310" s="13">
        <v>45850.499108796299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4">
        <v>1068.4000000000001</v>
      </c>
      <c r="N310" s="15">
        <v>1138.0999999999999</v>
      </c>
      <c r="O310" s="16">
        <v>1391.5</v>
      </c>
      <c r="P310" s="17">
        <v>1403.9</v>
      </c>
      <c r="Q310" s="18">
        <v>682.1</v>
      </c>
      <c r="R310" s="19">
        <v>885.9</v>
      </c>
      <c r="S310" s="20">
        <v>986.9</v>
      </c>
      <c r="T310" s="21">
        <v>495.4</v>
      </c>
      <c r="U310" s="22">
        <v>0</v>
      </c>
      <c r="V310" s="23">
        <v>308</v>
      </c>
      <c r="W310" s="11"/>
    </row>
    <row r="311" spans="1:23" ht="14" x14ac:dyDescent="0.15">
      <c r="A311" s="12" t="s">
        <v>51</v>
      </c>
      <c r="B311" s="13">
        <v>45850.499363425923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4">
        <v>1786.8</v>
      </c>
      <c r="N311" s="15">
        <v>1806.7</v>
      </c>
      <c r="O311" s="16">
        <v>1671.1</v>
      </c>
      <c r="P311" s="17">
        <v>1653</v>
      </c>
      <c r="Q311" s="18">
        <v>1656.4</v>
      </c>
      <c r="R311" s="19">
        <v>1086.5999999999999</v>
      </c>
      <c r="S311" s="20">
        <v>553.6</v>
      </c>
      <c r="T311" s="21">
        <v>403.3</v>
      </c>
      <c r="U311" s="22">
        <v>0</v>
      </c>
      <c r="V311" s="23">
        <v>309</v>
      </c>
      <c r="W311" s="11"/>
    </row>
    <row r="312" spans="1:23" ht="14" x14ac:dyDescent="0.15">
      <c r="A312" s="12" t="s">
        <v>51</v>
      </c>
      <c r="B312" s="13">
        <v>45850.499571759261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4">
        <v>1384</v>
      </c>
      <c r="N312" s="15">
        <v>1589.9</v>
      </c>
      <c r="O312" s="16">
        <v>1286.8</v>
      </c>
      <c r="P312" s="17">
        <v>1107.5</v>
      </c>
      <c r="Q312" s="18">
        <v>1592.9</v>
      </c>
      <c r="R312" s="19">
        <v>934.3</v>
      </c>
      <c r="S312" s="20">
        <v>1024.2</v>
      </c>
      <c r="T312" s="21">
        <v>319.2</v>
      </c>
      <c r="U312" s="22">
        <v>0</v>
      </c>
      <c r="V312" s="23">
        <v>310</v>
      </c>
      <c r="W312" s="11"/>
    </row>
    <row r="313" spans="1:23" ht="14" x14ac:dyDescent="0.15">
      <c r="A313" s="12" t="s">
        <v>51</v>
      </c>
      <c r="B313" s="13">
        <v>45850.499664351853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4">
        <v>681</v>
      </c>
      <c r="N313" s="15">
        <v>1339.3</v>
      </c>
      <c r="O313" s="16">
        <v>1197.5</v>
      </c>
      <c r="P313" s="17">
        <v>821.5</v>
      </c>
      <c r="Q313" s="18">
        <v>1370.7</v>
      </c>
      <c r="R313" s="19">
        <v>932.3</v>
      </c>
      <c r="S313" s="20">
        <v>611.20000000000005</v>
      </c>
      <c r="T313" s="21">
        <v>355.8</v>
      </c>
      <c r="U313" s="22">
        <v>0</v>
      </c>
      <c r="V313" s="23">
        <v>311</v>
      </c>
      <c r="W313" s="11"/>
    </row>
    <row r="314" spans="1:23" ht="14" x14ac:dyDescent="0.15">
      <c r="A314" s="12" t="s">
        <v>51</v>
      </c>
      <c r="B314" s="13">
        <v>45850.4997337963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4">
        <v>866</v>
      </c>
      <c r="N314" s="15">
        <v>1094.8</v>
      </c>
      <c r="O314" s="16">
        <v>1325.3</v>
      </c>
      <c r="P314" s="17">
        <v>751.1</v>
      </c>
      <c r="Q314" s="18">
        <v>820.8</v>
      </c>
      <c r="R314" s="19">
        <v>694.7</v>
      </c>
      <c r="S314" s="20">
        <v>462.6</v>
      </c>
      <c r="T314" s="21">
        <v>558.1</v>
      </c>
      <c r="U314" s="22">
        <v>0</v>
      </c>
      <c r="V314" s="23">
        <v>312</v>
      </c>
      <c r="W314" s="11"/>
    </row>
    <row r="315" spans="1:23" ht="14" x14ac:dyDescent="0.15">
      <c r="A315" s="12" t="s">
        <v>51</v>
      </c>
      <c r="B315" s="13">
        <v>45850.499895833331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4">
        <v>672.9</v>
      </c>
      <c r="N315" s="15">
        <v>1228.9000000000001</v>
      </c>
      <c r="O315" s="16">
        <v>1599.9</v>
      </c>
      <c r="P315" s="17">
        <v>1254.7</v>
      </c>
      <c r="Q315" s="18">
        <v>1027.0999999999999</v>
      </c>
      <c r="R315" s="19">
        <v>720.8</v>
      </c>
      <c r="S315" s="20">
        <v>508.1</v>
      </c>
      <c r="T315" s="21">
        <v>384.6</v>
      </c>
      <c r="U315" s="22">
        <v>0</v>
      </c>
      <c r="V315" s="23">
        <v>313</v>
      </c>
      <c r="W315" s="11"/>
    </row>
    <row r="316" spans="1:23" ht="14" x14ac:dyDescent="0.15">
      <c r="A316" s="12" t="s">
        <v>51</v>
      </c>
      <c r="B316" s="13">
        <v>45850.500011574077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4">
        <v>788.6</v>
      </c>
      <c r="N316" s="15">
        <v>734.5</v>
      </c>
      <c r="O316" s="16">
        <v>1033.4000000000001</v>
      </c>
      <c r="P316" s="17">
        <v>747</v>
      </c>
      <c r="Q316" s="18">
        <v>1337.9</v>
      </c>
      <c r="R316" s="19">
        <v>671.3</v>
      </c>
      <c r="S316" s="20">
        <v>686.2</v>
      </c>
      <c r="T316" s="21">
        <v>491.9</v>
      </c>
      <c r="U316" s="22">
        <v>0</v>
      </c>
      <c r="V316" s="23">
        <v>314</v>
      </c>
      <c r="W316" s="11"/>
    </row>
    <row r="317" spans="1:23" ht="14" x14ac:dyDescent="0.15">
      <c r="A317" s="12" t="s">
        <v>51</v>
      </c>
      <c r="B317" s="13">
        <v>45850.500150462962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4">
        <v>725.8</v>
      </c>
      <c r="N317" s="15">
        <v>568.4</v>
      </c>
      <c r="O317" s="16">
        <v>637.4</v>
      </c>
      <c r="P317" s="17">
        <v>892.9</v>
      </c>
      <c r="Q317" s="18">
        <v>615.20000000000005</v>
      </c>
      <c r="R317" s="19">
        <v>1040.7</v>
      </c>
      <c r="S317" s="20">
        <v>857.9</v>
      </c>
      <c r="T317" s="21">
        <v>662.2</v>
      </c>
      <c r="U317" s="22">
        <v>0</v>
      </c>
      <c r="V317" s="23">
        <v>315</v>
      </c>
      <c r="W317" s="11"/>
    </row>
    <row r="318" spans="1:23" ht="14" x14ac:dyDescent="0.15">
      <c r="A318" s="12" t="s">
        <v>51</v>
      </c>
      <c r="B318" s="13">
        <v>45850.5002662037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4">
        <v>760.7</v>
      </c>
      <c r="N318" s="15">
        <v>598.6</v>
      </c>
      <c r="O318" s="16">
        <v>695.1</v>
      </c>
      <c r="P318" s="17">
        <v>497.9</v>
      </c>
      <c r="Q318" s="18">
        <v>614.6</v>
      </c>
      <c r="R318" s="19">
        <v>900.1</v>
      </c>
      <c r="S318" s="20">
        <v>771.2</v>
      </c>
      <c r="T318" s="21">
        <v>346.8</v>
      </c>
      <c r="U318" s="22">
        <v>0</v>
      </c>
      <c r="V318" s="23">
        <v>316</v>
      </c>
      <c r="W318" s="11"/>
    </row>
    <row r="319" spans="1:23" ht="14" x14ac:dyDescent="0.15">
      <c r="A319" s="12" t="s">
        <v>51</v>
      </c>
      <c r="B319" s="13">
        <v>45850.500520833331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4">
        <v>372.6</v>
      </c>
      <c r="N319" s="15">
        <v>656.4</v>
      </c>
      <c r="O319" s="16">
        <v>1541.9</v>
      </c>
      <c r="P319" s="17">
        <v>1330.7</v>
      </c>
      <c r="Q319" s="18">
        <v>1591.3</v>
      </c>
      <c r="R319" s="19">
        <v>1163.9000000000001</v>
      </c>
      <c r="S319" s="20">
        <v>1198.2</v>
      </c>
      <c r="T319" s="21">
        <v>774.7</v>
      </c>
      <c r="U319" s="22">
        <v>0</v>
      </c>
      <c r="V319" s="23">
        <v>317</v>
      </c>
      <c r="W319" s="11"/>
    </row>
    <row r="320" spans="1:23" ht="14" x14ac:dyDescent="0.15">
      <c r="A320" s="12" t="s">
        <v>51</v>
      </c>
      <c r="B320" s="13">
        <v>45850.500625000001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4">
        <v>660.9</v>
      </c>
      <c r="N320" s="15">
        <v>1383.6</v>
      </c>
      <c r="O320" s="16">
        <v>1236.2</v>
      </c>
      <c r="P320" s="17">
        <v>1519.1</v>
      </c>
      <c r="Q320" s="18">
        <v>1717.6</v>
      </c>
      <c r="R320" s="19">
        <v>1640.3</v>
      </c>
      <c r="S320" s="20">
        <v>1128.5999999999999</v>
      </c>
      <c r="T320" s="21">
        <v>994.8</v>
      </c>
      <c r="U320" s="22">
        <v>0</v>
      </c>
      <c r="V320" s="23">
        <v>318</v>
      </c>
      <c r="W320" s="11"/>
    </row>
    <row r="321" spans="1:23" ht="14" x14ac:dyDescent="0.15">
      <c r="A321" s="12" t="s">
        <v>51</v>
      </c>
      <c r="B321" s="13">
        <v>45850.50072916667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4">
        <v>1174.8</v>
      </c>
      <c r="N321" s="15">
        <v>1305.4000000000001</v>
      </c>
      <c r="O321" s="16">
        <v>1432.4</v>
      </c>
      <c r="P321" s="17">
        <v>1812</v>
      </c>
      <c r="Q321" s="18">
        <v>1652.3</v>
      </c>
      <c r="R321" s="19">
        <v>1185.4000000000001</v>
      </c>
      <c r="S321" s="20">
        <v>1623.1</v>
      </c>
      <c r="T321" s="21">
        <v>681.6</v>
      </c>
      <c r="U321" s="22">
        <v>0</v>
      </c>
      <c r="V321" s="23">
        <v>319</v>
      </c>
      <c r="W321" s="11"/>
    </row>
    <row r="322" spans="1:23" ht="14" x14ac:dyDescent="0.15">
      <c r="A322" s="12" t="s">
        <v>51</v>
      </c>
      <c r="B322" s="13">
        <v>45850.500833333332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4">
        <v>797</v>
      </c>
      <c r="N322" s="15">
        <v>1143.0999999999999</v>
      </c>
      <c r="O322" s="16">
        <v>1121.8</v>
      </c>
      <c r="P322" s="17">
        <v>1513.8</v>
      </c>
      <c r="Q322" s="18">
        <v>1770.6</v>
      </c>
      <c r="R322" s="19">
        <v>1568.7</v>
      </c>
      <c r="S322" s="20">
        <v>1643.4</v>
      </c>
      <c r="T322" s="21">
        <v>877.8</v>
      </c>
      <c r="U322" s="22">
        <v>0</v>
      </c>
      <c r="V322" s="23">
        <v>320</v>
      </c>
      <c r="W322" s="11"/>
    </row>
    <row r="323" spans="1:23" ht="14" x14ac:dyDescent="0.15">
      <c r="A323" s="12" t="s">
        <v>51</v>
      </c>
      <c r="B323" s="13">
        <v>45850.501111111109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4">
        <v>1469.6</v>
      </c>
      <c r="N323" s="15">
        <v>1448.5</v>
      </c>
      <c r="O323" s="16">
        <v>761.3</v>
      </c>
      <c r="P323" s="17">
        <v>1376.5</v>
      </c>
      <c r="Q323" s="18">
        <v>924.7</v>
      </c>
      <c r="R323" s="19">
        <v>933.3</v>
      </c>
      <c r="S323" s="20">
        <v>994.7</v>
      </c>
      <c r="T323" s="21">
        <v>414.8</v>
      </c>
      <c r="U323" s="22">
        <v>0</v>
      </c>
      <c r="V323" s="23">
        <v>321</v>
      </c>
      <c r="W323" s="11"/>
    </row>
    <row r="324" spans="1:23" ht="14" x14ac:dyDescent="0.15">
      <c r="A324" s="12" t="s">
        <v>51</v>
      </c>
      <c r="B324" s="13">
        <v>45850.501319444447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4">
        <v>1055.2</v>
      </c>
      <c r="N324" s="15">
        <v>965.7</v>
      </c>
      <c r="O324" s="16">
        <v>807.3</v>
      </c>
      <c r="P324" s="17">
        <v>490.8</v>
      </c>
      <c r="Q324" s="18">
        <v>284.3</v>
      </c>
      <c r="R324" s="19">
        <v>451.9</v>
      </c>
      <c r="S324" s="20">
        <v>598.20000000000005</v>
      </c>
      <c r="T324" s="21">
        <v>585.29999999999995</v>
      </c>
      <c r="U324" s="22">
        <v>0</v>
      </c>
      <c r="V324" s="23">
        <v>322</v>
      </c>
      <c r="W324" s="11"/>
    </row>
    <row r="325" spans="1:23" ht="14" x14ac:dyDescent="0.15">
      <c r="A325" s="12" t="s">
        <v>51</v>
      </c>
      <c r="B325" s="13">
        <v>45850.501446759263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4">
        <v>1538.9</v>
      </c>
      <c r="N325" s="15">
        <v>1498.9</v>
      </c>
      <c r="O325" s="16">
        <v>1402.8</v>
      </c>
      <c r="P325" s="17">
        <v>897</v>
      </c>
      <c r="Q325" s="18">
        <v>465.8</v>
      </c>
      <c r="R325" s="19">
        <v>1017.1</v>
      </c>
      <c r="S325" s="20">
        <v>892.6</v>
      </c>
      <c r="T325" s="21">
        <v>573.20000000000005</v>
      </c>
      <c r="U325" s="22">
        <v>0</v>
      </c>
      <c r="V325" s="23">
        <v>323</v>
      </c>
      <c r="W325" s="11"/>
    </row>
    <row r="326" spans="1:23" ht="14" x14ac:dyDescent="0.15">
      <c r="A326" s="12" t="s">
        <v>51</v>
      </c>
      <c r="B326" s="13">
        <v>45850.501527777778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4">
        <v>1592.7</v>
      </c>
      <c r="N326" s="15">
        <v>1022.3</v>
      </c>
      <c r="O326" s="16">
        <v>828</v>
      </c>
      <c r="P326" s="17">
        <v>691.8</v>
      </c>
      <c r="Q326" s="18">
        <v>946.4</v>
      </c>
      <c r="R326" s="19">
        <v>858.5</v>
      </c>
      <c r="S326" s="20">
        <v>677.1</v>
      </c>
      <c r="T326" s="21">
        <v>656.4</v>
      </c>
      <c r="U326" s="22">
        <v>0</v>
      </c>
      <c r="V326" s="23">
        <v>324</v>
      </c>
      <c r="W326" s="11"/>
    </row>
    <row r="327" spans="1:23" ht="14" x14ac:dyDescent="0.15">
      <c r="A327" s="12" t="s">
        <v>51</v>
      </c>
      <c r="B327" s="13">
        <v>45850.501608796294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4">
        <v>1799.1</v>
      </c>
      <c r="N327" s="15">
        <v>909.9</v>
      </c>
      <c r="O327" s="16">
        <v>522.9</v>
      </c>
      <c r="P327" s="17">
        <v>404.8</v>
      </c>
      <c r="Q327" s="18">
        <v>707</v>
      </c>
      <c r="R327" s="19">
        <v>478.6</v>
      </c>
      <c r="S327" s="20">
        <v>582.5</v>
      </c>
      <c r="T327" s="21">
        <v>503.7</v>
      </c>
      <c r="U327" s="22">
        <v>0</v>
      </c>
      <c r="V327" s="23">
        <v>325</v>
      </c>
      <c r="W327" s="11"/>
    </row>
    <row r="328" spans="1:23" ht="14" x14ac:dyDescent="0.15">
      <c r="A328" s="12" t="s">
        <v>51</v>
      </c>
      <c r="B328" s="13">
        <v>45850.501689814817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4">
        <v>1567.1</v>
      </c>
      <c r="N328" s="15">
        <v>1011.4</v>
      </c>
      <c r="O328" s="16">
        <v>1332.5</v>
      </c>
      <c r="P328" s="17">
        <v>924.8</v>
      </c>
      <c r="Q328" s="18">
        <v>901.9</v>
      </c>
      <c r="R328" s="19">
        <v>1638</v>
      </c>
      <c r="S328" s="20">
        <v>519.79999999999995</v>
      </c>
      <c r="T328" s="21">
        <v>447.4</v>
      </c>
      <c r="U328" s="22">
        <v>0</v>
      </c>
      <c r="V328" s="23">
        <v>326</v>
      </c>
      <c r="W328" s="11"/>
    </row>
    <row r="329" spans="1:23" ht="14" x14ac:dyDescent="0.15">
      <c r="A329" s="12" t="s">
        <v>12</v>
      </c>
      <c r="B329" s="13">
        <v>45850.503101851849</v>
      </c>
      <c r="C329" s="24" t="s">
        <v>23</v>
      </c>
      <c r="D329" s="25">
        <v>1960.8</v>
      </c>
      <c r="E329" s="26">
        <v>970</v>
      </c>
      <c r="F329" s="27">
        <v>0.495</v>
      </c>
      <c r="G329" s="28">
        <v>1.45</v>
      </c>
      <c r="H329" s="29">
        <v>0.9</v>
      </c>
      <c r="I329" s="30">
        <v>0.91</v>
      </c>
      <c r="J329" s="31">
        <v>31</v>
      </c>
      <c r="K329" s="32">
        <v>38</v>
      </c>
      <c r="L329" s="33">
        <v>-120</v>
      </c>
      <c r="M329" s="11"/>
      <c r="N329" s="11"/>
      <c r="O329" s="11"/>
      <c r="P329" s="11"/>
      <c r="Q329" s="11"/>
      <c r="R329" s="11"/>
      <c r="S329" s="11"/>
      <c r="T329" s="11"/>
      <c r="U329" s="11"/>
      <c r="V329" s="23">
        <v>327</v>
      </c>
      <c r="W329" s="34">
        <v>297</v>
      </c>
    </row>
    <row r="330" spans="1:23" ht="14" x14ac:dyDescent="0.15">
      <c r="A330" s="12" t="s">
        <v>12</v>
      </c>
      <c r="B330" s="13">
        <v>45850.503460648149</v>
      </c>
      <c r="C330" s="11"/>
      <c r="D330" s="25">
        <v>0</v>
      </c>
      <c r="E330" s="26">
        <v>0</v>
      </c>
      <c r="F330" s="27">
        <v>0</v>
      </c>
      <c r="G330" s="28">
        <v>0</v>
      </c>
      <c r="H330" s="29">
        <v>0.9</v>
      </c>
      <c r="I330" s="30">
        <v>0</v>
      </c>
      <c r="J330" s="31">
        <v>30</v>
      </c>
      <c r="K330" s="32">
        <v>38</v>
      </c>
      <c r="L330" s="33">
        <v>-120</v>
      </c>
      <c r="M330" s="11"/>
      <c r="N330" s="11"/>
      <c r="O330" s="11"/>
      <c r="P330" s="11"/>
      <c r="Q330" s="11"/>
      <c r="R330" s="11"/>
      <c r="S330" s="11"/>
      <c r="T330" s="11"/>
      <c r="U330" s="11"/>
      <c r="V330" s="23">
        <v>328</v>
      </c>
      <c r="W330" s="34">
        <v>328</v>
      </c>
    </row>
    <row r="331" spans="1:23" ht="14" x14ac:dyDescent="0.15">
      <c r="A331" s="12" t="s">
        <v>50</v>
      </c>
      <c r="B331" s="13">
        <v>45850.505370370367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4">
        <v>1929.5</v>
      </c>
      <c r="N331" s="15">
        <v>1946.7</v>
      </c>
      <c r="O331" s="16">
        <v>1943.6</v>
      </c>
      <c r="P331" s="17">
        <v>1955.5</v>
      </c>
      <c r="Q331" s="18">
        <v>1953.5</v>
      </c>
      <c r="R331" s="19">
        <v>1948.6</v>
      </c>
      <c r="S331" s="20">
        <v>1947.7</v>
      </c>
      <c r="T331" s="21">
        <v>1919.5</v>
      </c>
      <c r="U331" s="22">
        <v>0</v>
      </c>
      <c r="V331" s="23">
        <v>329</v>
      </c>
      <c r="W331" s="11"/>
    </row>
    <row r="332" spans="1:23" ht="14" x14ac:dyDescent="0.15">
      <c r="A332" s="12" t="s">
        <v>50</v>
      </c>
      <c r="B332" s="13">
        <v>45850.505393518521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4">
        <v>1928.4</v>
      </c>
      <c r="N332" s="15">
        <v>1945.6</v>
      </c>
      <c r="O332" s="16">
        <v>1944.3</v>
      </c>
      <c r="P332" s="17">
        <v>1956</v>
      </c>
      <c r="Q332" s="18">
        <v>1950.5</v>
      </c>
      <c r="R332" s="19">
        <v>1947.3</v>
      </c>
      <c r="S332" s="20">
        <v>1946.3</v>
      </c>
      <c r="T332" s="21">
        <v>1920</v>
      </c>
      <c r="U332" s="22">
        <v>0</v>
      </c>
      <c r="V332" s="23">
        <v>330</v>
      </c>
      <c r="W332" s="11"/>
    </row>
    <row r="333" spans="1:23" ht="14" x14ac:dyDescent="0.15">
      <c r="A333" s="12" t="s">
        <v>50</v>
      </c>
      <c r="B333" s="13">
        <v>45850.50540509259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4">
        <v>1932.6</v>
      </c>
      <c r="N333" s="15">
        <v>1948.4</v>
      </c>
      <c r="O333" s="16">
        <v>1948</v>
      </c>
      <c r="P333" s="17">
        <v>1955.6</v>
      </c>
      <c r="Q333" s="18">
        <v>1952.6</v>
      </c>
      <c r="R333" s="19">
        <v>1950.4</v>
      </c>
      <c r="S333" s="20">
        <v>1949.8</v>
      </c>
      <c r="T333" s="21">
        <v>1922.9</v>
      </c>
      <c r="U333" s="22">
        <v>0</v>
      </c>
      <c r="V333" s="23">
        <v>331</v>
      </c>
      <c r="W333" s="11"/>
    </row>
    <row r="334" spans="1:23" ht="14" x14ac:dyDescent="0.15">
      <c r="A334" s="12" t="s">
        <v>50</v>
      </c>
      <c r="B334" s="13">
        <v>45850.505416666667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4">
        <v>1936.5</v>
      </c>
      <c r="N334" s="15">
        <v>1951.2</v>
      </c>
      <c r="O334" s="16">
        <v>1949.1</v>
      </c>
      <c r="P334" s="17">
        <v>1957.4</v>
      </c>
      <c r="Q334" s="18">
        <v>1955.3</v>
      </c>
      <c r="R334" s="19">
        <v>1953</v>
      </c>
      <c r="S334" s="20">
        <v>1950.2</v>
      </c>
      <c r="T334" s="21">
        <v>1924.2</v>
      </c>
      <c r="U334" s="22">
        <v>0</v>
      </c>
      <c r="V334" s="23">
        <v>332</v>
      </c>
      <c r="W334" s="11"/>
    </row>
    <row r="335" spans="1:23" ht="14" x14ac:dyDescent="0.15">
      <c r="A335" s="12" t="s">
        <v>50</v>
      </c>
      <c r="B335" s="13">
        <v>45850.505428240744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4">
        <v>1933</v>
      </c>
      <c r="N335" s="15">
        <v>1949.9</v>
      </c>
      <c r="O335" s="16">
        <v>1946</v>
      </c>
      <c r="P335" s="17">
        <v>1955.4</v>
      </c>
      <c r="Q335" s="18">
        <v>1953.2</v>
      </c>
      <c r="R335" s="19">
        <v>1951.4</v>
      </c>
      <c r="S335" s="20">
        <v>1950.6</v>
      </c>
      <c r="T335" s="21">
        <v>1926.9</v>
      </c>
      <c r="U335" s="22">
        <v>0</v>
      </c>
      <c r="V335" s="23">
        <v>333</v>
      </c>
      <c r="W335" s="11"/>
    </row>
    <row r="336" spans="1:23" ht="14" x14ac:dyDescent="0.15">
      <c r="A336" s="12" t="s">
        <v>50</v>
      </c>
      <c r="B336" s="13">
        <v>45850.50545138889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4">
        <v>1927.8</v>
      </c>
      <c r="N336" s="15">
        <v>1947.1</v>
      </c>
      <c r="O336" s="16">
        <v>1945.7</v>
      </c>
      <c r="P336" s="17">
        <v>1955.5</v>
      </c>
      <c r="Q336" s="18">
        <v>1950.7</v>
      </c>
      <c r="R336" s="19">
        <v>1948</v>
      </c>
      <c r="S336" s="20">
        <v>1946.3</v>
      </c>
      <c r="T336" s="21">
        <v>1920</v>
      </c>
      <c r="U336" s="22">
        <v>0</v>
      </c>
      <c r="V336" s="23">
        <v>334</v>
      </c>
      <c r="W336" s="11"/>
    </row>
    <row r="337" spans="1:23" ht="14" x14ac:dyDescent="0.15">
      <c r="A337" s="12" t="s">
        <v>50</v>
      </c>
      <c r="B337" s="13">
        <v>45850.505462962959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4">
        <v>1931.9</v>
      </c>
      <c r="N337" s="15">
        <v>1946.9</v>
      </c>
      <c r="O337" s="16">
        <v>1946.9</v>
      </c>
      <c r="P337" s="17">
        <v>1955.3</v>
      </c>
      <c r="Q337" s="18">
        <v>1952.7</v>
      </c>
      <c r="R337" s="19">
        <v>1951.4</v>
      </c>
      <c r="S337" s="20">
        <v>1945.8</v>
      </c>
      <c r="T337" s="21">
        <v>1923.1</v>
      </c>
      <c r="U337" s="22">
        <v>0</v>
      </c>
      <c r="V337" s="23">
        <v>335</v>
      </c>
      <c r="W337" s="11"/>
    </row>
    <row r="338" spans="1:23" ht="14" x14ac:dyDescent="0.15">
      <c r="A338" s="12" t="s">
        <v>50</v>
      </c>
      <c r="B338" s="13">
        <v>45850.505474537036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4">
        <v>1926.1</v>
      </c>
      <c r="N338" s="15">
        <v>1944.8</v>
      </c>
      <c r="O338" s="16">
        <v>1942.3</v>
      </c>
      <c r="P338" s="17">
        <v>1950.9</v>
      </c>
      <c r="Q338" s="18">
        <v>1948.6</v>
      </c>
      <c r="R338" s="19">
        <v>1946.3</v>
      </c>
      <c r="S338" s="20">
        <v>1941.5</v>
      </c>
      <c r="T338" s="21">
        <v>1920.5</v>
      </c>
      <c r="U338" s="22">
        <v>0</v>
      </c>
      <c r="V338" s="23">
        <v>336</v>
      </c>
      <c r="W338" s="11"/>
    </row>
    <row r="339" spans="1:23" ht="14" x14ac:dyDescent="0.15">
      <c r="A339" s="12" t="s">
        <v>50</v>
      </c>
      <c r="B339" s="13">
        <v>45850.505486111113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4">
        <v>1928.1</v>
      </c>
      <c r="N339" s="15">
        <v>1949.8</v>
      </c>
      <c r="O339" s="16">
        <v>1945.2</v>
      </c>
      <c r="P339" s="17">
        <v>1954.4</v>
      </c>
      <c r="Q339" s="18">
        <v>1951.8</v>
      </c>
      <c r="R339" s="19">
        <v>1948.6</v>
      </c>
      <c r="S339" s="20">
        <v>1947</v>
      </c>
      <c r="T339" s="21">
        <v>1923.7</v>
      </c>
      <c r="U339" s="22">
        <v>0</v>
      </c>
      <c r="V339" s="23">
        <v>337</v>
      </c>
      <c r="W339" s="11"/>
    </row>
    <row r="340" spans="1:23" ht="14" x14ac:dyDescent="0.15">
      <c r="A340" s="12" t="s">
        <v>50</v>
      </c>
      <c r="B340" s="13">
        <v>45850.505497685182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4">
        <v>1926.4</v>
      </c>
      <c r="N340" s="15">
        <v>1946.6</v>
      </c>
      <c r="O340" s="16">
        <v>1946.6</v>
      </c>
      <c r="P340" s="17">
        <v>1953.8</v>
      </c>
      <c r="Q340" s="18">
        <v>1949.6</v>
      </c>
      <c r="R340" s="19">
        <v>1943.4</v>
      </c>
      <c r="S340" s="20">
        <v>1941.5</v>
      </c>
      <c r="T340" s="21">
        <v>1919.4</v>
      </c>
      <c r="U340" s="22">
        <v>0</v>
      </c>
      <c r="V340" s="23">
        <v>338</v>
      </c>
      <c r="W340" s="11"/>
    </row>
    <row r="341" spans="1:23" ht="14" x14ac:dyDescent="0.15">
      <c r="A341" s="12" t="s">
        <v>51</v>
      </c>
      <c r="B341" s="13">
        <v>45850.505891203706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4">
        <v>1134.2</v>
      </c>
      <c r="N341" s="15">
        <v>1556.5</v>
      </c>
      <c r="O341" s="16">
        <v>1874.7</v>
      </c>
      <c r="P341" s="17">
        <v>1921.7</v>
      </c>
      <c r="Q341" s="18">
        <v>1375.8</v>
      </c>
      <c r="R341" s="19">
        <v>1827.1</v>
      </c>
      <c r="S341" s="20">
        <v>1719.3</v>
      </c>
      <c r="T341" s="21">
        <v>1904.9</v>
      </c>
      <c r="U341" s="22">
        <v>0</v>
      </c>
      <c r="V341" s="23">
        <v>339</v>
      </c>
      <c r="W341" s="11"/>
    </row>
    <row r="342" spans="1:23" ht="14" x14ac:dyDescent="0.15">
      <c r="A342" s="12" t="s">
        <v>51</v>
      </c>
      <c r="B342" s="13">
        <v>45850.506122685183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4">
        <v>1790.6</v>
      </c>
      <c r="N342" s="15">
        <v>1748.3</v>
      </c>
      <c r="O342" s="16">
        <v>1747.6</v>
      </c>
      <c r="P342" s="17">
        <v>1878.8</v>
      </c>
      <c r="Q342" s="18">
        <v>1951.6</v>
      </c>
      <c r="R342" s="19">
        <v>1955.8</v>
      </c>
      <c r="S342" s="20">
        <v>1678.6</v>
      </c>
      <c r="T342" s="21">
        <v>1331.8</v>
      </c>
      <c r="U342" s="22">
        <v>0</v>
      </c>
      <c r="V342" s="23">
        <v>340</v>
      </c>
      <c r="W342" s="11"/>
    </row>
    <row r="343" spans="1:23" ht="14" x14ac:dyDescent="0.15">
      <c r="A343" s="12" t="s">
        <v>51</v>
      </c>
      <c r="B343" s="13">
        <v>45850.506284722222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4">
        <v>1774.8</v>
      </c>
      <c r="N343" s="15">
        <v>1942.2</v>
      </c>
      <c r="O343" s="16">
        <v>1889.3</v>
      </c>
      <c r="P343" s="17">
        <v>1823</v>
      </c>
      <c r="Q343" s="18">
        <v>1611.9</v>
      </c>
      <c r="R343" s="19">
        <v>1780.7</v>
      </c>
      <c r="S343" s="20">
        <v>1916.1</v>
      </c>
      <c r="T343" s="21">
        <v>1550.2</v>
      </c>
      <c r="U343" s="22">
        <v>0</v>
      </c>
      <c r="V343" s="23">
        <v>341</v>
      </c>
      <c r="W343" s="11"/>
    </row>
    <row r="344" spans="1:23" ht="14" x14ac:dyDescent="0.15">
      <c r="A344" s="12" t="s">
        <v>51</v>
      </c>
      <c r="B344" s="13">
        <v>45850.506469907406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4">
        <v>1311</v>
      </c>
      <c r="N344" s="15">
        <v>1884.3</v>
      </c>
      <c r="O344" s="16">
        <v>1862.3</v>
      </c>
      <c r="P344" s="17">
        <v>1855</v>
      </c>
      <c r="Q344" s="18">
        <v>1918.9</v>
      </c>
      <c r="R344" s="19">
        <v>1832.6</v>
      </c>
      <c r="S344" s="20">
        <v>1321.4</v>
      </c>
      <c r="T344" s="21">
        <v>1307.7</v>
      </c>
      <c r="U344" s="22">
        <v>0</v>
      </c>
      <c r="V344" s="23">
        <v>342</v>
      </c>
      <c r="W344" s="11"/>
    </row>
    <row r="345" spans="1:23" ht="14" x14ac:dyDescent="0.15">
      <c r="A345" s="12" t="s">
        <v>51</v>
      </c>
      <c r="B345" s="13">
        <v>45850.506620370368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4">
        <v>1730.9</v>
      </c>
      <c r="N345" s="15">
        <v>1918.1</v>
      </c>
      <c r="O345" s="16">
        <v>1939.2</v>
      </c>
      <c r="P345" s="17">
        <v>1939.5</v>
      </c>
      <c r="Q345" s="18">
        <v>1630.4</v>
      </c>
      <c r="R345" s="19">
        <v>1624.3</v>
      </c>
      <c r="S345" s="20">
        <v>1792</v>
      </c>
      <c r="T345" s="21">
        <v>1927.5</v>
      </c>
      <c r="U345" s="22">
        <v>0</v>
      </c>
      <c r="V345" s="23">
        <v>343</v>
      </c>
      <c r="W345" s="11"/>
    </row>
    <row r="346" spans="1:23" ht="14" x14ac:dyDescent="0.15">
      <c r="A346" s="12" t="s">
        <v>51</v>
      </c>
      <c r="B346" s="13">
        <v>45850.50675925926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4">
        <v>1884.3</v>
      </c>
      <c r="N346" s="15">
        <v>1902.8</v>
      </c>
      <c r="O346" s="16">
        <v>1925.1</v>
      </c>
      <c r="P346" s="17">
        <v>1512.5</v>
      </c>
      <c r="Q346" s="18">
        <v>1508.1</v>
      </c>
      <c r="R346" s="19">
        <v>1889.3</v>
      </c>
      <c r="S346" s="20">
        <v>1893.2</v>
      </c>
      <c r="T346" s="21">
        <v>1858.6</v>
      </c>
      <c r="U346" s="22">
        <v>0</v>
      </c>
      <c r="V346" s="23">
        <v>344</v>
      </c>
      <c r="W346" s="11"/>
    </row>
    <row r="347" spans="1:23" ht="14" x14ac:dyDescent="0.15">
      <c r="A347" s="12" t="s">
        <v>51</v>
      </c>
      <c r="B347" s="13">
        <v>45850.506909722222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4">
        <v>1794</v>
      </c>
      <c r="N347" s="15">
        <v>1906</v>
      </c>
      <c r="O347" s="16">
        <v>1920.3</v>
      </c>
      <c r="P347" s="17">
        <v>1920.1</v>
      </c>
      <c r="Q347" s="18">
        <v>1707</v>
      </c>
      <c r="R347" s="19">
        <v>1446.4</v>
      </c>
      <c r="S347" s="20">
        <v>1596.6</v>
      </c>
      <c r="T347" s="21">
        <v>1672.1</v>
      </c>
      <c r="U347" s="22">
        <v>0</v>
      </c>
      <c r="V347" s="23">
        <v>345</v>
      </c>
      <c r="W347" s="11"/>
    </row>
    <row r="348" spans="1:23" ht="14" x14ac:dyDescent="0.15">
      <c r="A348" s="12" t="s">
        <v>51</v>
      </c>
      <c r="B348" s="13">
        <v>45850.507013888891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4">
        <v>1867.4</v>
      </c>
      <c r="N348" s="15">
        <v>1901</v>
      </c>
      <c r="O348" s="16">
        <v>1927.2</v>
      </c>
      <c r="P348" s="17">
        <v>1763.1</v>
      </c>
      <c r="Q348" s="18">
        <v>1855.9</v>
      </c>
      <c r="R348" s="19">
        <v>1606</v>
      </c>
      <c r="S348" s="20">
        <v>1892.1</v>
      </c>
      <c r="T348" s="21">
        <v>1699.7</v>
      </c>
      <c r="U348" s="22">
        <v>0</v>
      </c>
      <c r="V348" s="23">
        <v>346</v>
      </c>
      <c r="W348" s="11"/>
    </row>
    <row r="349" spans="1:23" ht="14" x14ac:dyDescent="0.15">
      <c r="A349" s="12" t="s">
        <v>51</v>
      </c>
      <c r="B349" s="13">
        <v>45850.507094907407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4">
        <v>1455</v>
      </c>
      <c r="N349" s="15">
        <v>1886.7</v>
      </c>
      <c r="O349" s="16">
        <v>1917.6</v>
      </c>
      <c r="P349" s="17">
        <v>1907.5</v>
      </c>
      <c r="Q349" s="18">
        <v>1909</v>
      </c>
      <c r="R349" s="19">
        <v>1839</v>
      </c>
      <c r="S349" s="20">
        <v>1931.6</v>
      </c>
      <c r="T349" s="21">
        <v>1598.8</v>
      </c>
      <c r="U349" s="22">
        <v>0</v>
      </c>
      <c r="V349" s="23">
        <v>347</v>
      </c>
      <c r="W349" s="11"/>
    </row>
    <row r="350" spans="1:23" ht="14" x14ac:dyDescent="0.15">
      <c r="A350" s="12" t="s">
        <v>51</v>
      </c>
      <c r="B350" s="13">
        <v>45850.507256944446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4">
        <v>1851</v>
      </c>
      <c r="N350" s="15">
        <v>1824.5</v>
      </c>
      <c r="O350" s="16">
        <v>1879.2</v>
      </c>
      <c r="P350" s="17">
        <v>1916.1</v>
      </c>
      <c r="Q350" s="18">
        <v>1923.6</v>
      </c>
      <c r="R350" s="19">
        <v>1892.6</v>
      </c>
      <c r="S350" s="20">
        <v>1793.9</v>
      </c>
      <c r="T350" s="21">
        <v>1804.2</v>
      </c>
      <c r="U350" s="22">
        <v>0</v>
      </c>
      <c r="V350" s="23">
        <v>348</v>
      </c>
      <c r="W350" s="11"/>
    </row>
    <row r="351" spans="1:23" ht="14" x14ac:dyDescent="0.15">
      <c r="A351" s="12" t="s">
        <v>51</v>
      </c>
      <c r="B351" s="13">
        <v>45850.507384259261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4">
        <v>1918.9</v>
      </c>
      <c r="N351" s="15">
        <v>1771.7</v>
      </c>
      <c r="O351" s="16">
        <v>1851</v>
      </c>
      <c r="P351" s="17">
        <v>1934.2</v>
      </c>
      <c r="Q351" s="18">
        <v>1679</v>
      </c>
      <c r="R351" s="19">
        <v>1612.2</v>
      </c>
      <c r="S351" s="20">
        <v>1844.6</v>
      </c>
      <c r="T351" s="21">
        <v>1904.2</v>
      </c>
      <c r="U351" s="22">
        <v>0</v>
      </c>
      <c r="V351" s="23">
        <v>349</v>
      </c>
      <c r="W351" s="11"/>
    </row>
    <row r="352" spans="1:23" ht="14" x14ac:dyDescent="0.15">
      <c r="A352" s="12" t="s">
        <v>51</v>
      </c>
      <c r="B352" s="13">
        <v>45850.507650462961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4">
        <v>1791.2</v>
      </c>
      <c r="N352" s="15">
        <v>1666.8</v>
      </c>
      <c r="O352" s="16">
        <v>1840.3</v>
      </c>
      <c r="P352" s="17">
        <v>1827.6</v>
      </c>
      <c r="Q352" s="18">
        <v>1445.8</v>
      </c>
      <c r="R352" s="19">
        <v>1846</v>
      </c>
      <c r="S352" s="20">
        <v>1934.2</v>
      </c>
      <c r="T352" s="21">
        <v>1802.8</v>
      </c>
      <c r="U352" s="22">
        <v>0</v>
      </c>
      <c r="V352" s="23">
        <v>350</v>
      </c>
      <c r="W352" s="11"/>
    </row>
    <row r="353" spans="1:23" ht="14" x14ac:dyDescent="0.15">
      <c r="A353" s="12" t="s">
        <v>51</v>
      </c>
      <c r="B353" s="13">
        <v>45850.5078125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4">
        <v>1179.2</v>
      </c>
      <c r="N353" s="15">
        <v>1043.5</v>
      </c>
      <c r="O353" s="16">
        <v>1809.2</v>
      </c>
      <c r="P353" s="17">
        <v>1912.5</v>
      </c>
      <c r="Q353" s="18">
        <v>1894.6</v>
      </c>
      <c r="R353" s="19">
        <v>1613.2</v>
      </c>
      <c r="S353" s="20">
        <v>1746.4</v>
      </c>
      <c r="T353" s="21">
        <v>910.5</v>
      </c>
      <c r="U353" s="22">
        <v>0</v>
      </c>
      <c r="V353" s="23">
        <v>351</v>
      </c>
      <c r="W353" s="11"/>
    </row>
    <row r="354" spans="1:23" ht="14" x14ac:dyDescent="0.15">
      <c r="A354" s="12" t="s">
        <v>51</v>
      </c>
      <c r="B354" s="13">
        <v>45850.508206018516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4">
        <v>1301.5</v>
      </c>
      <c r="N354" s="15">
        <v>1851.3</v>
      </c>
      <c r="O354" s="16">
        <v>1914.5</v>
      </c>
      <c r="P354" s="17">
        <v>1579.8</v>
      </c>
      <c r="Q354" s="18">
        <v>1686.3</v>
      </c>
      <c r="R354" s="19">
        <v>1909</v>
      </c>
      <c r="S354" s="20">
        <v>1842.2</v>
      </c>
      <c r="T354" s="21">
        <v>1062.2</v>
      </c>
      <c r="U354" s="22">
        <v>0</v>
      </c>
      <c r="V354" s="23">
        <v>352</v>
      </c>
      <c r="W354" s="11"/>
    </row>
    <row r="355" spans="1:23" ht="14" x14ac:dyDescent="0.15">
      <c r="A355" s="12" t="s">
        <v>51</v>
      </c>
      <c r="B355" s="13">
        <v>45850.508391203701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4">
        <v>1920.1</v>
      </c>
      <c r="N355" s="15">
        <v>1902.9</v>
      </c>
      <c r="O355" s="16">
        <v>1834.8</v>
      </c>
      <c r="P355" s="17">
        <v>1862.9</v>
      </c>
      <c r="Q355" s="18">
        <v>1535.1</v>
      </c>
      <c r="R355" s="19">
        <v>1631.4</v>
      </c>
      <c r="S355" s="20">
        <v>1571.3</v>
      </c>
      <c r="T355" s="21">
        <v>1347.4</v>
      </c>
      <c r="U355" s="22">
        <v>0</v>
      </c>
      <c r="V355" s="23">
        <v>353</v>
      </c>
      <c r="W355" s="11"/>
    </row>
    <row r="356" spans="1:23" ht="14" x14ac:dyDescent="0.15">
      <c r="A356" s="12" t="s">
        <v>51</v>
      </c>
      <c r="B356" s="13">
        <v>45850.508483796293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4">
        <v>1916.5</v>
      </c>
      <c r="N356" s="15">
        <v>1921.4</v>
      </c>
      <c r="O356" s="16">
        <v>1858.4</v>
      </c>
      <c r="P356" s="17">
        <v>1940.4</v>
      </c>
      <c r="Q356" s="18">
        <v>1958</v>
      </c>
      <c r="R356" s="19">
        <v>1942.8</v>
      </c>
      <c r="S356" s="20">
        <v>1906.6</v>
      </c>
      <c r="T356" s="21">
        <v>1836.1</v>
      </c>
      <c r="U356" s="22">
        <v>0</v>
      </c>
      <c r="V356" s="23">
        <v>354</v>
      </c>
      <c r="W356" s="11"/>
    </row>
    <row r="357" spans="1:23" ht="14" x14ac:dyDescent="0.15">
      <c r="A357" s="12" t="s">
        <v>51</v>
      </c>
      <c r="B357" s="13">
        <v>45850.508564814816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4">
        <v>1883</v>
      </c>
      <c r="N357" s="15">
        <v>1807.1</v>
      </c>
      <c r="O357" s="16">
        <v>1861.2</v>
      </c>
      <c r="P357" s="17">
        <v>1937.9</v>
      </c>
      <c r="Q357" s="18">
        <v>1817</v>
      </c>
      <c r="R357" s="19">
        <v>1908.7</v>
      </c>
      <c r="S357" s="20">
        <v>1907.9</v>
      </c>
      <c r="T357" s="21">
        <v>1675.2</v>
      </c>
      <c r="U357" s="22">
        <v>0</v>
      </c>
      <c r="V357" s="23">
        <v>355</v>
      </c>
      <c r="W357" s="11"/>
    </row>
    <row r="358" spans="1:23" ht="14" x14ac:dyDescent="0.15">
      <c r="A358" s="12" t="s">
        <v>51</v>
      </c>
      <c r="B358" s="13">
        <v>45850.508703703701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4">
        <v>1923</v>
      </c>
      <c r="N358" s="15">
        <v>1885</v>
      </c>
      <c r="O358" s="16">
        <v>1943.6</v>
      </c>
      <c r="P358" s="17">
        <v>1951.2</v>
      </c>
      <c r="Q358" s="18">
        <v>1960.1</v>
      </c>
      <c r="R358" s="19">
        <v>1951.5</v>
      </c>
      <c r="S358" s="20">
        <v>1845.2</v>
      </c>
      <c r="T358" s="21">
        <v>1761.1</v>
      </c>
      <c r="U358" s="22">
        <v>0</v>
      </c>
      <c r="V358" s="23">
        <v>356</v>
      </c>
      <c r="W358" s="11"/>
    </row>
    <row r="359" spans="1:23" ht="14" x14ac:dyDescent="0.15">
      <c r="A359" s="12" t="s">
        <v>51</v>
      </c>
      <c r="B359" s="13">
        <v>45850.50885416667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4">
        <v>1886.6</v>
      </c>
      <c r="N359" s="15">
        <v>1909.4</v>
      </c>
      <c r="O359" s="16">
        <v>1923.1</v>
      </c>
      <c r="P359" s="17">
        <v>1784.8</v>
      </c>
      <c r="Q359" s="18">
        <v>1868.9</v>
      </c>
      <c r="R359" s="19">
        <v>1421.9</v>
      </c>
      <c r="S359" s="20">
        <v>1194.2</v>
      </c>
      <c r="T359" s="21">
        <v>1533.2</v>
      </c>
      <c r="U359" s="22">
        <v>0</v>
      </c>
      <c r="V359" s="23">
        <v>357</v>
      </c>
      <c r="W359" s="11"/>
    </row>
    <row r="360" spans="1:23" ht="14" x14ac:dyDescent="0.15">
      <c r="A360" s="12" t="s">
        <v>51</v>
      </c>
      <c r="B360" s="13">
        <v>45850.509062500001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4">
        <v>1874.1</v>
      </c>
      <c r="N360" s="15">
        <v>1875.3</v>
      </c>
      <c r="O360" s="16">
        <v>1915.5</v>
      </c>
      <c r="P360" s="17">
        <v>1865.7</v>
      </c>
      <c r="Q360" s="18">
        <v>1510.4</v>
      </c>
      <c r="R360" s="19">
        <v>1350.1</v>
      </c>
      <c r="S360" s="20">
        <v>1109</v>
      </c>
      <c r="T360" s="21">
        <v>1307.9000000000001</v>
      </c>
      <c r="U360" s="22">
        <v>0</v>
      </c>
      <c r="V360" s="23">
        <v>358</v>
      </c>
      <c r="W360" s="11"/>
    </row>
    <row r="361" spans="1:23" ht="14" x14ac:dyDescent="0.15">
      <c r="A361" s="12" t="s">
        <v>12</v>
      </c>
      <c r="B361" s="13">
        <v>45850.510682870372</v>
      </c>
      <c r="C361" s="24" t="s">
        <v>24</v>
      </c>
      <c r="D361" s="25">
        <v>1943.6</v>
      </c>
      <c r="E361" s="26">
        <v>1755.2</v>
      </c>
      <c r="F361" s="27">
        <v>0.90400000000000003</v>
      </c>
      <c r="G361" s="28">
        <v>0.19</v>
      </c>
      <c r="H361" s="29">
        <v>0.96</v>
      </c>
      <c r="I361" s="30">
        <v>0.91</v>
      </c>
      <c r="J361" s="31">
        <v>29</v>
      </c>
      <c r="K361" s="32">
        <v>38</v>
      </c>
      <c r="L361" s="33">
        <v>-120</v>
      </c>
      <c r="M361" s="11"/>
      <c r="N361" s="11"/>
      <c r="O361" s="11"/>
      <c r="P361" s="11"/>
      <c r="Q361" s="11"/>
      <c r="R361" s="11"/>
      <c r="S361" s="11"/>
      <c r="T361" s="11"/>
      <c r="U361" s="11"/>
      <c r="V361" s="23">
        <v>359</v>
      </c>
      <c r="W361" s="34">
        <v>329</v>
      </c>
    </row>
    <row r="362" spans="1:23" ht="14" x14ac:dyDescent="0.15">
      <c r="A362" s="12" t="s">
        <v>12</v>
      </c>
      <c r="B362" s="13">
        <v>45850.511076388888</v>
      </c>
      <c r="C362" s="11"/>
      <c r="D362" s="25">
        <v>0</v>
      </c>
      <c r="E362" s="26">
        <v>0</v>
      </c>
      <c r="F362" s="27">
        <v>0</v>
      </c>
      <c r="G362" s="28">
        <v>0</v>
      </c>
      <c r="H362" s="29">
        <v>0.96</v>
      </c>
      <c r="I362" s="30">
        <v>0</v>
      </c>
      <c r="J362" s="31">
        <v>28</v>
      </c>
      <c r="K362" s="32">
        <v>38</v>
      </c>
      <c r="L362" s="33">
        <v>-120</v>
      </c>
      <c r="M362" s="11"/>
      <c r="N362" s="11"/>
      <c r="O362" s="11"/>
      <c r="P362" s="11"/>
      <c r="Q362" s="11"/>
      <c r="R362" s="11"/>
      <c r="S362" s="11"/>
      <c r="T362" s="11"/>
      <c r="U362" s="11"/>
      <c r="V362" s="23">
        <v>360</v>
      </c>
      <c r="W362" s="34">
        <v>360</v>
      </c>
    </row>
    <row r="363" spans="1:23" ht="14" x14ac:dyDescent="0.15">
      <c r="A363" s="12" t="s">
        <v>50</v>
      </c>
      <c r="B363" s="13">
        <v>45850.519270833334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4">
        <v>1938.9</v>
      </c>
      <c r="N363" s="15">
        <v>1954</v>
      </c>
      <c r="O363" s="16">
        <v>1949.1</v>
      </c>
      <c r="P363" s="17">
        <v>1953.2</v>
      </c>
      <c r="Q363" s="18">
        <v>1954.9</v>
      </c>
      <c r="R363" s="19">
        <v>1949.2</v>
      </c>
      <c r="S363" s="20">
        <v>1940.7</v>
      </c>
      <c r="T363" s="21">
        <v>1918.5</v>
      </c>
      <c r="U363" s="22">
        <v>0</v>
      </c>
      <c r="V363" s="23">
        <v>361</v>
      </c>
      <c r="W363" s="11"/>
    </row>
    <row r="364" spans="1:23" ht="14" x14ac:dyDescent="0.15">
      <c r="A364" s="12" t="s">
        <v>50</v>
      </c>
      <c r="B364" s="13">
        <v>45850.519293981481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4">
        <v>1932.5</v>
      </c>
      <c r="N364" s="15">
        <v>1947.8</v>
      </c>
      <c r="O364" s="16">
        <v>1945.8</v>
      </c>
      <c r="P364" s="17">
        <v>1953.9</v>
      </c>
      <c r="Q364" s="18">
        <v>1950.2</v>
      </c>
      <c r="R364" s="19">
        <v>1948</v>
      </c>
      <c r="S364" s="20">
        <v>1943.7</v>
      </c>
      <c r="T364" s="21">
        <v>1912.5</v>
      </c>
      <c r="U364" s="22">
        <v>0</v>
      </c>
      <c r="V364" s="23">
        <v>362</v>
      </c>
      <c r="W364" s="11"/>
    </row>
    <row r="365" spans="1:23" ht="14" x14ac:dyDescent="0.15">
      <c r="A365" s="12" t="s">
        <v>50</v>
      </c>
      <c r="B365" s="13">
        <v>45850.519305555557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4">
        <v>1938.4</v>
      </c>
      <c r="N365" s="15">
        <v>1950.4</v>
      </c>
      <c r="O365" s="16">
        <v>1947.2</v>
      </c>
      <c r="P365" s="17">
        <v>1953.9</v>
      </c>
      <c r="Q365" s="18">
        <v>1950.9</v>
      </c>
      <c r="R365" s="19">
        <v>1946.7</v>
      </c>
      <c r="S365" s="20">
        <v>1940.8</v>
      </c>
      <c r="T365" s="21">
        <v>1912.5</v>
      </c>
      <c r="U365" s="22">
        <v>0</v>
      </c>
      <c r="V365" s="23">
        <v>363</v>
      </c>
      <c r="W365" s="11"/>
    </row>
    <row r="366" spans="1:23" ht="14" x14ac:dyDescent="0.15">
      <c r="A366" s="12" t="s">
        <v>50</v>
      </c>
      <c r="B366" s="13">
        <v>45850.519317129627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4">
        <v>1939.8</v>
      </c>
      <c r="N366" s="15">
        <v>1956.9</v>
      </c>
      <c r="O366" s="16">
        <v>1951.2</v>
      </c>
      <c r="P366" s="17">
        <v>1955.2</v>
      </c>
      <c r="Q366" s="18">
        <v>1952.5</v>
      </c>
      <c r="R366" s="19">
        <v>1945.9</v>
      </c>
      <c r="S366" s="20">
        <v>1944.5</v>
      </c>
      <c r="T366" s="21">
        <v>1915.5</v>
      </c>
      <c r="U366" s="22">
        <v>0</v>
      </c>
      <c r="V366" s="23">
        <v>364</v>
      </c>
      <c r="W366" s="11"/>
    </row>
    <row r="367" spans="1:23" ht="14" x14ac:dyDescent="0.15">
      <c r="A367" s="12" t="s">
        <v>50</v>
      </c>
      <c r="B367" s="13">
        <v>45850.51934027778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4">
        <v>1936.2</v>
      </c>
      <c r="N367" s="15">
        <v>1952.1</v>
      </c>
      <c r="O367" s="16">
        <v>1949.3</v>
      </c>
      <c r="P367" s="17">
        <v>1950.8</v>
      </c>
      <c r="Q367" s="18">
        <v>1951.6</v>
      </c>
      <c r="R367" s="19">
        <v>1944.1</v>
      </c>
      <c r="S367" s="20">
        <v>1941.2</v>
      </c>
      <c r="T367" s="21">
        <v>1914.4</v>
      </c>
      <c r="U367" s="22">
        <v>0</v>
      </c>
      <c r="V367" s="23">
        <v>365</v>
      </c>
      <c r="W367" s="11"/>
    </row>
    <row r="368" spans="1:23" ht="14" x14ac:dyDescent="0.15">
      <c r="A368" s="12" t="s">
        <v>50</v>
      </c>
      <c r="B368" s="13">
        <v>45850.519363425927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4">
        <v>1936.7</v>
      </c>
      <c r="N368" s="15">
        <v>1949.7</v>
      </c>
      <c r="O368" s="16">
        <v>1944.1</v>
      </c>
      <c r="P368" s="17">
        <v>1952.6</v>
      </c>
      <c r="Q368" s="18">
        <v>1948.4</v>
      </c>
      <c r="R368" s="19">
        <v>1943.3</v>
      </c>
      <c r="S368" s="20">
        <v>1939.9</v>
      </c>
      <c r="T368" s="21">
        <v>1911.5</v>
      </c>
      <c r="U368" s="22">
        <v>0</v>
      </c>
      <c r="V368" s="23">
        <v>366</v>
      </c>
      <c r="W368" s="11"/>
    </row>
    <row r="369" spans="1:23" ht="14" x14ac:dyDescent="0.15">
      <c r="A369" s="12" t="s">
        <v>50</v>
      </c>
      <c r="B369" s="13">
        <v>45850.519386574073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4">
        <v>1935.6</v>
      </c>
      <c r="N369" s="15">
        <v>1950.8</v>
      </c>
      <c r="O369" s="16">
        <v>1946.2</v>
      </c>
      <c r="P369" s="17">
        <v>1952.3</v>
      </c>
      <c r="Q369" s="18">
        <v>1948.4</v>
      </c>
      <c r="R369" s="19">
        <v>1946.6</v>
      </c>
      <c r="S369" s="20">
        <v>1940.7</v>
      </c>
      <c r="T369" s="21">
        <v>1912</v>
      </c>
      <c r="U369" s="22">
        <v>0</v>
      </c>
      <c r="V369" s="23">
        <v>367</v>
      </c>
      <c r="W369" s="11"/>
    </row>
    <row r="370" spans="1:23" ht="14" x14ac:dyDescent="0.15">
      <c r="A370" s="12" t="s">
        <v>50</v>
      </c>
      <c r="B370" s="13">
        <v>45850.51939814815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4">
        <v>1935.2</v>
      </c>
      <c r="N370" s="15">
        <v>1949.4</v>
      </c>
      <c r="O370" s="16">
        <v>1944</v>
      </c>
      <c r="P370" s="17">
        <v>1951.9</v>
      </c>
      <c r="Q370" s="18">
        <v>1948.1</v>
      </c>
      <c r="R370" s="19">
        <v>1943.1</v>
      </c>
      <c r="S370" s="20">
        <v>1939.4</v>
      </c>
      <c r="T370" s="21">
        <v>1911.4</v>
      </c>
      <c r="U370" s="22">
        <v>0</v>
      </c>
      <c r="V370" s="23">
        <v>368</v>
      </c>
      <c r="W370" s="11"/>
    </row>
    <row r="371" spans="1:23" ht="14" x14ac:dyDescent="0.15">
      <c r="A371" s="12" t="s">
        <v>50</v>
      </c>
      <c r="B371" s="13">
        <v>45850.519432870373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4">
        <v>1936.6</v>
      </c>
      <c r="N371" s="15">
        <v>1950.5</v>
      </c>
      <c r="O371" s="16">
        <v>1945.2</v>
      </c>
      <c r="P371" s="17">
        <v>1953.7</v>
      </c>
      <c r="Q371" s="18">
        <v>1950.3</v>
      </c>
      <c r="R371" s="19">
        <v>1945.6</v>
      </c>
      <c r="S371" s="20">
        <v>1939.8</v>
      </c>
      <c r="T371" s="21">
        <v>1912</v>
      </c>
      <c r="U371" s="22">
        <v>0</v>
      </c>
      <c r="V371" s="23">
        <v>369</v>
      </c>
      <c r="W371" s="11"/>
    </row>
    <row r="372" spans="1:23" ht="14" x14ac:dyDescent="0.15">
      <c r="A372" s="12" t="s">
        <v>50</v>
      </c>
      <c r="B372" s="13">
        <v>45850.519444444442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4">
        <v>1934.5</v>
      </c>
      <c r="N372" s="15">
        <v>1949.8</v>
      </c>
      <c r="O372" s="16">
        <v>1944.9</v>
      </c>
      <c r="P372" s="17">
        <v>1950.1</v>
      </c>
      <c r="Q372" s="18">
        <v>1947.4</v>
      </c>
      <c r="R372" s="19">
        <v>1943.9</v>
      </c>
      <c r="S372" s="20">
        <v>1938.7</v>
      </c>
      <c r="T372" s="21">
        <v>1910.3</v>
      </c>
      <c r="U372" s="22">
        <v>0</v>
      </c>
      <c r="V372" s="23">
        <v>370</v>
      </c>
      <c r="W372" s="11"/>
    </row>
    <row r="373" spans="1:23" ht="14" x14ac:dyDescent="0.15">
      <c r="A373" s="12" t="s">
        <v>51</v>
      </c>
      <c r="B373" s="13">
        <v>45850.519641203704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4">
        <v>170.2</v>
      </c>
      <c r="N373" s="15">
        <v>244.6</v>
      </c>
      <c r="O373" s="16">
        <v>233.4</v>
      </c>
      <c r="P373" s="17">
        <v>120</v>
      </c>
      <c r="Q373" s="18">
        <v>127.2</v>
      </c>
      <c r="R373" s="19">
        <v>115.7</v>
      </c>
      <c r="S373" s="20">
        <v>181.2</v>
      </c>
      <c r="T373" s="21">
        <v>296.10000000000002</v>
      </c>
      <c r="U373" s="22">
        <v>0</v>
      </c>
      <c r="V373" s="23">
        <v>371</v>
      </c>
      <c r="W373" s="11"/>
    </row>
    <row r="374" spans="1:23" ht="14" x14ac:dyDescent="0.15">
      <c r="A374" s="12" t="s">
        <v>51</v>
      </c>
      <c r="B374" s="13">
        <v>45850.519768518519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4">
        <v>326.3</v>
      </c>
      <c r="N374" s="15">
        <v>269.89999999999998</v>
      </c>
      <c r="O374" s="16">
        <v>305.10000000000002</v>
      </c>
      <c r="P374" s="17">
        <v>168.1</v>
      </c>
      <c r="Q374" s="18">
        <v>466.2</v>
      </c>
      <c r="R374" s="19">
        <v>91.1</v>
      </c>
      <c r="S374" s="20">
        <v>162.6</v>
      </c>
      <c r="T374" s="21">
        <v>187.3</v>
      </c>
      <c r="U374" s="22">
        <v>0</v>
      </c>
      <c r="V374" s="23">
        <v>372</v>
      </c>
      <c r="W374" s="11"/>
    </row>
    <row r="375" spans="1:23" ht="14" x14ac:dyDescent="0.15">
      <c r="A375" s="12" t="s">
        <v>51</v>
      </c>
      <c r="B375" s="13">
        <v>45850.519895833335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4">
        <v>89.5</v>
      </c>
      <c r="N375" s="15">
        <v>76.2</v>
      </c>
      <c r="O375" s="16">
        <v>190.6</v>
      </c>
      <c r="P375" s="17">
        <v>691.9</v>
      </c>
      <c r="Q375" s="18">
        <v>581.5</v>
      </c>
      <c r="R375" s="19">
        <v>867.6</v>
      </c>
      <c r="S375" s="20">
        <v>1314.8</v>
      </c>
      <c r="T375" s="21">
        <v>1690.3</v>
      </c>
      <c r="U375" s="22">
        <v>0</v>
      </c>
      <c r="V375" s="23">
        <v>373</v>
      </c>
      <c r="W375" s="11"/>
    </row>
    <row r="376" spans="1:23" ht="14" x14ac:dyDescent="0.15">
      <c r="A376" s="12" t="s">
        <v>51</v>
      </c>
      <c r="B376" s="13">
        <v>45850.52003472222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4">
        <v>261.89999999999998</v>
      </c>
      <c r="N376" s="15">
        <v>499.2</v>
      </c>
      <c r="O376" s="16">
        <v>397.4</v>
      </c>
      <c r="P376" s="17">
        <v>75</v>
      </c>
      <c r="Q376" s="18">
        <v>97.3</v>
      </c>
      <c r="R376" s="19">
        <v>217.1</v>
      </c>
      <c r="S376" s="20">
        <v>66.900000000000006</v>
      </c>
      <c r="T376" s="21">
        <v>240.8</v>
      </c>
      <c r="U376" s="22">
        <v>0</v>
      </c>
      <c r="V376" s="23">
        <v>374</v>
      </c>
      <c r="W376" s="11"/>
    </row>
    <row r="377" spans="1:23" ht="14" x14ac:dyDescent="0.15">
      <c r="A377" s="12" t="s">
        <v>51</v>
      </c>
      <c r="B377" s="13">
        <v>45850.520173611112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4">
        <v>749</v>
      </c>
      <c r="N377" s="15">
        <v>428</v>
      </c>
      <c r="O377" s="16">
        <v>475.4</v>
      </c>
      <c r="P377" s="17">
        <v>269.60000000000002</v>
      </c>
      <c r="Q377" s="18">
        <v>640.70000000000005</v>
      </c>
      <c r="R377" s="19">
        <v>149.9</v>
      </c>
      <c r="S377" s="20">
        <v>150.5</v>
      </c>
      <c r="T377" s="21">
        <v>209.1</v>
      </c>
      <c r="U377" s="22">
        <v>0</v>
      </c>
      <c r="V377" s="23">
        <v>375</v>
      </c>
      <c r="W377" s="11"/>
    </row>
    <row r="378" spans="1:23" ht="14" x14ac:dyDescent="0.15">
      <c r="A378" s="12" t="s">
        <v>51</v>
      </c>
      <c r="B378" s="13">
        <v>45850.520289351851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4">
        <v>255.6</v>
      </c>
      <c r="N378" s="15">
        <v>465.5</v>
      </c>
      <c r="O378" s="16">
        <v>799.3</v>
      </c>
      <c r="P378" s="17">
        <v>949.5</v>
      </c>
      <c r="Q378" s="18">
        <v>722.8</v>
      </c>
      <c r="R378" s="19">
        <v>1064.5</v>
      </c>
      <c r="S378" s="20">
        <v>1186.5999999999999</v>
      </c>
      <c r="T378" s="21">
        <v>1185.3</v>
      </c>
      <c r="U378" s="22">
        <v>0</v>
      </c>
      <c r="V378" s="23">
        <v>376</v>
      </c>
      <c r="W378" s="11"/>
    </row>
    <row r="379" spans="1:23" ht="14" x14ac:dyDescent="0.15">
      <c r="A379" s="12" t="s">
        <v>51</v>
      </c>
      <c r="B379" s="13">
        <v>45850.520405092589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4">
        <v>979.6</v>
      </c>
      <c r="N379" s="15">
        <v>766.9</v>
      </c>
      <c r="O379" s="16">
        <v>888.6</v>
      </c>
      <c r="P379" s="17">
        <v>994.2</v>
      </c>
      <c r="Q379" s="18">
        <v>631.20000000000005</v>
      </c>
      <c r="R379" s="19">
        <v>864.4</v>
      </c>
      <c r="S379" s="20">
        <v>761.6</v>
      </c>
      <c r="T379" s="21">
        <v>873.8</v>
      </c>
      <c r="U379" s="22">
        <v>0</v>
      </c>
      <c r="V379" s="23">
        <v>377</v>
      </c>
      <c r="W379" s="11"/>
    </row>
    <row r="380" spans="1:23" ht="14" x14ac:dyDescent="0.15">
      <c r="A380" s="12" t="s">
        <v>51</v>
      </c>
      <c r="B380" s="13">
        <v>45850.520497685182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4">
        <v>276.10000000000002</v>
      </c>
      <c r="N380" s="15">
        <v>199.8</v>
      </c>
      <c r="O380" s="16">
        <v>338.5</v>
      </c>
      <c r="P380" s="17">
        <v>636.20000000000005</v>
      </c>
      <c r="Q380" s="18">
        <v>792.4</v>
      </c>
      <c r="R380" s="19">
        <v>666.3</v>
      </c>
      <c r="S380" s="20">
        <v>317.2</v>
      </c>
      <c r="T380" s="21">
        <v>230.8</v>
      </c>
      <c r="U380" s="22">
        <v>0</v>
      </c>
      <c r="V380" s="23">
        <v>378</v>
      </c>
      <c r="W380" s="11"/>
    </row>
    <row r="381" spans="1:23" ht="14" x14ac:dyDescent="0.15">
      <c r="A381" s="12" t="s">
        <v>51</v>
      </c>
      <c r="B381" s="13">
        <v>45850.520624999997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4">
        <v>175.2</v>
      </c>
      <c r="N381" s="15">
        <v>675.8</v>
      </c>
      <c r="O381" s="16">
        <v>121.6</v>
      </c>
      <c r="P381" s="17">
        <v>80.2</v>
      </c>
      <c r="Q381" s="18">
        <v>80.3</v>
      </c>
      <c r="R381" s="19">
        <v>99.8</v>
      </c>
      <c r="S381" s="20">
        <v>93.1</v>
      </c>
      <c r="T381" s="21">
        <v>376.7</v>
      </c>
      <c r="U381" s="22">
        <v>0</v>
      </c>
      <c r="V381" s="23">
        <v>379</v>
      </c>
      <c r="W381" s="11"/>
    </row>
    <row r="382" spans="1:23" ht="14" x14ac:dyDescent="0.15">
      <c r="A382" s="12" t="s">
        <v>51</v>
      </c>
      <c r="B382" s="13">
        <v>45850.520787037036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4">
        <v>656.8</v>
      </c>
      <c r="N382" s="15">
        <v>431.9</v>
      </c>
      <c r="O382" s="16">
        <v>212.3</v>
      </c>
      <c r="P382" s="17">
        <v>155.19999999999999</v>
      </c>
      <c r="Q382" s="18">
        <v>184</v>
      </c>
      <c r="R382" s="19">
        <v>140.9</v>
      </c>
      <c r="S382" s="20">
        <v>202.5</v>
      </c>
      <c r="T382" s="21">
        <v>662.8</v>
      </c>
      <c r="U382" s="22">
        <v>0</v>
      </c>
      <c r="V382" s="23">
        <v>380</v>
      </c>
      <c r="W382" s="11"/>
    </row>
    <row r="383" spans="1:23" ht="14" x14ac:dyDescent="0.15">
      <c r="A383" s="12" t="s">
        <v>51</v>
      </c>
      <c r="B383" s="13">
        <v>45850.521585648145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4">
        <v>288.2</v>
      </c>
      <c r="N383" s="15">
        <v>301.60000000000002</v>
      </c>
      <c r="O383" s="16">
        <v>142.69999999999999</v>
      </c>
      <c r="P383" s="17">
        <v>193.2</v>
      </c>
      <c r="Q383" s="18">
        <v>354.8</v>
      </c>
      <c r="R383" s="19">
        <v>259.8</v>
      </c>
      <c r="S383" s="20">
        <v>92.7</v>
      </c>
      <c r="T383" s="21">
        <v>165.2</v>
      </c>
      <c r="U383" s="22">
        <v>0</v>
      </c>
      <c r="V383" s="23">
        <v>381</v>
      </c>
      <c r="W383" s="11"/>
    </row>
    <row r="384" spans="1:23" ht="14" x14ac:dyDescent="0.15">
      <c r="A384" s="12" t="s">
        <v>51</v>
      </c>
      <c r="B384" s="13">
        <v>45850.521689814814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4">
        <v>776.8</v>
      </c>
      <c r="N384" s="15">
        <v>711.1</v>
      </c>
      <c r="O384" s="16">
        <v>137.80000000000001</v>
      </c>
      <c r="P384" s="17">
        <v>520.29999999999995</v>
      </c>
      <c r="Q384" s="18">
        <v>467.5</v>
      </c>
      <c r="R384" s="19">
        <v>133.80000000000001</v>
      </c>
      <c r="S384" s="20">
        <v>60.6</v>
      </c>
      <c r="T384" s="21">
        <v>175.8</v>
      </c>
      <c r="U384" s="22">
        <v>0</v>
      </c>
      <c r="V384" s="23">
        <v>382</v>
      </c>
      <c r="W384" s="11"/>
    </row>
    <row r="385" spans="1:23" ht="14" x14ac:dyDescent="0.15">
      <c r="A385" s="12" t="s">
        <v>51</v>
      </c>
      <c r="B385" s="13">
        <v>45850.521793981483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4">
        <v>375.2</v>
      </c>
      <c r="N385" s="15">
        <v>324.89999999999998</v>
      </c>
      <c r="O385" s="16">
        <v>146.80000000000001</v>
      </c>
      <c r="P385" s="17">
        <v>282.2</v>
      </c>
      <c r="Q385" s="18">
        <v>160.5</v>
      </c>
      <c r="R385" s="19">
        <v>256.5</v>
      </c>
      <c r="S385" s="20">
        <v>838.8</v>
      </c>
      <c r="T385" s="21">
        <v>844.1</v>
      </c>
      <c r="U385" s="22">
        <v>0</v>
      </c>
      <c r="V385" s="23">
        <v>383</v>
      </c>
      <c r="W385" s="11"/>
    </row>
    <row r="386" spans="1:23" ht="14" x14ac:dyDescent="0.15">
      <c r="A386" s="12" t="s">
        <v>51</v>
      </c>
      <c r="B386" s="13">
        <v>45850.521898148145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4">
        <v>390.7</v>
      </c>
      <c r="N386" s="15">
        <v>549.70000000000005</v>
      </c>
      <c r="O386" s="16">
        <v>514.70000000000005</v>
      </c>
      <c r="P386" s="17">
        <v>174.7</v>
      </c>
      <c r="Q386" s="18">
        <v>429.2</v>
      </c>
      <c r="R386" s="19">
        <v>221</v>
      </c>
      <c r="S386" s="20">
        <v>69.099999999999994</v>
      </c>
      <c r="T386" s="21">
        <v>108</v>
      </c>
      <c r="U386" s="22">
        <v>0</v>
      </c>
      <c r="V386" s="23">
        <v>384</v>
      </c>
      <c r="W386" s="11"/>
    </row>
    <row r="387" spans="1:23" ht="14" x14ac:dyDescent="0.15">
      <c r="A387" s="12" t="s">
        <v>51</v>
      </c>
      <c r="B387" s="13">
        <v>45850.522002314814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4">
        <v>1250.5999999999999</v>
      </c>
      <c r="N387" s="15">
        <v>419.9</v>
      </c>
      <c r="O387" s="16">
        <v>197.9</v>
      </c>
      <c r="P387" s="17">
        <v>136.80000000000001</v>
      </c>
      <c r="Q387" s="18">
        <v>282.2</v>
      </c>
      <c r="R387" s="19">
        <v>94</v>
      </c>
      <c r="S387" s="20">
        <v>168.5</v>
      </c>
      <c r="T387" s="21">
        <v>332</v>
      </c>
      <c r="U387" s="22">
        <v>0</v>
      </c>
      <c r="V387" s="23">
        <v>385</v>
      </c>
      <c r="W387" s="11"/>
    </row>
    <row r="388" spans="1:23" ht="14" x14ac:dyDescent="0.15">
      <c r="A388" s="12" t="s">
        <v>51</v>
      </c>
      <c r="B388" s="13">
        <v>45850.522199074076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4">
        <v>1259.5999999999999</v>
      </c>
      <c r="N388" s="15">
        <v>1299.3</v>
      </c>
      <c r="O388" s="16">
        <v>1664.4</v>
      </c>
      <c r="P388" s="17">
        <v>1021.3</v>
      </c>
      <c r="Q388" s="18">
        <v>261.5</v>
      </c>
      <c r="R388" s="19">
        <v>45.6</v>
      </c>
      <c r="S388" s="20">
        <v>37.4</v>
      </c>
      <c r="T388" s="21">
        <v>50.4</v>
      </c>
      <c r="U388" s="22">
        <v>0</v>
      </c>
      <c r="V388" s="23">
        <v>386</v>
      </c>
      <c r="W388" s="11"/>
    </row>
    <row r="389" spans="1:23" ht="14" x14ac:dyDescent="0.15">
      <c r="A389" s="12" t="s">
        <v>51</v>
      </c>
      <c r="B389" s="13">
        <v>45850.522361111114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4">
        <v>1482.5</v>
      </c>
      <c r="N389" s="15">
        <v>1210.9000000000001</v>
      </c>
      <c r="O389" s="16">
        <v>435.8</v>
      </c>
      <c r="P389" s="17">
        <v>678.3</v>
      </c>
      <c r="Q389" s="18">
        <v>1118.5</v>
      </c>
      <c r="R389" s="19">
        <v>728</v>
      </c>
      <c r="S389" s="20">
        <v>427.7</v>
      </c>
      <c r="T389" s="21">
        <v>365.1</v>
      </c>
      <c r="U389" s="22">
        <v>0</v>
      </c>
      <c r="V389" s="23">
        <v>387</v>
      </c>
      <c r="W389" s="11"/>
    </row>
    <row r="390" spans="1:23" ht="14" x14ac:dyDescent="0.15">
      <c r="A390" s="12" t="s">
        <v>51</v>
      </c>
      <c r="B390" s="13">
        <v>45850.522534722222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4">
        <v>1810</v>
      </c>
      <c r="N390" s="15">
        <v>860.9</v>
      </c>
      <c r="O390" s="16">
        <v>1084.8</v>
      </c>
      <c r="P390" s="17">
        <v>742.5</v>
      </c>
      <c r="Q390" s="18">
        <v>685.6</v>
      </c>
      <c r="R390" s="19">
        <v>486.8</v>
      </c>
      <c r="S390" s="20">
        <v>624.29999999999995</v>
      </c>
      <c r="T390" s="21">
        <v>556.9</v>
      </c>
      <c r="U390" s="22">
        <v>0</v>
      </c>
      <c r="V390" s="23">
        <v>388</v>
      </c>
      <c r="W390" s="11"/>
    </row>
    <row r="391" spans="1:23" ht="14" x14ac:dyDescent="0.15">
      <c r="A391" s="12" t="s">
        <v>51</v>
      </c>
      <c r="B391" s="13">
        <v>45850.522673611114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4">
        <v>947.8</v>
      </c>
      <c r="N391" s="15">
        <v>414.8</v>
      </c>
      <c r="O391" s="16">
        <v>614.1</v>
      </c>
      <c r="P391" s="17">
        <v>469.4</v>
      </c>
      <c r="Q391" s="18">
        <v>226.6</v>
      </c>
      <c r="R391" s="19">
        <v>539.4</v>
      </c>
      <c r="S391" s="20">
        <v>942.8</v>
      </c>
      <c r="T391" s="21">
        <v>762.3</v>
      </c>
      <c r="U391" s="22">
        <v>0</v>
      </c>
      <c r="V391" s="23">
        <v>389</v>
      </c>
      <c r="W391" s="11"/>
    </row>
    <row r="392" spans="1:23" ht="14" x14ac:dyDescent="0.15">
      <c r="A392" s="12" t="s">
        <v>51</v>
      </c>
      <c r="B392" s="13">
        <v>45850.52275462963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4">
        <v>760.4</v>
      </c>
      <c r="N392" s="15">
        <v>548.9</v>
      </c>
      <c r="O392" s="16">
        <v>749.5</v>
      </c>
      <c r="P392" s="17">
        <v>651.70000000000005</v>
      </c>
      <c r="Q392" s="18">
        <v>548.29999999999995</v>
      </c>
      <c r="R392" s="19">
        <v>349.9</v>
      </c>
      <c r="S392" s="20">
        <v>175.7</v>
      </c>
      <c r="T392" s="21">
        <v>370</v>
      </c>
      <c r="U392" s="22">
        <v>0</v>
      </c>
      <c r="V392" s="23">
        <v>390</v>
      </c>
      <c r="W392" s="11"/>
    </row>
    <row r="393" spans="1:23" ht="14" x14ac:dyDescent="0.15">
      <c r="A393" s="12" t="s">
        <v>12</v>
      </c>
      <c r="B393" s="13">
        <v>45850.524108796293</v>
      </c>
      <c r="C393" s="24" t="s">
        <v>25</v>
      </c>
      <c r="D393" s="25">
        <v>1942.2</v>
      </c>
      <c r="E393" s="26">
        <v>477.9</v>
      </c>
      <c r="F393" s="27">
        <v>0.246</v>
      </c>
      <c r="G393" s="28">
        <v>3.17</v>
      </c>
      <c r="H393" s="29">
        <v>1</v>
      </c>
      <c r="I393" s="30">
        <v>0.91</v>
      </c>
      <c r="J393" s="31">
        <v>25</v>
      </c>
      <c r="K393" s="32">
        <v>38</v>
      </c>
      <c r="L393" s="33">
        <v>-120</v>
      </c>
      <c r="M393" s="11"/>
      <c r="N393" s="11"/>
      <c r="O393" s="11"/>
      <c r="P393" s="11"/>
      <c r="Q393" s="11"/>
      <c r="R393" s="11"/>
      <c r="S393" s="11"/>
      <c r="T393" s="11"/>
      <c r="U393" s="11"/>
      <c r="V393" s="23">
        <v>391</v>
      </c>
      <c r="W393" s="34">
        <v>361</v>
      </c>
    </row>
    <row r="394" spans="1:23" ht="14" x14ac:dyDescent="0.15">
      <c r="A394" s="12" t="s">
        <v>12</v>
      </c>
      <c r="B394" s="13">
        <v>45850.524502314816</v>
      </c>
      <c r="C394" s="11"/>
      <c r="D394" s="25">
        <v>0</v>
      </c>
      <c r="E394" s="26">
        <v>0</v>
      </c>
      <c r="F394" s="27">
        <v>0</v>
      </c>
      <c r="G394" s="28">
        <v>0</v>
      </c>
      <c r="H394" s="29">
        <v>1</v>
      </c>
      <c r="I394" s="30">
        <v>0</v>
      </c>
      <c r="J394" s="31">
        <v>25</v>
      </c>
      <c r="K394" s="32">
        <v>38</v>
      </c>
      <c r="L394" s="33">
        <v>-120</v>
      </c>
      <c r="M394" s="11"/>
      <c r="N394" s="11"/>
      <c r="O394" s="11"/>
      <c r="P394" s="11"/>
      <c r="Q394" s="11"/>
      <c r="R394" s="11"/>
      <c r="S394" s="11"/>
      <c r="T394" s="11"/>
      <c r="U394" s="11"/>
      <c r="V394" s="23">
        <v>392</v>
      </c>
      <c r="W394" s="34">
        <v>392</v>
      </c>
    </row>
    <row r="395" spans="1:23" ht="14" x14ac:dyDescent="0.15">
      <c r="A395" s="12" t="s">
        <v>50</v>
      </c>
      <c r="B395" s="13">
        <v>45850.526238425926</v>
      </c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4">
        <v>1975.3</v>
      </c>
      <c r="N395" s="15">
        <v>1994.6</v>
      </c>
      <c r="O395" s="16">
        <v>1990.6</v>
      </c>
      <c r="P395" s="17">
        <v>1997.5</v>
      </c>
      <c r="Q395" s="18">
        <v>1994.7</v>
      </c>
      <c r="R395" s="19">
        <v>1991.8</v>
      </c>
      <c r="S395" s="20">
        <v>1988.2</v>
      </c>
      <c r="T395" s="21">
        <v>1964.1</v>
      </c>
      <c r="U395" s="22">
        <v>0</v>
      </c>
      <c r="V395" s="23">
        <v>393</v>
      </c>
      <c r="W395" s="11"/>
    </row>
    <row r="396" spans="1:23" ht="14" x14ac:dyDescent="0.15">
      <c r="A396" s="12" t="s">
        <v>50</v>
      </c>
      <c r="B396" s="13">
        <v>45850.526261574072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4">
        <v>1973</v>
      </c>
      <c r="N396" s="15">
        <v>1990.8</v>
      </c>
      <c r="O396" s="16">
        <v>1987.1</v>
      </c>
      <c r="P396" s="17">
        <v>1993.5</v>
      </c>
      <c r="Q396" s="18">
        <v>1990.8</v>
      </c>
      <c r="R396" s="19">
        <v>1987.5</v>
      </c>
      <c r="S396" s="20">
        <v>1986.7</v>
      </c>
      <c r="T396" s="21">
        <v>1962.8</v>
      </c>
      <c r="U396" s="22">
        <v>0</v>
      </c>
      <c r="V396" s="23">
        <v>394</v>
      </c>
      <c r="W396" s="11"/>
    </row>
    <row r="397" spans="1:23" ht="14" x14ac:dyDescent="0.15">
      <c r="A397" s="12" t="s">
        <v>50</v>
      </c>
      <c r="B397" s="13">
        <v>45850.526273148149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4">
        <v>1975.3</v>
      </c>
      <c r="N397" s="15">
        <v>1993</v>
      </c>
      <c r="O397" s="16">
        <v>1988.9</v>
      </c>
      <c r="P397" s="17">
        <v>1993.7</v>
      </c>
      <c r="Q397" s="18">
        <v>1991.7</v>
      </c>
      <c r="R397" s="19">
        <v>1989.5</v>
      </c>
      <c r="S397" s="20">
        <v>1986.9</v>
      </c>
      <c r="T397" s="21">
        <v>1963</v>
      </c>
      <c r="U397" s="22">
        <v>0</v>
      </c>
      <c r="V397" s="23">
        <v>395</v>
      </c>
      <c r="W397" s="11"/>
    </row>
    <row r="398" spans="1:23" ht="14" x14ac:dyDescent="0.15">
      <c r="A398" s="12" t="s">
        <v>50</v>
      </c>
      <c r="B398" s="13">
        <v>45850.526284722226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4">
        <v>1973.9</v>
      </c>
      <c r="N398" s="15">
        <v>1994.2</v>
      </c>
      <c r="O398" s="16">
        <v>1989.9</v>
      </c>
      <c r="P398" s="17">
        <v>1997.7</v>
      </c>
      <c r="Q398" s="18">
        <v>1993.8</v>
      </c>
      <c r="R398" s="19">
        <v>1990.4</v>
      </c>
      <c r="S398" s="20">
        <v>1987.5</v>
      </c>
      <c r="T398" s="21">
        <v>1964.7</v>
      </c>
      <c r="U398" s="22">
        <v>0</v>
      </c>
      <c r="V398" s="23">
        <v>396</v>
      </c>
      <c r="W398" s="11"/>
    </row>
    <row r="399" spans="1:23" ht="14" x14ac:dyDescent="0.15">
      <c r="A399" s="12" t="s">
        <v>50</v>
      </c>
      <c r="B399" s="13">
        <v>45850.526296296295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4">
        <v>1975.4</v>
      </c>
      <c r="N399" s="15">
        <v>1993.3</v>
      </c>
      <c r="O399" s="16">
        <v>1992.6</v>
      </c>
      <c r="P399" s="17">
        <v>1998.4</v>
      </c>
      <c r="Q399" s="18">
        <v>1995.8</v>
      </c>
      <c r="R399" s="19">
        <v>1991.3</v>
      </c>
      <c r="S399" s="20">
        <v>1987.8</v>
      </c>
      <c r="T399" s="21">
        <v>1964.4</v>
      </c>
      <c r="U399" s="22">
        <v>0</v>
      </c>
      <c r="V399" s="23">
        <v>397</v>
      </c>
      <c r="W399" s="11"/>
    </row>
    <row r="400" spans="1:23" ht="14" x14ac:dyDescent="0.15">
      <c r="A400" s="12" t="s">
        <v>50</v>
      </c>
      <c r="B400" s="13">
        <v>45850.526307870372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4">
        <v>1976.6</v>
      </c>
      <c r="N400" s="15">
        <v>1995.8</v>
      </c>
      <c r="O400" s="16">
        <v>1991.6</v>
      </c>
      <c r="P400" s="17">
        <v>1997.5</v>
      </c>
      <c r="Q400" s="18">
        <v>1996.2</v>
      </c>
      <c r="R400" s="19">
        <v>1993.3</v>
      </c>
      <c r="S400" s="20">
        <v>1990.3</v>
      </c>
      <c r="T400" s="21">
        <v>1967.6</v>
      </c>
      <c r="U400" s="22">
        <v>0</v>
      </c>
      <c r="V400" s="23">
        <v>398</v>
      </c>
      <c r="W400" s="11"/>
    </row>
    <row r="401" spans="1:23" ht="14" x14ac:dyDescent="0.15">
      <c r="A401" s="12" t="s">
        <v>50</v>
      </c>
      <c r="B401" s="13">
        <v>45850.526319444441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4">
        <v>1974.4</v>
      </c>
      <c r="N401" s="15">
        <v>1992.7</v>
      </c>
      <c r="O401" s="16">
        <v>1990.7</v>
      </c>
      <c r="P401" s="17">
        <v>1995</v>
      </c>
      <c r="Q401" s="18">
        <v>1993.9</v>
      </c>
      <c r="R401" s="19">
        <v>1990.5</v>
      </c>
      <c r="S401" s="20">
        <v>1988.1</v>
      </c>
      <c r="T401" s="21">
        <v>1966.7</v>
      </c>
      <c r="U401" s="22">
        <v>0</v>
      </c>
      <c r="V401" s="23">
        <v>399</v>
      </c>
      <c r="W401" s="11"/>
    </row>
    <row r="402" spans="1:23" ht="14" x14ac:dyDescent="0.15">
      <c r="A402" s="12" t="s">
        <v>50</v>
      </c>
      <c r="B402" s="13">
        <v>45850.526331018518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4">
        <v>1977.3</v>
      </c>
      <c r="N402" s="15">
        <v>1994.4</v>
      </c>
      <c r="O402" s="16">
        <v>1990.3</v>
      </c>
      <c r="P402" s="17">
        <v>1995.4</v>
      </c>
      <c r="Q402" s="18">
        <v>1993.8</v>
      </c>
      <c r="R402" s="19">
        <v>1990.8</v>
      </c>
      <c r="S402" s="20">
        <v>1989.3</v>
      </c>
      <c r="T402" s="21">
        <v>1966.4</v>
      </c>
      <c r="U402" s="22">
        <v>0</v>
      </c>
      <c r="V402" s="23">
        <v>400</v>
      </c>
      <c r="W402" s="11"/>
    </row>
    <row r="403" spans="1:23" ht="14" x14ac:dyDescent="0.15">
      <c r="A403" s="12" t="s">
        <v>50</v>
      </c>
      <c r="B403" s="13">
        <v>45850.526342592595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4">
        <v>1974.8</v>
      </c>
      <c r="N403" s="15">
        <v>1991.9</v>
      </c>
      <c r="O403" s="16">
        <v>1987.5</v>
      </c>
      <c r="P403" s="17">
        <v>1993.4</v>
      </c>
      <c r="Q403" s="18">
        <v>1991.6</v>
      </c>
      <c r="R403" s="19">
        <v>1988</v>
      </c>
      <c r="S403" s="20">
        <v>1986.7</v>
      </c>
      <c r="T403" s="21">
        <v>1963.3</v>
      </c>
      <c r="U403" s="22">
        <v>0</v>
      </c>
      <c r="V403" s="23">
        <v>401</v>
      </c>
      <c r="W403" s="11"/>
    </row>
    <row r="404" spans="1:23" ht="14" x14ac:dyDescent="0.15">
      <c r="A404" s="12" t="s">
        <v>50</v>
      </c>
      <c r="B404" s="13">
        <v>45850.526354166665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4">
        <v>1970.7</v>
      </c>
      <c r="N404" s="15">
        <v>1986.3</v>
      </c>
      <c r="O404" s="16">
        <v>1983.4</v>
      </c>
      <c r="P404" s="17">
        <v>1993.9</v>
      </c>
      <c r="Q404" s="18">
        <v>1990.8</v>
      </c>
      <c r="R404" s="19">
        <v>1985.5</v>
      </c>
      <c r="S404" s="20">
        <v>1985.1</v>
      </c>
      <c r="T404" s="21">
        <v>1960.6</v>
      </c>
      <c r="U404" s="22">
        <v>0</v>
      </c>
      <c r="V404" s="23">
        <v>402</v>
      </c>
      <c r="W404" s="11"/>
    </row>
    <row r="405" spans="1:23" ht="14" x14ac:dyDescent="0.15">
      <c r="A405" s="12" t="s">
        <v>51</v>
      </c>
      <c r="B405" s="13">
        <v>45850.526516203703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4">
        <v>1697.7</v>
      </c>
      <c r="N405" s="15">
        <v>1464.1</v>
      </c>
      <c r="O405" s="16">
        <v>1782.7</v>
      </c>
      <c r="P405" s="17">
        <v>1240.0999999999999</v>
      </c>
      <c r="Q405" s="18">
        <v>1382.7</v>
      </c>
      <c r="R405" s="19">
        <v>1696.5</v>
      </c>
      <c r="S405" s="20">
        <v>1492.2</v>
      </c>
      <c r="T405" s="21">
        <v>1558.4</v>
      </c>
      <c r="U405" s="22">
        <v>0</v>
      </c>
      <c r="V405" s="23">
        <v>403</v>
      </c>
      <c r="W405" s="11"/>
    </row>
    <row r="406" spans="1:23" ht="14" x14ac:dyDescent="0.15">
      <c r="A406" s="12" t="s">
        <v>51</v>
      </c>
      <c r="B406" s="13">
        <v>45850.526655092595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4">
        <v>1311.5</v>
      </c>
      <c r="N406" s="15">
        <v>1277.7</v>
      </c>
      <c r="O406" s="16">
        <v>1280.5999999999999</v>
      </c>
      <c r="P406" s="17">
        <v>1329.1</v>
      </c>
      <c r="Q406" s="18">
        <v>1339.3</v>
      </c>
      <c r="R406" s="19">
        <v>1083.9000000000001</v>
      </c>
      <c r="S406" s="20">
        <v>1520.6</v>
      </c>
      <c r="T406" s="21">
        <v>1675.2</v>
      </c>
      <c r="U406" s="22">
        <v>0</v>
      </c>
      <c r="V406" s="23">
        <v>404</v>
      </c>
      <c r="W406" s="11"/>
    </row>
    <row r="407" spans="1:23" ht="14" x14ac:dyDescent="0.15">
      <c r="A407" s="12" t="s">
        <v>51</v>
      </c>
      <c r="B407" s="13">
        <v>45850.52679398148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4">
        <v>1292.7</v>
      </c>
      <c r="N407" s="15">
        <v>710.8</v>
      </c>
      <c r="O407" s="16">
        <v>1271.5999999999999</v>
      </c>
      <c r="P407" s="17">
        <v>986.2</v>
      </c>
      <c r="Q407" s="18">
        <v>1376.5</v>
      </c>
      <c r="R407" s="19">
        <v>1833.5</v>
      </c>
      <c r="S407" s="20">
        <v>1773.6</v>
      </c>
      <c r="T407" s="21">
        <v>1674.1</v>
      </c>
      <c r="U407" s="22">
        <v>0</v>
      </c>
      <c r="V407" s="23">
        <v>405</v>
      </c>
      <c r="W407" s="11"/>
    </row>
    <row r="408" spans="1:23" ht="14" x14ac:dyDescent="0.15">
      <c r="A408" s="12" t="s">
        <v>51</v>
      </c>
      <c r="B408" s="13">
        <v>45850.526921296296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4">
        <v>1768.1</v>
      </c>
      <c r="N408" s="15">
        <v>1754.4</v>
      </c>
      <c r="O408" s="16">
        <v>1785.5</v>
      </c>
      <c r="P408" s="17">
        <v>1473.2</v>
      </c>
      <c r="Q408" s="18">
        <v>1700.7</v>
      </c>
      <c r="R408" s="19">
        <v>1351</v>
      </c>
      <c r="S408" s="20">
        <v>1254.8</v>
      </c>
      <c r="T408" s="21">
        <v>1860.9</v>
      </c>
      <c r="U408" s="22">
        <v>0</v>
      </c>
      <c r="V408" s="23">
        <v>406</v>
      </c>
      <c r="W408" s="11"/>
    </row>
    <row r="409" spans="1:23" ht="14" x14ac:dyDescent="0.15">
      <c r="A409" s="12" t="s">
        <v>51</v>
      </c>
      <c r="B409" s="13">
        <v>45850.527048611111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4">
        <v>1871.6</v>
      </c>
      <c r="N409" s="15">
        <v>1998.5</v>
      </c>
      <c r="O409" s="16">
        <v>1912.7</v>
      </c>
      <c r="P409" s="17">
        <v>1134.3</v>
      </c>
      <c r="Q409" s="18">
        <v>1451.1</v>
      </c>
      <c r="R409" s="19">
        <v>780.2</v>
      </c>
      <c r="S409" s="20">
        <v>1215.8</v>
      </c>
      <c r="T409" s="21">
        <v>916.9</v>
      </c>
      <c r="U409" s="22">
        <v>0</v>
      </c>
      <c r="V409" s="23">
        <v>407</v>
      </c>
      <c r="W409" s="11"/>
    </row>
    <row r="410" spans="1:23" ht="14" x14ac:dyDescent="0.15">
      <c r="A410" s="12" t="s">
        <v>51</v>
      </c>
      <c r="B410" s="13">
        <v>45850.527187500003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4">
        <v>1881.6</v>
      </c>
      <c r="N410" s="15">
        <v>1971.7</v>
      </c>
      <c r="O410" s="16">
        <v>1966</v>
      </c>
      <c r="P410" s="17">
        <v>1725.7</v>
      </c>
      <c r="Q410" s="18">
        <v>1581.9</v>
      </c>
      <c r="R410" s="19">
        <v>1627</v>
      </c>
      <c r="S410" s="20">
        <v>1818.6</v>
      </c>
      <c r="T410" s="21">
        <v>1895.7</v>
      </c>
      <c r="U410" s="22">
        <v>0</v>
      </c>
      <c r="V410" s="23">
        <v>408</v>
      </c>
      <c r="W410" s="11"/>
    </row>
    <row r="411" spans="1:23" ht="14" x14ac:dyDescent="0.15">
      <c r="A411" s="12" t="s">
        <v>51</v>
      </c>
      <c r="B411" s="13">
        <v>45850.527280092596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4">
        <v>1816.3</v>
      </c>
      <c r="N411" s="15">
        <v>1933.7</v>
      </c>
      <c r="O411" s="16">
        <v>1883</v>
      </c>
      <c r="P411" s="17">
        <v>1992.2</v>
      </c>
      <c r="Q411" s="18">
        <v>1863.9</v>
      </c>
      <c r="R411" s="19">
        <v>1490.5</v>
      </c>
      <c r="S411" s="20">
        <v>1489.9</v>
      </c>
      <c r="T411" s="21">
        <v>1723.6</v>
      </c>
      <c r="U411" s="22">
        <v>0</v>
      </c>
      <c r="V411" s="23">
        <v>409</v>
      </c>
      <c r="W411" s="11"/>
    </row>
    <row r="412" spans="1:23" ht="14" x14ac:dyDescent="0.15">
      <c r="A412" s="12" t="s">
        <v>51</v>
      </c>
      <c r="B412" s="13">
        <v>45850.527453703704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4">
        <v>1905.2</v>
      </c>
      <c r="N412" s="15">
        <v>1917</v>
      </c>
      <c r="O412" s="16">
        <v>1861.5</v>
      </c>
      <c r="P412" s="17">
        <v>1815.1</v>
      </c>
      <c r="Q412" s="18">
        <v>1765.1</v>
      </c>
      <c r="R412" s="19">
        <v>1502.4</v>
      </c>
      <c r="S412" s="20">
        <v>786.6</v>
      </c>
      <c r="T412" s="21">
        <v>683.9</v>
      </c>
      <c r="U412" s="22">
        <v>0</v>
      </c>
      <c r="V412" s="23">
        <v>410</v>
      </c>
      <c r="W412" s="11"/>
    </row>
    <row r="413" spans="1:23" ht="14" x14ac:dyDescent="0.15">
      <c r="A413" s="12" t="s">
        <v>51</v>
      </c>
      <c r="B413" s="13">
        <v>45850.527650462966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4">
        <v>1956.2</v>
      </c>
      <c r="N413" s="15">
        <v>1978</v>
      </c>
      <c r="O413" s="16">
        <v>1967.2</v>
      </c>
      <c r="P413" s="17">
        <v>1891.5</v>
      </c>
      <c r="Q413" s="18">
        <v>1730.2</v>
      </c>
      <c r="R413" s="19">
        <v>1952.7</v>
      </c>
      <c r="S413" s="20">
        <v>1628.9</v>
      </c>
      <c r="T413" s="21">
        <v>1210</v>
      </c>
      <c r="U413" s="22">
        <v>0</v>
      </c>
      <c r="V413" s="23">
        <v>411</v>
      </c>
      <c r="W413" s="11"/>
    </row>
    <row r="414" spans="1:23" ht="14" x14ac:dyDescent="0.15">
      <c r="A414" s="12" t="s">
        <v>51</v>
      </c>
      <c r="B414" s="13">
        <v>45850.527777777781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4">
        <v>1399.9</v>
      </c>
      <c r="N414" s="15">
        <v>1629.8</v>
      </c>
      <c r="O414" s="16">
        <v>1630.6</v>
      </c>
      <c r="P414" s="17">
        <v>1816.4</v>
      </c>
      <c r="Q414" s="18">
        <v>1952.5</v>
      </c>
      <c r="R414" s="19">
        <v>1973.6</v>
      </c>
      <c r="S414" s="20">
        <v>1425.6</v>
      </c>
      <c r="T414" s="21">
        <v>1555.9</v>
      </c>
      <c r="U414" s="22">
        <v>0</v>
      </c>
      <c r="V414" s="23">
        <v>412</v>
      </c>
      <c r="W414" s="11"/>
    </row>
    <row r="415" spans="1:23" ht="14" x14ac:dyDescent="0.15">
      <c r="A415" s="12" t="s">
        <v>51</v>
      </c>
      <c r="B415" s="13">
        <v>45850.528113425928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4">
        <v>1496.4</v>
      </c>
      <c r="N415" s="15">
        <v>1514.3</v>
      </c>
      <c r="O415" s="16">
        <v>1796.8</v>
      </c>
      <c r="P415" s="17">
        <v>1569.6</v>
      </c>
      <c r="Q415" s="18">
        <v>1121.8</v>
      </c>
      <c r="R415" s="19">
        <v>1788.1</v>
      </c>
      <c r="S415" s="20">
        <v>1810</v>
      </c>
      <c r="T415" s="21">
        <v>1762.2</v>
      </c>
      <c r="U415" s="22">
        <v>0</v>
      </c>
      <c r="V415" s="23">
        <v>413</v>
      </c>
      <c r="W415" s="11"/>
    </row>
    <row r="416" spans="1:23" ht="14" x14ac:dyDescent="0.15">
      <c r="A416" s="12" t="s">
        <v>51</v>
      </c>
      <c r="B416" s="13">
        <v>45850.528275462966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4">
        <v>1837.1</v>
      </c>
      <c r="N416" s="15">
        <v>1719</v>
      </c>
      <c r="O416" s="16">
        <v>1239.4000000000001</v>
      </c>
      <c r="P416" s="17">
        <v>1320.2</v>
      </c>
      <c r="Q416" s="18">
        <v>1146.3</v>
      </c>
      <c r="R416" s="19">
        <v>1372.3</v>
      </c>
      <c r="S416" s="20">
        <v>1495.2</v>
      </c>
      <c r="T416" s="21">
        <v>1387.6</v>
      </c>
      <c r="U416" s="22">
        <v>0</v>
      </c>
      <c r="V416" s="23">
        <v>414</v>
      </c>
      <c r="W416" s="11"/>
    </row>
    <row r="417" spans="1:23" ht="14" x14ac:dyDescent="0.15">
      <c r="A417" s="12" t="s">
        <v>51</v>
      </c>
      <c r="B417" s="13">
        <v>45850.528541666667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4">
        <v>1812.6</v>
      </c>
      <c r="N417" s="15">
        <v>1580.9</v>
      </c>
      <c r="O417" s="16">
        <v>1467.5</v>
      </c>
      <c r="P417" s="17">
        <v>1635.7</v>
      </c>
      <c r="Q417" s="18">
        <v>1325.8</v>
      </c>
      <c r="R417" s="19">
        <v>1346.5</v>
      </c>
      <c r="S417" s="20">
        <v>1702.6</v>
      </c>
      <c r="T417" s="21">
        <v>1718.3</v>
      </c>
      <c r="U417" s="22">
        <v>0</v>
      </c>
      <c r="V417" s="23">
        <v>415</v>
      </c>
      <c r="W417" s="11"/>
    </row>
    <row r="418" spans="1:23" ht="14" x14ac:dyDescent="0.15">
      <c r="A418" s="12" t="s">
        <v>51</v>
      </c>
      <c r="B418" s="13">
        <v>45850.528703703705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4">
        <v>1300.7</v>
      </c>
      <c r="N418" s="15">
        <v>1607.5</v>
      </c>
      <c r="O418" s="16">
        <v>1132</v>
      </c>
      <c r="P418" s="17">
        <v>1431.8</v>
      </c>
      <c r="Q418" s="18">
        <v>1420.1</v>
      </c>
      <c r="R418" s="19">
        <v>1262.3</v>
      </c>
      <c r="S418" s="20">
        <v>1659.6</v>
      </c>
      <c r="T418" s="21">
        <v>1858.4</v>
      </c>
      <c r="U418" s="22">
        <v>0</v>
      </c>
      <c r="V418" s="23">
        <v>416</v>
      </c>
      <c r="W418" s="11"/>
    </row>
    <row r="419" spans="1:23" ht="14" x14ac:dyDescent="0.15">
      <c r="A419" s="12" t="s">
        <v>51</v>
      </c>
      <c r="B419" s="13">
        <v>45850.528807870367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4">
        <v>1743.1</v>
      </c>
      <c r="N419" s="15">
        <v>1768</v>
      </c>
      <c r="O419" s="16">
        <v>1447.9</v>
      </c>
      <c r="P419" s="17">
        <v>1763.3</v>
      </c>
      <c r="Q419" s="18">
        <v>1502.7</v>
      </c>
      <c r="R419" s="19">
        <v>1504.8</v>
      </c>
      <c r="S419" s="20">
        <v>1751.3</v>
      </c>
      <c r="T419" s="21">
        <v>1230.7</v>
      </c>
      <c r="U419" s="22">
        <v>0</v>
      </c>
      <c r="V419" s="23">
        <v>417</v>
      </c>
      <c r="W419" s="11"/>
    </row>
    <row r="420" spans="1:23" ht="14" x14ac:dyDescent="0.15">
      <c r="A420" s="12" t="s">
        <v>51</v>
      </c>
      <c r="B420" s="13">
        <v>45850.528900462959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4">
        <v>1865.4</v>
      </c>
      <c r="N420" s="15">
        <v>1957.9</v>
      </c>
      <c r="O420" s="16">
        <v>1857.1</v>
      </c>
      <c r="P420" s="17">
        <v>1851.8</v>
      </c>
      <c r="Q420" s="18">
        <v>1791.6</v>
      </c>
      <c r="R420" s="19">
        <v>1856.2</v>
      </c>
      <c r="S420" s="20">
        <v>1547.9</v>
      </c>
      <c r="T420" s="21">
        <v>1054.5999999999999</v>
      </c>
      <c r="U420" s="22">
        <v>0</v>
      </c>
      <c r="V420" s="23">
        <v>418</v>
      </c>
      <c r="W420" s="11"/>
    </row>
    <row r="421" spans="1:23" ht="14" x14ac:dyDescent="0.15">
      <c r="A421" s="12" t="s">
        <v>51</v>
      </c>
      <c r="B421" s="13">
        <v>45850.528993055559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4">
        <v>1411.9</v>
      </c>
      <c r="N421" s="15">
        <v>1677.9</v>
      </c>
      <c r="O421" s="16">
        <v>1728.2</v>
      </c>
      <c r="P421" s="17">
        <v>1832.4</v>
      </c>
      <c r="Q421" s="18">
        <v>1756.4</v>
      </c>
      <c r="R421" s="19">
        <v>1729.2</v>
      </c>
      <c r="S421" s="20">
        <v>1753.4</v>
      </c>
      <c r="T421" s="21">
        <v>1463.4</v>
      </c>
      <c r="U421" s="22">
        <v>0</v>
      </c>
      <c r="V421" s="23">
        <v>419</v>
      </c>
      <c r="W421" s="11"/>
    </row>
    <row r="422" spans="1:23" ht="14" x14ac:dyDescent="0.15">
      <c r="A422" s="12" t="s">
        <v>51</v>
      </c>
      <c r="B422" s="13">
        <v>45850.529074074075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4">
        <v>1412.7</v>
      </c>
      <c r="N422" s="15">
        <v>1053.8</v>
      </c>
      <c r="O422" s="16">
        <v>1615.8</v>
      </c>
      <c r="P422" s="17">
        <v>1801.9</v>
      </c>
      <c r="Q422" s="18">
        <v>1926.7</v>
      </c>
      <c r="R422" s="19">
        <v>1814.2</v>
      </c>
      <c r="S422" s="20">
        <v>1836.1</v>
      </c>
      <c r="T422" s="21">
        <v>1904.5</v>
      </c>
      <c r="U422" s="22">
        <v>0</v>
      </c>
      <c r="V422" s="23">
        <v>420</v>
      </c>
      <c r="W422" s="11"/>
    </row>
    <row r="423" spans="1:23" ht="14" x14ac:dyDescent="0.15">
      <c r="A423" s="12" t="s">
        <v>51</v>
      </c>
      <c r="B423" s="13">
        <v>45850.529178240744</v>
      </c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4">
        <v>1033.0999999999999</v>
      </c>
      <c r="N423" s="15">
        <v>1577.5</v>
      </c>
      <c r="O423" s="16">
        <v>1888.5</v>
      </c>
      <c r="P423" s="17">
        <v>1935.7</v>
      </c>
      <c r="Q423" s="18">
        <v>1758.7</v>
      </c>
      <c r="R423" s="19">
        <v>1816.3</v>
      </c>
      <c r="S423" s="20">
        <v>1860.9</v>
      </c>
      <c r="T423" s="21">
        <v>1824.2</v>
      </c>
      <c r="U423" s="22">
        <v>0</v>
      </c>
      <c r="V423" s="23">
        <v>421</v>
      </c>
      <c r="W423" s="11"/>
    </row>
    <row r="424" spans="1:23" ht="14" x14ac:dyDescent="0.15">
      <c r="A424" s="12" t="s">
        <v>51</v>
      </c>
      <c r="B424" s="13">
        <v>45850.529398148145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4">
        <v>966.2</v>
      </c>
      <c r="N424" s="15">
        <v>1169.9000000000001</v>
      </c>
      <c r="O424" s="16">
        <v>1471.3</v>
      </c>
      <c r="P424" s="17">
        <v>1702.7</v>
      </c>
      <c r="Q424" s="18">
        <v>1818.7</v>
      </c>
      <c r="R424" s="19">
        <v>1879.6</v>
      </c>
      <c r="S424" s="20">
        <v>1916.8</v>
      </c>
      <c r="T424" s="21">
        <v>1917.5</v>
      </c>
      <c r="U424" s="22">
        <v>0</v>
      </c>
      <c r="V424" s="23">
        <v>422</v>
      </c>
      <c r="W424" s="11"/>
    </row>
    <row r="425" spans="1:23" ht="14" x14ac:dyDescent="0.15">
      <c r="A425" s="12" t="s">
        <v>12</v>
      </c>
      <c r="B425" s="13">
        <v>45850.529988425929</v>
      </c>
      <c r="C425" s="24" t="s">
        <v>26</v>
      </c>
      <c r="D425" s="25">
        <v>1986</v>
      </c>
      <c r="E425" s="26">
        <v>1595.3</v>
      </c>
      <c r="F425" s="27">
        <v>0.80400000000000005</v>
      </c>
      <c r="G425" s="28">
        <v>0.45</v>
      </c>
      <c r="H425" s="29">
        <v>0.93</v>
      </c>
      <c r="I425" s="30">
        <v>0.91</v>
      </c>
      <c r="J425" s="31">
        <v>24</v>
      </c>
      <c r="K425" s="32">
        <v>38</v>
      </c>
      <c r="L425" s="33">
        <v>-120</v>
      </c>
      <c r="M425" s="11"/>
      <c r="N425" s="11"/>
      <c r="O425" s="11"/>
      <c r="P425" s="11"/>
      <c r="Q425" s="11"/>
      <c r="R425" s="11"/>
      <c r="S425" s="11"/>
      <c r="T425" s="11"/>
      <c r="U425" s="11"/>
      <c r="V425" s="23">
        <v>423</v>
      </c>
      <c r="W425" s="34">
        <v>393</v>
      </c>
    </row>
    <row r="426" spans="1:23" ht="14" x14ac:dyDescent="0.15">
      <c r="A426" s="12" t="s">
        <v>12</v>
      </c>
      <c r="B426" s="13">
        <v>45850.530312499999</v>
      </c>
      <c r="C426" s="11"/>
      <c r="D426" s="25">
        <v>0</v>
      </c>
      <c r="E426" s="26">
        <v>0</v>
      </c>
      <c r="F426" s="27">
        <v>0</v>
      </c>
      <c r="G426" s="28">
        <v>0</v>
      </c>
      <c r="H426" s="29">
        <v>0.93</v>
      </c>
      <c r="I426" s="30">
        <v>0</v>
      </c>
      <c r="J426" s="31">
        <v>24</v>
      </c>
      <c r="K426" s="32">
        <v>38</v>
      </c>
      <c r="L426" s="33">
        <v>-120</v>
      </c>
      <c r="M426" s="11"/>
      <c r="N426" s="11"/>
      <c r="O426" s="11"/>
      <c r="P426" s="11"/>
      <c r="Q426" s="11"/>
      <c r="R426" s="11"/>
      <c r="S426" s="11"/>
      <c r="T426" s="11"/>
      <c r="U426" s="11"/>
      <c r="V426" s="23">
        <v>424</v>
      </c>
      <c r="W426" s="34">
        <v>424</v>
      </c>
    </row>
    <row r="427" spans="1:23" ht="14" x14ac:dyDescent="0.15">
      <c r="A427" s="12" t="s">
        <v>50</v>
      </c>
      <c r="B427" s="13">
        <v>45850.534166666665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4">
        <v>1987.3</v>
      </c>
      <c r="N427" s="15">
        <v>2000.5</v>
      </c>
      <c r="O427" s="16">
        <v>1998.5</v>
      </c>
      <c r="P427" s="17">
        <v>2005.9</v>
      </c>
      <c r="Q427" s="18">
        <v>2001</v>
      </c>
      <c r="R427" s="19">
        <v>1996.8</v>
      </c>
      <c r="S427" s="20">
        <v>1998.5</v>
      </c>
      <c r="T427" s="21">
        <v>1970.8</v>
      </c>
      <c r="U427" s="22">
        <v>0</v>
      </c>
      <c r="V427" s="23">
        <v>425</v>
      </c>
      <c r="W427" s="11"/>
    </row>
    <row r="428" spans="1:23" ht="14" x14ac:dyDescent="0.15">
      <c r="A428" s="12" t="s">
        <v>50</v>
      </c>
      <c r="B428" s="13">
        <v>45850.534189814818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4">
        <v>1985.2</v>
      </c>
      <c r="N428" s="15">
        <v>1998.4</v>
      </c>
      <c r="O428" s="16">
        <v>1995.9</v>
      </c>
      <c r="P428" s="17">
        <v>2000.9</v>
      </c>
      <c r="Q428" s="18">
        <v>1995.6</v>
      </c>
      <c r="R428" s="19">
        <v>1992.8</v>
      </c>
      <c r="S428" s="20">
        <v>1991.9</v>
      </c>
      <c r="T428" s="21">
        <v>1962.7</v>
      </c>
      <c r="U428" s="22">
        <v>0</v>
      </c>
      <c r="V428" s="23">
        <v>426</v>
      </c>
      <c r="W428" s="11"/>
    </row>
    <row r="429" spans="1:23" ht="14" x14ac:dyDescent="0.15">
      <c r="A429" s="12" t="s">
        <v>50</v>
      </c>
      <c r="B429" s="13">
        <v>45850.534201388888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4">
        <v>1985.2</v>
      </c>
      <c r="N429" s="15">
        <v>1999</v>
      </c>
      <c r="O429" s="16">
        <v>1996.9</v>
      </c>
      <c r="P429" s="17">
        <v>2002.1</v>
      </c>
      <c r="Q429" s="18">
        <v>1998.3</v>
      </c>
      <c r="R429" s="19">
        <v>1992.7</v>
      </c>
      <c r="S429" s="20">
        <v>1992.3</v>
      </c>
      <c r="T429" s="21">
        <v>1964.3</v>
      </c>
      <c r="U429" s="22">
        <v>0</v>
      </c>
      <c r="V429" s="23">
        <v>427</v>
      </c>
      <c r="W429" s="11"/>
    </row>
    <row r="430" spans="1:23" ht="14" x14ac:dyDescent="0.15">
      <c r="A430" s="12" t="s">
        <v>50</v>
      </c>
      <c r="B430" s="13">
        <v>45850.534212962964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4">
        <v>1982.6</v>
      </c>
      <c r="N430" s="15">
        <v>1995.8</v>
      </c>
      <c r="O430" s="16">
        <v>1996.7</v>
      </c>
      <c r="P430" s="17">
        <v>2003.4</v>
      </c>
      <c r="Q430" s="18">
        <v>1997.5</v>
      </c>
      <c r="R430" s="19">
        <v>1993.2</v>
      </c>
      <c r="S430" s="20">
        <v>1991.5</v>
      </c>
      <c r="T430" s="21">
        <v>1962.7</v>
      </c>
      <c r="U430" s="22">
        <v>0</v>
      </c>
      <c r="V430" s="23">
        <v>428</v>
      </c>
      <c r="W430" s="11"/>
    </row>
    <row r="431" spans="1:23" ht="14" x14ac:dyDescent="0.15">
      <c r="A431" s="12" t="s">
        <v>50</v>
      </c>
      <c r="B431" s="13">
        <v>45850.534224537034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4">
        <v>1988.5</v>
      </c>
      <c r="N431" s="15">
        <v>2002.4</v>
      </c>
      <c r="O431" s="16">
        <v>2000</v>
      </c>
      <c r="P431" s="17">
        <v>2003.8</v>
      </c>
      <c r="Q431" s="18">
        <v>1999.2</v>
      </c>
      <c r="R431" s="19">
        <v>1994.7</v>
      </c>
      <c r="S431" s="20">
        <v>1991.1</v>
      </c>
      <c r="T431" s="21">
        <v>1962.7</v>
      </c>
      <c r="U431" s="22">
        <v>0</v>
      </c>
      <c r="V431" s="23">
        <v>429</v>
      </c>
      <c r="W431" s="11"/>
    </row>
    <row r="432" spans="1:23" ht="14" x14ac:dyDescent="0.15">
      <c r="A432" s="12" t="s">
        <v>50</v>
      </c>
      <c r="B432" s="13">
        <v>45850.534236111111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4">
        <v>1987.4</v>
      </c>
      <c r="N432" s="15">
        <v>1998.1</v>
      </c>
      <c r="O432" s="16">
        <v>1996.3</v>
      </c>
      <c r="P432" s="17">
        <v>2000.8</v>
      </c>
      <c r="Q432" s="18">
        <v>1998.6</v>
      </c>
      <c r="R432" s="19">
        <v>1993.6</v>
      </c>
      <c r="S432" s="20">
        <v>1994.6</v>
      </c>
      <c r="T432" s="21">
        <v>1966</v>
      </c>
      <c r="U432" s="22">
        <v>0</v>
      </c>
      <c r="V432" s="23">
        <v>430</v>
      </c>
      <c r="W432" s="11"/>
    </row>
    <row r="433" spans="1:23" ht="14" x14ac:dyDescent="0.15">
      <c r="A433" s="12" t="s">
        <v>50</v>
      </c>
      <c r="B433" s="13">
        <v>45850.534247685187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4">
        <v>1986.2</v>
      </c>
      <c r="N433" s="15">
        <v>2000</v>
      </c>
      <c r="O433" s="16">
        <v>1998</v>
      </c>
      <c r="P433" s="17">
        <v>2005.8</v>
      </c>
      <c r="Q433" s="18">
        <v>2001.7</v>
      </c>
      <c r="R433" s="19">
        <v>1997.2</v>
      </c>
      <c r="S433" s="20">
        <v>1996.4</v>
      </c>
      <c r="T433" s="21">
        <v>1966.7</v>
      </c>
      <c r="U433" s="22">
        <v>0</v>
      </c>
      <c r="V433" s="23">
        <v>431</v>
      </c>
      <c r="W433" s="11"/>
    </row>
    <row r="434" spans="1:23" ht="14" x14ac:dyDescent="0.15">
      <c r="A434" s="12" t="s">
        <v>50</v>
      </c>
      <c r="B434" s="13">
        <v>45850.534270833334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4">
        <v>1982.7</v>
      </c>
      <c r="N434" s="15">
        <v>1998.8</v>
      </c>
      <c r="O434" s="16">
        <v>1997.1</v>
      </c>
      <c r="P434" s="17">
        <v>2002.6</v>
      </c>
      <c r="Q434" s="18">
        <v>2000.8</v>
      </c>
      <c r="R434" s="19">
        <v>1995.2</v>
      </c>
      <c r="S434" s="20">
        <v>1992.7</v>
      </c>
      <c r="T434" s="21">
        <v>1965</v>
      </c>
      <c r="U434" s="22">
        <v>0</v>
      </c>
      <c r="V434" s="23">
        <v>432</v>
      </c>
      <c r="W434" s="11"/>
    </row>
    <row r="435" spans="1:23" ht="14" x14ac:dyDescent="0.15">
      <c r="A435" s="12" t="s">
        <v>50</v>
      </c>
      <c r="B435" s="13">
        <v>45850.534282407411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4">
        <v>1986</v>
      </c>
      <c r="N435" s="15">
        <v>1996.9</v>
      </c>
      <c r="O435" s="16">
        <v>1995.4</v>
      </c>
      <c r="P435" s="17">
        <v>2002.7</v>
      </c>
      <c r="Q435" s="18">
        <v>1998.1</v>
      </c>
      <c r="R435" s="19">
        <v>1993.3</v>
      </c>
      <c r="S435" s="20">
        <v>1992.8</v>
      </c>
      <c r="T435" s="21">
        <v>1962.6</v>
      </c>
      <c r="U435" s="22">
        <v>0</v>
      </c>
      <c r="V435" s="23">
        <v>433</v>
      </c>
      <c r="W435" s="11"/>
    </row>
    <row r="436" spans="1:23" ht="14" x14ac:dyDescent="0.15">
      <c r="A436" s="12" t="s">
        <v>50</v>
      </c>
      <c r="B436" s="13">
        <v>45850.53429398148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4">
        <v>1985.1</v>
      </c>
      <c r="N436" s="15">
        <v>1997.6</v>
      </c>
      <c r="O436" s="16">
        <v>1992</v>
      </c>
      <c r="P436" s="17">
        <v>1999</v>
      </c>
      <c r="Q436" s="18">
        <v>1995</v>
      </c>
      <c r="R436" s="19">
        <v>1991.8</v>
      </c>
      <c r="S436" s="20">
        <v>1991.6</v>
      </c>
      <c r="T436" s="21">
        <v>1964.1</v>
      </c>
      <c r="U436" s="22">
        <v>0</v>
      </c>
      <c r="V436" s="23">
        <v>434</v>
      </c>
      <c r="W436" s="11"/>
    </row>
    <row r="437" spans="1:23" ht="14" x14ac:dyDescent="0.15">
      <c r="A437" s="12" t="s">
        <v>51</v>
      </c>
      <c r="B437" s="13">
        <v>45850.534456018519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4">
        <v>1175.5999999999999</v>
      </c>
      <c r="N437" s="15">
        <v>1351.5</v>
      </c>
      <c r="O437" s="16">
        <v>1932.1</v>
      </c>
      <c r="P437" s="17">
        <v>1742.5</v>
      </c>
      <c r="Q437" s="18">
        <v>1573</v>
      </c>
      <c r="R437" s="19">
        <v>1532</v>
      </c>
      <c r="S437" s="20">
        <v>1514.5</v>
      </c>
      <c r="T437" s="21">
        <v>1335.5</v>
      </c>
      <c r="U437" s="22">
        <v>0</v>
      </c>
      <c r="V437" s="23">
        <v>435</v>
      </c>
      <c r="W437" s="11"/>
    </row>
    <row r="438" spans="1:23" ht="14" x14ac:dyDescent="0.15">
      <c r="A438" s="12" t="s">
        <v>51</v>
      </c>
      <c r="B438" s="13">
        <v>45850.53460648148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4">
        <v>1538.7</v>
      </c>
      <c r="N438" s="15">
        <v>1301</v>
      </c>
      <c r="O438" s="16">
        <v>1697</v>
      </c>
      <c r="P438" s="17">
        <v>1445.9</v>
      </c>
      <c r="Q438" s="18">
        <v>1707.6</v>
      </c>
      <c r="R438" s="19">
        <v>1876</v>
      </c>
      <c r="S438" s="20">
        <v>1901.7</v>
      </c>
      <c r="T438" s="21">
        <v>1546.6</v>
      </c>
      <c r="U438" s="22">
        <v>0</v>
      </c>
      <c r="V438" s="23">
        <v>436</v>
      </c>
      <c r="W438" s="11"/>
    </row>
    <row r="439" spans="1:23" ht="14" x14ac:dyDescent="0.15">
      <c r="A439" s="12" t="s">
        <v>51</v>
      </c>
      <c r="B439" s="13">
        <v>45850.534722222219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4">
        <v>1371.9</v>
      </c>
      <c r="N439" s="15">
        <v>1555.4</v>
      </c>
      <c r="O439" s="16">
        <v>1374.5</v>
      </c>
      <c r="P439" s="17">
        <v>1204.8</v>
      </c>
      <c r="Q439" s="18">
        <v>1203.3</v>
      </c>
      <c r="R439" s="19">
        <v>1831.9</v>
      </c>
      <c r="S439" s="20">
        <v>1639</v>
      </c>
      <c r="T439" s="21">
        <v>1338.1</v>
      </c>
      <c r="U439" s="22">
        <v>0</v>
      </c>
      <c r="V439" s="23">
        <v>437</v>
      </c>
      <c r="W439" s="11"/>
    </row>
    <row r="440" spans="1:23" ht="14" x14ac:dyDescent="0.15">
      <c r="A440" s="12" t="s">
        <v>51</v>
      </c>
      <c r="B440" s="13">
        <v>45850.534826388888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4">
        <v>1574.8</v>
      </c>
      <c r="N440" s="15">
        <v>1585.9</v>
      </c>
      <c r="O440" s="16">
        <v>1803.1</v>
      </c>
      <c r="P440" s="17">
        <v>1727.9</v>
      </c>
      <c r="Q440" s="18">
        <v>1811.6</v>
      </c>
      <c r="R440" s="19">
        <v>1803.4</v>
      </c>
      <c r="S440" s="20">
        <v>1294.9000000000001</v>
      </c>
      <c r="T440" s="21">
        <v>1324.7</v>
      </c>
      <c r="U440" s="22">
        <v>0</v>
      </c>
      <c r="V440" s="23">
        <v>438</v>
      </c>
      <c r="W440" s="11"/>
    </row>
    <row r="441" spans="1:23" ht="14" x14ac:dyDescent="0.15">
      <c r="A441" s="12" t="s">
        <v>51</v>
      </c>
      <c r="B441" s="13">
        <v>45850.534953703704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4">
        <v>1349.7</v>
      </c>
      <c r="N441" s="15">
        <v>1599.2</v>
      </c>
      <c r="O441" s="16">
        <v>1497</v>
      </c>
      <c r="P441" s="17">
        <v>1281.3</v>
      </c>
      <c r="Q441" s="18">
        <v>1616.6</v>
      </c>
      <c r="R441" s="19">
        <v>1923.5</v>
      </c>
      <c r="S441" s="20">
        <v>1305.8</v>
      </c>
      <c r="T441" s="21">
        <v>1238.9000000000001</v>
      </c>
      <c r="U441" s="22">
        <v>0</v>
      </c>
      <c r="V441" s="23">
        <v>439</v>
      </c>
      <c r="W441" s="11"/>
    </row>
    <row r="442" spans="1:23" ht="14" x14ac:dyDescent="0.15">
      <c r="A442" s="12" t="s">
        <v>51</v>
      </c>
      <c r="B442" s="13">
        <v>45850.535046296296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4">
        <v>967.9</v>
      </c>
      <c r="N442" s="15">
        <v>1159.5999999999999</v>
      </c>
      <c r="O442" s="16">
        <v>1671.5</v>
      </c>
      <c r="P442" s="17">
        <v>1545.3</v>
      </c>
      <c r="Q442" s="18">
        <v>1534.7</v>
      </c>
      <c r="R442" s="19">
        <v>1331.8</v>
      </c>
      <c r="S442" s="20">
        <v>1280.3</v>
      </c>
      <c r="T442" s="21">
        <v>1596.5</v>
      </c>
      <c r="U442" s="22">
        <v>0</v>
      </c>
      <c r="V442" s="23">
        <v>440</v>
      </c>
      <c r="W442" s="11"/>
    </row>
    <row r="443" spans="1:23" ht="14" x14ac:dyDescent="0.15">
      <c r="A443" s="12" t="s">
        <v>51</v>
      </c>
      <c r="B443" s="13">
        <v>45850.535173611112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4">
        <v>1728</v>
      </c>
      <c r="N443" s="15">
        <v>2008.9</v>
      </c>
      <c r="O443" s="16">
        <v>1991.9</v>
      </c>
      <c r="P443" s="17">
        <v>1791.3</v>
      </c>
      <c r="Q443" s="18">
        <v>1176.9000000000001</v>
      </c>
      <c r="R443" s="19">
        <v>1603.4</v>
      </c>
      <c r="S443" s="20">
        <v>1365.9</v>
      </c>
      <c r="T443" s="21">
        <v>1576.6</v>
      </c>
      <c r="U443" s="22">
        <v>0</v>
      </c>
      <c r="V443" s="23">
        <v>441</v>
      </c>
      <c r="W443" s="11"/>
    </row>
    <row r="444" spans="1:23" ht="14" x14ac:dyDescent="0.15">
      <c r="A444" s="12" t="s">
        <v>51</v>
      </c>
      <c r="B444" s="13">
        <v>45850.53528935185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4">
        <v>1598.1</v>
      </c>
      <c r="N444" s="15">
        <v>1852.2</v>
      </c>
      <c r="O444" s="16">
        <v>1955.1</v>
      </c>
      <c r="P444" s="17">
        <v>1924.7</v>
      </c>
      <c r="Q444" s="18">
        <v>1347.5</v>
      </c>
      <c r="R444" s="19">
        <v>1305.9000000000001</v>
      </c>
      <c r="S444" s="20">
        <v>1379.2</v>
      </c>
      <c r="T444" s="21">
        <v>1611.9</v>
      </c>
      <c r="U444" s="22">
        <v>0</v>
      </c>
      <c r="V444" s="23">
        <v>442</v>
      </c>
      <c r="W444" s="11"/>
    </row>
    <row r="445" spans="1:23" ht="14" x14ac:dyDescent="0.15">
      <c r="A445" s="12" t="s">
        <v>51</v>
      </c>
      <c r="B445" s="13">
        <v>45850.535451388889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4">
        <v>1204.2</v>
      </c>
      <c r="N445" s="15">
        <v>1496.7</v>
      </c>
      <c r="O445" s="16">
        <v>1721.3</v>
      </c>
      <c r="P445" s="17">
        <v>1444.2</v>
      </c>
      <c r="Q445" s="18">
        <v>1761.1</v>
      </c>
      <c r="R445" s="19">
        <v>1612.9</v>
      </c>
      <c r="S445" s="20">
        <v>1465.1</v>
      </c>
      <c r="T445" s="21">
        <v>832.4</v>
      </c>
      <c r="U445" s="22">
        <v>0</v>
      </c>
      <c r="V445" s="23">
        <v>443</v>
      </c>
      <c r="W445" s="11"/>
    </row>
    <row r="446" spans="1:23" ht="14" x14ac:dyDescent="0.15">
      <c r="A446" s="12" t="s">
        <v>51</v>
      </c>
      <c r="B446" s="13">
        <v>45850.535578703704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4">
        <v>1368.1</v>
      </c>
      <c r="N446" s="15">
        <v>1558.6</v>
      </c>
      <c r="O446" s="16">
        <v>1665.6</v>
      </c>
      <c r="P446" s="17">
        <v>1560.5</v>
      </c>
      <c r="Q446" s="18">
        <v>1373.7</v>
      </c>
      <c r="R446" s="19">
        <v>1620.4</v>
      </c>
      <c r="S446" s="20">
        <v>1520.8</v>
      </c>
      <c r="T446" s="21">
        <v>1204.5</v>
      </c>
      <c r="U446" s="22">
        <v>0</v>
      </c>
      <c r="V446" s="23">
        <v>444</v>
      </c>
      <c r="W446" s="11"/>
    </row>
    <row r="447" spans="1:23" ht="14" x14ac:dyDescent="0.15">
      <c r="A447" s="12" t="s">
        <v>51</v>
      </c>
      <c r="B447" s="13">
        <v>45850.535798611112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4">
        <v>1450</v>
      </c>
      <c r="N447" s="15">
        <v>1767.3</v>
      </c>
      <c r="O447" s="16">
        <v>1525.4</v>
      </c>
      <c r="P447" s="17">
        <v>1497.3</v>
      </c>
      <c r="Q447" s="18">
        <v>1592.2</v>
      </c>
      <c r="R447" s="19">
        <v>1656.3</v>
      </c>
      <c r="S447" s="20">
        <v>1624.1</v>
      </c>
      <c r="T447" s="21">
        <v>1476.8</v>
      </c>
      <c r="U447" s="22">
        <v>0</v>
      </c>
      <c r="V447" s="23">
        <v>445</v>
      </c>
      <c r="W447" s="11"/>
    </row>
    <row r="448" spans="1:23" ht="14" x14ac:dyDescent="0.15">
      <c r="A448" s="12" t="s">
        <v>51</v>
      </c>
      <c r="B448" s="13">
        <v>45850.535937499997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4">
        <v>1609</v>
      </c>
      <c r="N448" s="15">
        <v>1700.5</v>
      </c>
      <c r="O448" s="16">
        <v>1511.5</v>
      </c>
      <c r="P448" s="17">
        <v>798.9</v>
      </c>
      <c r="Q448" s="18">
        <v>1380.5</v>
      </c>
      <c r="R448" s="19">
        <v>1266.5</v>
      </c>
      <c r="S448" s="20">
        <v>1931.8</v>
      </c>
      <c r="T448" s="21">
        <v>1929.5</v>
      </c>
      <c r="U448" s="22">
        <v>0</v>
      </c>
      <c r="V448" s="23">
        <v>446</v>
      </c>
      <c r="W448" s="11"/>
    </row>
    <row r="449" spans="1:23" ht="14" x14ac:dyDescent="0.15">
      <c r="A449" s="12" t="s">
        <v>51</v>
      </c>
      <c r="B449" s="13">
        <v>45850.536064814813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4">
        <v>1226.7</v>
      </c>
      <c r="N449" s="15">
        <v>1653.6</v>
      </c>
      <c r="O449" s="16">
        <v>1246.7</v>
      </c>
      <c r="P449" s="17">
        <v>1621.2</v>
      </c>
      <c r="Q449" s="18">
        <v>972.4</v>
      </c>
      <c r="R449" s="19">
        <v>1682.2</v>
      </c>
      <c r="S449" s="20">
        <v>1787.7</v>
      </c>
      <c r="T449" s="21">
        <v>1916.1</v>
      </c>
      <c r="U449" s="22">
        <v>0</v>
      </c>
      <c r="V449" s="23">
        <v>447</v>
      </c>
      <c r="W449" s="11"/>
    </row>
    <row r="450" spans="1:23" ht="14" x14ac:dyDescent="0.15">
      <c r="A450" s="12" t="s">
        <v>51</v>
      </c>
      <c r="B450" s="13">
        <v>45850.536203703705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4">
        <v>1834</v>
      </c>
      <c r="N450" s="15">
        <v>1451.3</v>
      </c>
      <c r="O450" s="16">
        <v>1063.2</v>
      </c>
      <c r="P450" s="17">
        <v>1860.9</v>
      </c>
      <c r="Q450" s="18">
        <v>1879.3</v>
      </c>
      <c r="R450" s="19">
        <v>1939.5</v>
      </c>
      <c r="S450" s="20">
        <v>1818.6</v>
      </c>
      <c r="T450" s="21">
        <v>1572</v>
      </c>
      <c r="U450" s="22">
        <v>0</v>
      </c>
      <c r="V450" s="23">
        <v>448</v>
      </c>
      <c r="W450" s="11"/>
    </row>
    <row r="451" spans="1:23" ht="14" x14ac:dyDescent="0.15">
      <c r="A451" s="12" t="s">
        <v>51</v>
      </c>
      <c r="B451" s="13">
        <v>45850.53628472222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4">
        <v>1213.7</v>
      </c>
      <c r="N451" s="15">
        <v>1771.8</v>
      </c>
      <c r="O451" s="16">
        <v>1778.9</v>
      </c>
      <c r="P451" s="17">
        <v>1800.9</v>
      </c>
      <c r="Q451" s="18">
        <v>1478.1</v>
      </c>
      <c r="R451" s="19">
        <v>1207.4000000000001</v>
      </c>
      <c r="S451" s="20">
        <v>1526.2</v>
      </c>
      <c r="T451" s="21">
        <v>1406.9</v>
      </c>
      <c r="U451" s="22">
        <v>0</v>
      </c>
      <c r="V451" s="23">
        <v>449</v>
      </c>
      <c r="W451" s="11"/>
    </row>
    <row r="452" spans="1:23" ht="14" x14ac:dyDescent="0.15">
      <c r="A452" s="12" t="s">
        <v>51</v>
      </c>
      <c r="B452" s="13">
        <v>45850.536412037036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4">
        <v>1338.3</v>
      </c>
      <c r="N452" s="15">
        <v>1458.5</v>
      </c>
      <c r="O452" s="16">
        <v>1925.9</v>
      </c>
      <c r="P452" s="17">
        <v>1550.6</v>
      </c>
      <c r="Q452" s="18">
        <v>1611.3</v>
      </c>
      <c r="R452" s="19">
        <v>1294.5</v>
      </c>
      <c r="S452" s="20">
        <v>1701.4</v>
      </c>
      <c r="T452" s="21">
        <v>1416.5</v>
      </c>
      <c r="U452" s="22">
        <v>0</v>
      </c>
      <c r="V452" s="23">
        <v>450</v>
      </c>
      <c r="W452" s="11"/>
    </row>
    <row r="453" spans="1:23" ht="14" x14ac:dyDescent="0.15">
      <c r="A453" s="12" t="s">
        <v>51</v>
      </c>
      <c r="B453" s="13">
        <v>45850.536574074074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4">
        <v>1358.1</v>
      </c>
      <c r="N453" s="15">
        <v>1340.5</v>
      </c>
      <c r="O453" s="16">
        <v>1504.5</v>
      </c>
      <c r="P453" s="17">
        <v>1434.7</v>
      </c>
      <c r="Q453" s="18">
        <v>1359.5</v>
      </c>
      <c r="R453" s="19">
        <v>1589.6</v>
      </c>
      <c r="S453" s="20">
        <v>1915.4</v>
      </c>
      <c r="T453" s="21">
        <v>1745.4</v>
      </c>
      <c r="U453" s="22">
        <v>0</v>
      </c>
      <c r="V453" s="23">
        <v>451</v>
      </c>
      <c r="W453" s="11"/>
    </row>
    <row r="454" spans="1:23" ht="14" x14ac:dyDescent="0.15">
      <c r="A454" s="12" t="s">
        <v>51</v>
      </c>
      <c r="B454" s="13">
        <v>45850.536712962959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4">
        <v>808.8</v>
      </c>
      <c r="N454" s="15">
        <v>1544.9</v>
      </c>
      <c r="O454" s="16">
        <v>1485.4</v>
      </c>
      <c r="P454" s="17">
        <v>1323.8</v>
      </c>
      <c r="Q454" s="18">
        <v>1274.8</v>
      </c>
      <c r="R454" s="19">
        <v>1740.6</v>
      </c>
      <c r="S454" s="20">
        <v>1801.6</v>
      </c>
      <c r="T454" s="21">
        <v>1828.4</v>
      </c>
      <c r="U454" s="22">
        <v>0</v>
      </c>
      <c r="V454" s="23">
        <v>452</v>
      </c>
      <c r="W454" s="11"/>
    </row>
    <row r="455" spans="1:23" ht="14" x14ac:dyDescent="0.15">
      <c r="A455" s="12" t="s">
        <v>51</v>
      </c>
      <c r="B455" s="13">
        <v>45850.536886574075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4">
        <v>1703.8</v>
      </c>
      <c r="N455" s="15">
        <v>1866.8</v>
      </c>
      <c r="O455" s="16">
        <v>1748.1</v>
      </c>
      <c r="P455" s="17">
        <v>1677.7</v>
      </c>
      <c r="Q455" s="18">
        <v>1435.9</v>
      </c>
      <c r="R455" s="19">
        <v>1732.3</v>
      </c>
      <c r="S455" s="20">
        <v>1840.7</v>
      </c>
      <c r="T455" s="21">
        <v>1473.7</v>
      </c>
      <c r="U455" s="22">
        <v>0</v>
      </c>
      <c r="V455" s="23">
        <v>453</v>
      </c>
      <c r="W455" s="11"/>
    </row>
    <row r="456" spans="1:23" ht="14" x14ac:dyDescent="0.15">
      <c r="A456" s="12" t="s">
        <v>51</v>
      </c>
      <c r="B456" s="13">
        <v>45850.537048611113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4">
        <v>1836.9</v>
      </c>
      <c r="N456" s="15">
        <v>1648.3</v>
      </c>
      <c r="O456" s="16">
        <v>1551.2</v>
      </c>
      <c r="P456" s="17">
        <v>1435.1</v>
      </c>
      <c r="Q456" s="18">
        <v>1396.9</v>
      </c>
      <c r="R456" s="19">
        <v>1609.2</v>
      </c>
      <c r="S456" s="20">
        <v>1335.8</v>
      </c>
      <c r="T456" s="21">
        <v>1754.1</v>
      </c>
      <c r="U456" s="22">
        <v>0</v>
      </c>
      <c r="V456" s="23">
        <v>454</v>
      </c>
      <c r="W456" s="11"/>
    </row>
    <row r="457" spans="1:23" ht="14" x14ac:dyDescent="0.15">
      <c r="A457" s="12" t="s">
        <v>12</v>
      </c>
      <c r="B457" s="13">
        <v>45850.53833333333</v>
      </c>
      <c r="C457" s="24" t="s">
        <v>27</v>
      </c>
      <c r="D457" s="25">
        <v>1991.9</v>
      </c>
      <c r="E457" s="26">
        <v>1543.4</v>
      </c>
      <c r="F457" s="27">
        <v>0.77500000000000002</v>
      </c>
      <c r="G457" s="28">
        <v>0.52</v>
      </c>
      <c r="H457" s="29">
        <v>0.93</v>
      </c>
      <c r="I457" s="30">
        <v>0.91</v>
      </c>
      <c r="J457" s="31">
        <v>22</v>
      </c>
      <c r="K457" s="32">
        <v>38</v>
      </c>
      <c r="L457" s="33">
        <v>-120</v>
      </c>
      <c r="M457" s="11"/>
      <c r="N457" s="11"/>
      <c r="O457" s="11"/>
      <c r="P457" s="11"/>
      <c r="Q457" s="11"/>
      <c r="R457" s="11"/>
      <c r="S457" s="11"/>
      <c r="T457" s="11"/>
      <c r="U457" s="11"/>
      <c r="V457" s="23">
        <v>455</v>
      </c>
      <c r="W457" s="34">
        <v>425</v>
      </c>
    </row>
    <row r="458" spans="1:23" ht="14" x14ac:dyDescent="0.15">
      <c r="A458" s="12" t="s">
        <v>12</v>
      </c>
      <c r="B458" s="13">
        <v>45850.53875</v>
      </c>
      <c r="C458" s="11"/>
      <c r="D458" s="25">
        <v>0</v>
      </c>
      <c r="E458" s="26">
        <v>0</v>
      </c>
      <c r="F458" s="27">
        <v>0</v>
      </c>
      <c r="G458" s="28">
        <v>0</v>
      </c>
      <c r="H458" s="29">
        <v>0.93</v>
      </c>
      <c r="I458" s="30">
        <v>0</v>
      </c>
      <c r="J458" s="31">
        <v>22</v>
      </c>
      <c r="K458" s="32">
        <v>38</v>
      </c>
      <c r="L458" s="33">
        <v>-120</v>
      </c>
      <c r="M458" s="11"/>
      <c r="N458" s="11"/>
      <c r="O458" s="11"/>
      <c r="P458" s="11"/>
      <c r="Q458" s="11"/>
      <c r="R458" s="11"/>
      <c r="S458" s="11"/>
      <c r="T458" s="11"/>
      <c r="U458" s="11"/>
      <c r="V458" s="23">
        <v>456</v>
      </c>
      <c r="W458" s="34">
        <v>456</v>
      </c>
    </row>
    <row r="459" spans="1:23" ht="14" x14ac:dyDescent="0.15">
      <c r="A459" s="12" t="s">
        <v>50</v>
      </c>
      <c r="B459" s="13">
        <v>45850.562164351853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4">
        <v>1734.7</v>
      </c>
      <c r="N459" s="15">
        <v>1992.3</v>
      </c>
      <c r="O459" s="16">
        <v>1995.3</v>
      </c>
      <c r="P459" s="17">
        <v>2005.7</v>
      </c>
      <c r="Q459" s="18">
        <v>2001.3</v>
      </c>
      <c r="R459" s="19">
        <v>1997.9</v>
      </c>
      <c r="S459" s="20">
        <v>1994.1</v>
      </c>
      <c r="T459" s="21">
        <v>1975</v>
      </c>
      <c r="U459" s="22">
        <v>0</v>
      </c>
      <c r="V459" s="23">
        <v>457</v>
      </c>
      <c r="W459" s="11"/>
    </row>
    <row r="460" spans="1:23" ht="14" x14ac:dyDescent="0.15">
      <c r="A460" s="12" t="s">
        <v>50</v>
      </c>
      <c r="B460" s="13">
        <v>45850.562268518515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4">
        <v>2009.4</v>
      </c>
      <c r="N460" s="15">
        <v>2032.1</v>
      </c>
      <c r="O460" s="16">
        <v>2024.2</v>
      </c>
      <c r="P460" s="17">
        <v>2033.8</v>
      </c>
      <c r="Q460" s="18">
        <v>2029.3</v>
      </c>
      <c r="R460" s="19">
        <v>2020.5</v>
      </c>
      <c r="S460" s="20">
        <v>2020.6</v>
      </c>
      <c r="T460" s="21">
        <v>1998.9</v>
      </c>
      <c r="U460" s="22">
        <v>0</v>
      </c>
      <c r="V460" s="23">
        <v>458</v>
      </c>
      <c r="W460" s="11"/>
    </row>
    <row r="461" spans="1:23" ht="14" x14ac:dyDescent="0.15">
      <c r="A461" s="12" t="s">
        <v>50</v>
      </c>
      <c r="B461" s="13">
        <v>45850.562314814815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4">
        <v>2003.2</v>
      </c>
      <c r="N461" s="15">
        <v>2029.1</v>
      </c>
      <c r="O461" s="16">
        <v>2022</v>
      </c>
      <c r="P461" s="17">
        <v>2029.2</v>
      </c>
      <c r="Q461" s="18">
        <v>2025.1</v>
      </c>
      <c r="R461" s="19">
        <v>2016.7</v>
      </c>
      <c r="S461" s="20">
        <v>2016.8</v>
      </c>
      <c r="T461" s="21">
        <v>1995.9</v>
      </c>
      <c r="U461" s="22">
        <v>0</v>
      </c>
      <c r="V461" s="23">
        <v>459</v>
      </c>
      <c r="W461" s="11"/>
    </row>
    <row r="462" spans="1:23" ht="14" x14ac:dyDescent="0.15">
      <c r="A462" s="12" t="s">
        <v>50</v>
      </c>
      <c r="B462" s="13">
        <v>45850.562337962961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4">
        <v>2002.4</v>
      </c>
      <c r="N462" s="15">
        <v>2028.8</v>
      </c>
      <c r="O462" s="16">
        <v>2022.5</v>
      </c>
      <c r="P462" s="17">
        <v>2030.4</v>
      </c>
      <c r="Q462" s="18">
        <v>2025.7</v>
      </c>
      <c r="R462" s="19">
        <v>2017.3</v>
      </c>
      <c r="S462" s="20">
        <v>2013.6</v>
      </c>
      <c r="T462" s="21">
        <v>1995.3</v>
      </c>
      <c r="U462" s="22">
        <v>0</v>
      </c>
      <c r="V462" s="23">
        <v>460</v>
      </c>
      <c r="W462" s="11"/>
    </row>
    <row r="463" spans="1:23" ht="14" x14ac:dyDescent="0.15">
      <c r="A463" s="12" t="s">
        <v>50</v>
      </c>
      <c r="B463" s="13">
        <v>45850.562361111108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4">
        <v>2005.9</v>
      </c>
      <c r="N463" s="15">
        <v>2030</v>
      </c>
      <c r="O463" s="16">
        <v>2026</v>
      </c>
      <c r="P463" s="17">
        <v>2033.8</v>
      </c>
      <c r="Q463" s="18">
        <v>2030</v>
      </c>
      <c r="R463" s="19">
        <v>2021.6</v>
      </c>
      <c r="S463" s="20">
        <v>2019.3</v>
      </c>
      <c r="T463" s="21">
        <v>1998.7</v>
      </c>
      <c r="U463" s="22">
        <v>0</v>
      </c>
      <c r="V463" s="23">
        <v>461</v>
      </c>
      <c r="W463" s="11"/>
    </row>
    <row r="464" spans="1:23" ht="14" x14ac:dyDescent="0.15">
      <c r="A464" s="12" t="s">
        <v>50</v>
      </c>
      <c r="B464" s="13">
        <v>45850.562407407408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4">
        <v>2005.3</v>
      </c>
      <c r="N464" s="15">
        <v>2032.2</v>
      </c>
      <c r="O464" s="16">
        <v>2025</v>
      </c>
      <c r="P464" s="17">
        <v>2031</v>
      </c>
      <c r="Q464" s="18">
        <v>2028.2</v>
      </c>
      <c r="R464" s="19">
        <v>2023.3</v>
      </c>
      <c r="S464" s="20">
        <v>2022.9</v>
      </c>
      <c r="T464" s="21">
        <v>1999.9</v>
      </c>
      <c r="U464" s="22">
        <v>0</v>
      </c>
      <c r="V464" s="23">
        <v>462</v>
      </c>
      <c r="W464" s="11"/>
    </row>
    <row r="465" spans="1:23" ht="14" x14ac:dyDescent="0.15">
      <c r="A465" s="12" t="s">
        <v>50</v>
      </c>
      <c r="B465" s="13">
        <v>45850.562430555554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4">
        <v>2007.1</v>
      </c>
      <c r="N465" s="15">
        <v>2030.8</v>
      </c>
      <c r="O465" s="16">
        <v>2024.5</v>
      </c>
      <c r="P465" s="17">
        <v>2033.9</v>
      </c>
      <c r="Q465" s="18">
        <v>2029.1</v>
      </c>
      <c r="R465" s="19">
        <v>2020.5</v>
      </c>
      <c r="S465" s="20">
        <v>2019.2</v>
      </c>
      <c r="T465" s="21">
        <v>1998.1</v>
      </c>
      <c r="U465" s="22">
        <v>0</v>
      </c>
      <c r="V465" s="23">
        <v>463</v>
      </c>
      <c r="W465" s="11"/>
    </row>
    <row r="466" spans="1:23" ht="14" x14ac:dyDescent="0.15">
      <c r="A466" s="12" t="s">
        <v>50</v>
      </c>
      <c r="B466" s="13">
        <v>45850.5624537037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4">
        <v>2005.7</v>
      </c>
      <c r="N466" s="15">
        <v>2030.3</v>
      </c>
      <c r="O466" s="16">
        <v>2023.6</v>
      </c>
      <c r="P466" s="17">
        <v>2031.4</v>
      </c>
      <c r="Q466" s="18">
        <v>2025.7</v>
      </c>
      <c r="R466" s="19">
        <v>2019.1</v>
      </c>
      <c r="S466" s="20">
        <v>2018.9</v>
      </c>
      <c r="T466" s="21">
        <v>1998.9</v>
      </c>
      <c r="U466" s="22">
        <v>0</v>
      </c>
      <c r="V466" s="23">
        <v>464</v>
      </c>
      <c r="W466" s="11"/>
    </row>
    <row r="467" spans="1:23" ht="14" x14ac:dyDescent="0.15">
      <c r="A467" s="12" t="s">
        <v>50</v>
      </c>
      <c r="B467" s="13">
        <v>45850.562476851854</v>
      </c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4">
        <v>2004.1</v>
      </c>
      <c r="N467" s="15">
        <v>2028.9</v>
      </c>
      <c r="O467" s="16">
        <v>2021.4</v>
      </c>
      <c r="P467" s="17">
        <v>2031.2</v>
      </c>
      <c r="Q467" s="18">
        <v>2025.7</v>
      </c>
      <c r="R467" s="19">
        <v>2017.7</v>
      </c>
      <c r="S467" s="20">
        <v>2015.2</v>
      </c>
      <c r="T467" s="21">
        <v>1995.2</v>
      </c>
      <c r="U467" s="22">
        <v>0</v>
      </c>
      <c r="V467" s="23">
        <v>465</v>
      </c>
      <c r="W467" s="11"/>
    </row>
    <row r="468" spans="1:23" ht="14" x14ac:dyDescent="0.15">
      <c r="A468" s="12" t="s">
        <v>50</v>
      </c>
      <c r="B468" s="13">
        <v>45850.5625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4">
        <v>2003.9</v>
      </c>
      <c r="N468" s="15">
        <v>2028.9</v>
      </c>
      <c r="O468" s="16">
        <v>2021.2</v>
      </c>
      <c r="P468" s="17">
        <v>2028.6</v>
      </c>
      <c r="Q468" s="18">
        <v>2022.5</v>
      </c>
      <c r="R468" s="19">
        <v>2016.6</v>
      </c>
      <c r="S468" s="20">
        <v>2014</v>
      </c>
      <c r="T468" s="21">
        <v>1994.8</v>
      </c>
      <c r="U468" s="22">
        <v>0</v>
      </c>
      <c r="V468" s="23">
        <v>466</v>
      </c>
      <c r="W468" s="11"/>
    </row>
    <row r="469" spans="1:23" ht="14" x14ac:dyDescent="0.15">
      <c r="A469" s="12" t="s">
        <v>50</v>
      </c>
      <c r="B469" s="13">
        <v>45850.562511574077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4">
        <v>2000.7</v>
      </c>
      <c r="N469" s="15">
        <v>2026.7</v>
      </c>
      <c r="O469" s="16">
        <v>2019.9</v>
      </c>
      <c r="P469" s="17">
        <v>2027.4</v>
      </c>
      <c r="Q469" s="18">
        <v>2021.9</v>
      </c>
      <c r="R469" s="19">
        <v>2015.4</v>
      </c>
      <c r="S469" s="20">
        <v>2014.6</v>
      </c>
      <c r="T469" s="21">
        <v>1994.3</v>
      </c>
      <c r="U469" s="22">
        <v>0</v>
      </c>
      <c r="V469" s="23">
        <v>467</v>
      </c>
      <c r="W469" s="11"/>
    </row>
    <row r="470" spans="1:23" ht="14" x14ac:dyDescent="0.15">
      <c r="A470" s="12" t="s">
        <v>50</v>
      </c>
      <c r="B470" s="13">
        <v>45850.5625462963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4">
        <v>2002</v>
      </c>
      <c r="N470" s="15">
        <v>2027.2</v>
      </c>
      <c r="O470" s="16">
        <v>2020.2</v>
      </c>
      <c r="P470" s="17">
        <v>2027.2</v>
      </c>
      <c r="Q470" s="18">
        <v>2022.8</v>
      </c>
      <c r="R470" s="19">
        <v>2015</v>
      </c>
      <c r="S470" s="20">
        <v>2012.1</v>
      </c>
      <c r="T470" s="21">
        <v>1994.4</v>
      </c>
      <c r="U470" s="22">
        <v>0</v>
      </c>
      <c r="V470" s="23">
        <v>468</v>
      </c>
      <c r="W470" s="11"/>
    </row>
    <row r="471" spans="1:23" ht="14" x14ac:dyDescent="0.15">
      <c r="A471" s="12" t="s">
        <v>51</v>
      </c>
      <c r="B471" s="13">
        <v>45850.562743055554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4">
        <v>1510.4</v>
      </c>
      <c r="N471" s="15">
        <v>993.9</v>
      </c>
      <c r="O471" s="16">
        <v>1120.4000000000001</v>
      </c>
      <c r="P471" s="17">
        <v>523</v>
      </c>
      <c r="Q471" s="18">
        <v>610.70000000000005</v>
      </c>
      <c r="R471" s="19">
        <v>888.6</v>
      </c>
      <c r="S471" s="20">
        <v>1261</v>
      </c>
      <c r="T471" s="21">
        <v>283.89999999999998</v>
      </c>
      <c r="U471" s="22">
        <v>0</v>
      </c>
      <c r="V471" s="23">
        <v>469</v>
      </c>
      <c r="W471" s="11"/>
    </row>
    <row r="472" spans="1:23" ht="14" x14ac:dyDescent="0.15">
      <c r="A472" s="12" t="s">
        <v>51</v>
      </c>
      <c r="B472" s="13">
        <v>45850.562905092593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4">
        <v>1028.3</v>
      </c>
      <c r="N472" s="15">
        <v>482.6</v>
      </c>
      <c r="O472" s="16">
        <v>248.4</v>
      </c>
      <c r="P472" s="17">
        <v>485.7</v>
      </c>
      <c r="Q472" s="18">
        <v>964.3</v>
      </c>
      <c r="R472" s="19">
        <v>868.4</v>
      </c>
      <c r="S472" s="20">
        <v>668.9</v>
      </c>
      <c r="T472" s="21">
        <v>947.1</v>
      </c>
      <c r="U472" s="22">
        <v>0</v>
      </c>
      <c r="V472" s="23">
        <v>470</v>
      </c>
      <c r="W472" s="11"/>
    </row>
    <row r="473" spans="1:23" ht="14" x14ac:dyDescent="0.15">
      <c r="A473" s="12" t="s">
        <v>51</v>
      </c>
      <c r="B473" s="13">
        <v>45850.563055555554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4">
        <v>1367.9</v>
      </c>
      <c r="N473" s="15">
        <v>1033.8</v>
      </c>
      <c r="O473" s="16">
        <v>245.2</v>
      </c>
      <c r="P473" s="17">
        <v>315.3</v>
      </c>
      <c r="Q473" s="18">
        <v>1096.0999999999999</v>
      </c>
      <c r="R473" s="19">
        <v>857</v>
      </c>
      <c r="S473" s="20">
        <v>618.6</v>
      </c>
      <c r="T473" s="21">
        <v>1015.8</v>
      </c>
      <c r="U473" s="22">
        <v>0</v>
      </c>
      <c r="V473" s="23">
        <v>471</v>
      </c>
      <c r="W473" s="11"/>
    </row>
    <row r="474" spans="1:23" ht="14" x14ac:dyDescent="0.15">
      <c r="A474" s="12" t="s">
        <v>51</v>
      </c>
      <c r="B474" s="13">
        <v>45850.56318287037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4">
        <v>621.70000000000005</v>
      </c>
      <c r="N474" s="15">
        <v>774.6</v>
      </c>
      <c r="O474" s="16">
        <v>860.5</v>
      </c>
      <c r="P474" s="17">
        <v>1642.7</v>
      </c>
      <c r="Q474" s="18">
        <v>1231.9000000000001</v>
      </c>
      <c r="R474" s="19">
        <v>690.6</v>
      </c>
      <c r="S474" s="20">
        <v>533</v>
      </c>
      <c r="T474" s="21">
        <v>335</v>
      </c>
      <c r="U474" s="22">
        <v>0</v>
      </c>
      <c r="V474" s="23">
        <v>472</v>
      </c>
      <c r="W474" s="11"/>
    </row>
    <row r="475" spans="1:23" ht="14" x14ac:dyDescent="0.15">
      <c r="A475" s="12" t="s">
        <v>51</v>
      </c>
      <c r="B475" s="13">
        <v>45850.563356481478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4">
        <v>41.7</v>
      </c>
      <c r="N475" s="15">
        <v>172.6</v>
      </c>
      <c r="O475" s="16">
        <v>709.5</v>
      </c>
      <c r="P475" s="17">
        <v>365</v>
      </c>
      <c r="Q475" s="18">
        <v>669.4</v>
      </c>
      <c r="R475" s="19">
        <v>1171.2</v>
      </c>
      <c r="S475" s="20">
        <v>1260.8</v>
      </c>
      <c r="T475" s="21">
        <v>633</v>
      </c>
      <c r="U475" s="22">
        <v>0</v>
      </c>
      <c r="V475" s="23">
        <v>473</v>
      </c>
      <c r="W475" s="11"/>
    </row>
    <row r="476" spans="1:23" ht="14" x14ac:dyDescent="0.15">
      <c r="A476" s="12" t="s">
        <v>51</v>
      </c>
      <c r="B476" s="13">
        <v>45850.563530092593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4">
        <v>603.29999999999995</v>
      </c>
      <c r="N476" s="15">
        <v>1300.2</v>
      </c>
      <c r="O476" s="16">
        <v>1380.2</v>
      </c>
      <c r="P476" s="17">
        <v>1007.8</v>
      </c>
      <c r="Q476" s="18">
        <v>1062</v>
      </c>
      <c r="R476" s="19">
        <v>316.7</v>
      </c>
      <c r="S476" s="20">
        <v>653.5</v>
      </c>
      <c r="T476" s="21">
        <v>643.6</v>
      </c>
      <c r="U476" s="22">
        <v>0</v>
      </c>
      <c r="V476" s="23">
        <v>474</v>
      </c>
      <c r="W476" s="11"/>
    </row>
    <row r="477" spans="1:23" ht="14" x14ac:dyDescent="0.15">
      <c r="A477" s="12" t="s">
        <v>51</v>
      </c>
      <c r="B477" s="13">
        <v>45850.563773148147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4">
        <v>1055.2</v>
      </c>
      <c r="N477" s="15">
        <v>1204.5999999999999</v>
      </c>
      <c r="O477" s="16">
        <v>1076.3</v>
      </c>
      <c r="P477" s="17">
        <v>481.3</v>
      </c>
      <c r="Q477" s="18">
        <v>363.9</v>
      </c>
      <c r="R477" s="19">
        <v>204.8</v>
      </c>
      <c r="S477" s="20">
        <v>683.6</v>
      </c>
      <c r="T477" s="21">
        <v>808.4</v>
      </c>
      <c r="U477" s="22">
        <v>0</v>
      </c>
      <c r="V477" s="23">
        <v>475</v>
      </c>
      <c r="W477" s="11"/>
    </row>
    <row r="478" spans="1:23" ht="14" x14ac:dyDescent="0.15">
      <c r="A478" s="12" t="s">
        <v>51</v>
      </c>
      <c r="B478" s="13">
        <v>45850.563935185186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4">
        <v>930.2</v>
      </c>
      <c r="N478" s="15">
        <v>1388.1</v>
      </c>
      <c r="O478" s="16">
        <v>1245.0999999999999</v>
      </c>
      <c r="P478" s="17">
        <v>739.2</v>
      </c>
      <c r="Q478" s="18">
        <v>584.70000000000005</v>
      </c>
      <c r="R478" s="19">
        <v>766.5</v>
      </c>
      <c r="S478" s="20">
        <v>1081.4000000000001</v>
      </c>
      <c r="T478" s="21">
        <v>530.9</v>
      </c>
      <c r="U478" s="22">
        <v>0</v>
      </c>
      <c r="V478" s="23">
        <v>476</v>
      </c>
      <c r="W478" s="11"/>
    </row>
    <row r="479" spans="1:23" ht="14" x14ac:dyDescent="0.15">
      <c r="A479" s="12" t="s">
        <v>51</v>
      </c>
      <c r="B479" s="13">
        <v>45850.564166666663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4">
        <v>1319.7</v>
      </c>
      <c r="N479" s="15">
        <v>778.3</v>
      </c>
      <c r="O479" s="16">
        <v>665.4</v>
      </c>
      <c r="P479" s="17">
        <v>713.5</v>
      </c>
      <c r="Q479" s="18">
        <v>743.7</v>
      </c>
      <c r="R479" s="19">
        <v>561.9</v>
      </c>
      <c r="S479" s="20">
        <v>676.8</v>
      </c>
      <c r="T479" s="21">
        <v>1231</v>
      </c>
      <c r="U479" s="22">
        <v>0</v>
      </c>
      <c r="V479" s="23">
        <v>477</v>
      </c>
      <c r="W479" s="11"/>
    </row>
    <row r="480" spans="1:23" ht="14" x14ac:dyDescent="0.15">
      <c r="A480" s="12" t="s">
        <v>51</v>
      </c>
      <c r="B480" s="13">
        <v>45850.564305555556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4">
        <v>1072.5</v>
      </c>
      <c r="N480" s="15">
        <v>1442</v>
      </c>
      <c r="O480" s="16">
        <v>1010.4</v>
      </c>
      <c r="P480" s="17">
        <v>767.5</v>
      </c>
      <c r="Q480" s="18">
        <v>570.9</v>
      </c>
      <c r="R480" s="19">
        <v>873.8</v>
      </c>
      <c r="S480" s="20">
        <v>1394.2</v>
      </c>
      <c r="T480" s="21">
        <v>1057.0999999999999</v>
      </c>
      <c r="U480" s="22">
        <v>0</v>
      </c>
      <c r="V480" s="23">
        <v>478</v>
      </c>
      <c r="W480" s="11"/>
    </row>
    <row r="481" spans="1:23" ht="14" x14ac:dyDescent="0.15">
      <c r="A481" s="12" t="s">
        <v>51</v>
      </c>
      <c r="B481" s="13">
        <v>45850.564606481479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4">
        <v>1607</v>
      </c>
      <c r="N481" s="15">
        <v>1385.4</v>
      </c>
      <c r="O481" s="16">
        <v>755.1</v>
      </c>
      <c r="P481" s="17">
        <v>362.6</v>
      </c>
      <c r="Q481" s="18">
        <v>573.9</v>
      </c>
      <c r="R481" s="19">
        <v>394.4</v>
      </c>
      <c r="S481" s="20">
        <v>532.4</v>
      </c>
      <c r="T481" s="21">
        <v>934.3</v>
      </c>
      <c r="U481" s="22">
        <v>0</v>
      </c>
      <c r="V481" s="23">
        <v>479</v>
      </c>
      <c r="W481" s="11"/>
    </row>
    <row r="482" spans="1:23" ht="14" x14ac:dyDescent="0.15">
      <c r="A482" s="12" t="s">
        <v>51</v>
      </c>
      <c r="B482" s="13">
        <v>45850.564733796295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4">
        <v>1468.3</v>
      </c>
      <c r="N482" s="15">
        <v>1672.7</v>
      </c>
      <c r="O482" s="16">
        <v>1566.1</v>
      </c>
      <c r="P482" s="17">
        <v>1139.0999999999999</v>
      </c>
      <c r="Q482" s="18">
        <v>375.4</v>
      </c>
      <c r="R482" s="19">
        <v>832.4</v>
      </c>
      <c r="S482" s="20">
        <v>1180.5999999999999</v>
      </c>
      <c r="T482" s="21">
        <v>1771.2</v>
      </c>
      <c r="U482" s="22">
        <v>0</v>
      </c>
      <c r="V482" s="23">
        <v>480</v>
      </c>
      <c r="W482" s="11"/>
    </row>
    <row r="483" spans="1:23" ht="14" x14ac:dyDescent="0.15">
      <c r="A483" s="12" t="s">
        <v>51</v>
      </c>
      <c r="B483" s="13">
        <v>45850.564895833333</v>
      </c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4">
        <v>1373.9</v>
      </c>
      <c r="N483" s="15">
        <v>1389.8</v>
      </c>
      <c r="O483" s="16">
        <v>1321.2</v>
      </c>
      <c r="P483" s="17">
        <v>993.6</v>
      </c>
      <c r="Q483" s="18">
        <v>1497.1</v>
      </c>
      <c r="R483" s="19">
        <v>1734.2</v>
      </c>
      <c r="S483" s="20">
        <v>1353.7</v>
      </c>
      <c r="T483" s="21">
        <v>840.1</v>
      </c>
      <c r="U483" s="22">
        <v>0</v>
      </c>
      <c r="V483" s="23">
        <v>481</v>
      </c>
      <c r="W483" s="11"/>
    </row>
    <row r="484" spans="1:23" ht="14" x14ac:dyDescent="0.15">
      <c r="A484" s="12" t="s">
        <v>51</v>
      </c>
      <c r="B484" s="13">
        <v>45850.565069444441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4">
        <v>376.1</v>
      </c>
      <c r="N484" s="15">
        <v>298.10000000000002</v>
      </c>
      <c r="O484" s="16">
        <v>393.8</v>
      </c>
      <c r="P484" s="17">
        <v>555.5</v>
      </c>
      <c r="Q484" s="18">
        <v>439.9</v>
      </c>
      <c r="R484" s="19">
        <v>381.8</v>
      </c>
      <c r="S484" s="20">
        <v>380.5</v>
      </c>
      <c r="T484" s="21">
        <v>222.4</v>
      </c>
      <c r="U484" s="22">
        <v>0</v>
      </c>
      <c r="V484" s="23">
        <v>482</v>
      </c>
      <c r="W484" s="11"/>
    </row>
    <row r="485" spans="1:23" ht="14" x14ac:dyDescent="0.15">
      <c r="A485" s="12" t="s">
        <v>51</v>
      </c>
      <c r="B485" s="13">
        <v>45850.565150462964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4">
        <v>1524.3</v>
      </c>
      <c r="N485" s="15">
        <v>1496.8</v>
      </c>
      <c r="O485" s="16">
        <v>888.8</v>
      </c>
      <c r="P485" s="17">
        <v>911.6</v>
      </c>
      <c r="Q485" s="18">
        <v>1019.5</v>
      </c>
      <c r="R485" s="19">
        <v>1126.7</v>
      </c>
      <c r="S485" s="20">
        <v>1197.0999999999999</v>
      </c>
      <c r="T485" s="21">
        <v>455.2</v>
      </c>
      <c r="U485" s="22">
        <v>0</v>
      </c>
      <c r="V485" s="23">
        <v>483</v>
      </c>
      <c r="W485" s="11"/>
    </row>
    <row r="486" spans="1:23" ht="14" x14ac:dyDescent="0.15">
      <c r="A486" s="12" t="s">
        <v>51</v>
      </c>
      <c r="B486" s="13">
        <v>45850.56527777778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4">
        <v>1266.8</v>
      </c>
      <c r="N486" s="15">
        <v>1576.2</v>
      </c>
      <c r="O486" s="16">
        <v>1337.8</v>
      </c>
      <c r="P486" s="17">
        <v>1230.8</v>
      </c>
      <c r="Q486" s="18">
        <v>960</v>
      </c>
      <c r="R486" s="19">
        <v>487.3</v>
      </c>
      <c r="S486" s="20">
        <v>1049.5999999999999</v>
      </c>
      <c r="T486" s="21">
        <v>969.8</v>
      </c>
      <c r="U486" s="22">
        <v>0</v>
      </c>
      <c r="V486" s="23">
        <v>484</v>
      </c>
      <c r="W486" s="11"/>
    </row>
    <row r="487" spans="1:23" ht="14" x14ac:dyDescent="0.15">
      <c r="A487" s="12" t="s">
        <v>51</v>
      </c>
      <c r="B487" s="13">
        <v>45850.565439814818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4">
        <v>1463.5</v>
      </c>
      <c r="N487" s="15">
        <v>1551.7</v>
      </c>
      <c r="O487" s="16">
        <v>2005.2</v>
      </c>
      <c r="P487" s="17">
        <v>1911.3</v>
      </c>
      <c r="Q487" s="18">
        <v>1908.8</v>
      </c>
      <c r="R487" s="19">
        <v>1823.4</v>
      </c>
      <c r="S487" s="20">
        <v>1732.2</v>
      </c>
      <c r="T487" s="21">
        <v>1506.2</v>
      </c>
      <c r="U487" s="22">
        <v>0</v>
      </c>
      <c r="V487" s="23">
        <v>485</v>
      </c>
      <c r="W487" s="11"/>
    </row>
    <row r="488" spans="1:23" ht="14" x14ac:dyDescent="0.15">
      <c r="A488" s="12" t="s">
        <v>51</v>
      </c>
      <c r="B488" s="13">
        <v>45850.565509259257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4">
        <v>1054.3</v>
      </c>
      <c r="N488" s="15">
        <v>1466.4</v>
      </c>
      <c r="O488" s="16">
        <v>881.2</v>
      </c>
      <c r="P488" s="17">
        <v>1417</v>
      </c>
      <c r="Q488" s="18">
        <v>1511.4</v>
      </c>
      <c r="R488" s="19">
        <v>1834.5</v>
      </c>
      <c r="S488" s="20">
        <v>1196.8</v>
      </c>
      <c r="T488" s="21">
        <v>1104.9000000000001</v>
      </c>
      <c r="U488" s="22">
        <v>0</v>
      </c>
      <c r="V488" s="23">
        <v>486</v>
      </c>
      <c r="W488" s="11"/>
    </row>
    <row r="489" spans="1:23" ht="14" x14ac:dyDescent="0.15">
      <c r="A489" s="12" t="s">
        <v>51</v>
      </c>
      <c r="B489" s="13">
        <v>45850.56559027778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4">
        <v>1573.8</v>
      </c>
      <c r="N489" s="15">
        <v>1757.2</v>
      </c>
      <c r="O489" s="16">
        <v>1139.7</v>
      </c>
      <c r="P489" s="17">
        <v>1835.1</v>
      </c>
      <c r="Q489" s="18">
        <v>1736.6</v>
      </c>
      <c r="R489" s="19">
        <v>935.3</v>
      </c>
      <c r="S489" s="20">
        <v>562.70000000000005</v>
      </c>
      <c r="T489" s="21">
        <v>314.89999999999998</v>
      </c>
      <c r="U489" s="22">
        <v>0</v>
      </c>
      <c r="V489" s="23">
        <v>487</v>
      </c>
      <c r="W489" s="11"/>
    </row>
    <row r="490" spans="1:23" ht="14" x14ac:dyDescent="0.15">
      <c r="A490" s="12" t="s">
        <v>51</v>
      </c>
      <c r="B490" s="13">
        <v>45850.565671296295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4">
        <v>1311.2</v>
      </c>
      <c r="N490" s="15">
        <v>1503.4</v>
      </c>
      <c r="O490" s="16">
        <v>1265.7</v>
      </c>
      <c r="P490" s="17">
        <v>734</v>
      </c>
      <c r="Q490" s="18">
        <v>893.1</v>
      </c>
      <c r="R490" s="19">
        <v>325.8</v>
      </c>
      <c r="S490" s="20">
        <v>1139.0999999999999</v>
      </c>
      <c r="T490" s="21">
        <v>1248.4000000000001</v>
      </c>
      <c r="U490" s="22">
        <v>0</v>
      </c>
      <c r="V490" s="23">
        <v>488</v>
      </c>
      <c r="W490" s="11"/>
    </row>
    <row r="491" spans="1:23" ht="14" x14ac:dyDescent="0.15">
      <c r="A491" s="12" t="s">
        <v>12</v>
      </c>
      <c r="B491" s="13">
        <v>45850.566018518519</v>
      </c>
      <c r="C491" s="24" t="s">
        <v>28</v>
      </c>
      <c r="D491" s="25">
        <v>2013.6</v>
      </c>
      <c r="E491" s="26">
        <v>977.5</v>
      </c>
      <c r="F491" s="27">
        <v>0.48399999999999999</v>
      </c>
      <c r="G491" s="28">
        <v>1.53</v>
      </c>
      <c r="H491" s="29">
        <v>1.18</v>
      </c>
      <c r="I491" s="30">
        <v>0.91</v>
      </c>
      <c r="J491" s="31">
        <v>17</v>
      </c>
      <c r="K491" s="32">
        <v>38</v>
      </c>
      <c r="L491" s="33">
        <v>-120</v>
      </c>
      <c r="M491" s="11"/>
      <c r="N491" s="11"/>
      <c r="O491" s="11"/>
      <c r="P491" s="11"/>
      <c r="Q491" s="11"/>
      <c r="R491" s="11"/>
      <c r="S491" s="11"/>
      <c r="T491" s="11"/>
      <c r="U491" s="11"/>
      <c r="V491" s="23">
        <v>489</v>
      </c>
      <c r="W491" s="34">
        <v>457</v>
      </c>
    </row>
    <row r="492" spans="1:23" ht="14" x14ac:dyDescent="0.15">
      <c r="A492" s="12" t="s">
        <v>12</v>
      </c>
      <c r="B492" s="13">
        <v>45850.566319444442</v>
      </c>
      <c r="C492" s="11"/>
      <c r="D492" s="25">
        <v>0</v>
      </c>
      <c r="E492" s="26">
        <v>0</v>
      </c>
      <c r="F492" s="27">
        <v>0</v>
      </c>
      <c r="G492" s="28">
        <v>0</v>
      </c>
      <c r="H492" s="29">
        <v>1.18</v>
      </c>
      <c r="I492" s="30">
        <v>0</v>
      </c>
      <c r="J492" s="31">
        <v>17</v>
      </c>
      <c r="K492" s="32">
        <v>38</v>
      </c>
      <c r="L492" s="33">
        <v>-120</v>
      </c>
      <c r="M492" s="11"/>
      <c r="N492" s="11"/>
      <c r="O492" s="11"/>
      <c r="P492" s="11"/>
      <c r="Q492" s="11"/>
      <c r="R492" s="11"/>
      <c r="S492" s="11"/>
      <c r="T492" s="11"/>
      <c r="U492" s="11"/>
      <c r="V492" s="23">
        <v>490</v>
      </c>
      <c r="W492" s="34">
        <v>490</v>
      </c>
    </row>
    <row r="493" spans="1:23" ht="14" x14ac:dyDescent="0.15">
      <c r="A493" s="12" t="s">
        <v>50</v>
      </c>
      <c r="B493" s="13">
        <v>45850.577002314814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4">
        <v>1966.7</v>
      </c>
      <c r="N493" s="15">
        <v>2000.6</v>
      </c>
      <c r="O493" s="16">
        <v>2000.2</v>
      </c>
      <c r="P493" s="17">
        <v>2000.1</v>
      </c>
      <c r="Q493" s="18">
        <v>2002.3</v>
      </c>
      <c r="R493" s="19">
        <v>2004</v>
      </c>
      <c r="S493" s="20">
        <v>2008.2</v>
      </c>
      <c r="T493" s="21">
        <v>1992.9</v>
      </c>
      <c r="U493" s="22">
        <v>0</v>
      </c>
      <c r="V493" s="23">
        <v>491</v>
      </c>
      <c r="W493" s="11"/>
    </row>
    <row r="494" spans="1:23" ht="14" x14ac:dyDescent="0.15">
      <c r="A494" s="12" t="s">
        <v>50</v>
      </c>
      <c r="B494" s="13">
        <v>45850.57708333333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4">
        <v>2052.6</v>
      </c>
      <c r="N494" s="15">
        <v>2083</v>
      </c>
      <c r="O494" s="16">
        <v>2080</v>
      </c>
      <c r="P494" s="17">
        <v>2085.4</v>
      </c>
      <c r="Q494" s="18">
        <v>2088.4</v>
      </c>
      <c r="R494" s="19">
        <v>2085.1</v>
      </c>
      <c r="S494" s="20">
        <v>2087.4</v>
      </c>
      <c r="T494" s="21">
        <v>2066.9</v>
      </c>
      <c r="U494" s="22">
        <v>0</v>
      </c>
      <c r="V494" s="23">
        <v>492</v>
      </c>
      <c r="W494" s="11"/>
    </row>
    <row r="495" spans="1:23" ht="14" x14ac:dyDescent="0.15">
      <c r="A495" s="12" t="s">
        <v>50</v>
      </c>
      <c r="B495" s="13">
        <v>45850.577118055553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4">
        <v>2049.9</v>
      </c>
      <c r="N495" s="15">
        <v>2080.1</v>
      </c>
      <c r="O495" s="16">
        <v>2080.5</v>
      </c>
      <c r="P495" s="17">
        <v>2085</v>
      </c>
      <c r="Q495" s="18">
        <v>2084</v>
      </c>
      <c r="R495" s="19">
        <v>2083.9</v>
      </c>
      <c r="S495" s="20">
        <v>2083</v>
      </c>
      <c r="T495" s="21">
        <v>2064.6</v>
      </c>
      <c r="U495" s="22">
        <v>0</v>
      </c>
      <c r="V495" s="23">
        <v>493</v>
      </c>
      <c r="W495" s="11"/>
    </row>
    <row r="496" spans="1:23" ht="14" x14ac:dyDescent="0.15">
      <c r="A496" s="12" t="s">
        <v>50</v>
      </c>
      <c r="B496" s="13">
        <v>45850.57712962963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4">
        <v>2047.8</v>
      </c>
      <c r="N496" s="15">
        <v>2078.1999999999998</v>
      </c>
      <c r="O496" s="16">
        <v>2078.1</v>
      </c>
      <c r="P496" s="17">
        <v>2081.4</v>
      </c>
      <c r="Q496" s="18">
        <v>2084.9</v>
      </c>
      <c r="R496" s="19">
        <v>2082.5</v>
      </c>
      <c r="S496" s="20">
        <v>2083.4</v>
      </c>
      <c r="T496" s="21">
        <v>2064.1</v>
      </c>
      <c r="U496" s="22">
        <v>0</v>
      </c>
      <c r="V496" s="23">
        <v>494</v>
      </c>
      <c r="W496" s="11"/>
    </row>
    <row r="497" spans="1:23" ht="14" x14ac:dyDescent="0.15">
      <c r="A497" s="12" t="s">
        <v>50</v>
      </c>
      <c r="B497" s="13">
        <v>45850.577152777776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4">
        <v>2047.5</v>
      </c>
      <c r="N497" s="15">
        <v>2077.3000000000002</v>
      </c>
      <c r="O497" s="16">
        <v>2077.1</v>
      </c>
      <c r="P497" s="17">
        <v>2081.6</v>
      </c>
      <c r="Q497" s="18">
        <v>2083.1999999999998</v>
      </c>
      <c r="R497" s="19">
        <v>2082.5</v>
      </c>
      <c r="S497" s="20">
        <v>2082.1</v>
      </c>
      <c r="T497" s="21">
        <v>2062.6999999999998</v>
      </c>
      <c r="U497" s="22">
        <v>0</v>
      </c>
      <c r="V497" s="23">
        <v>495</v>
      </c>
      <c r="W497" s="11"/>
    </row>
    <row r="498" spans="1:23" ht="14" x14ac:dyDescent="0.15">
      <c r="A498" s="12" t="s">
        <v>50</v>
      </c>
      <c r="B498" s="13">
        <v>45850.577164351853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4">
        <v>2049.1</v>
      </c>
      <c r="N498" s="15">
        <v>2078.5</v>
      </c>
      <c r="O498" s="16">
        <v>2077.4</v>
      </c>
      <c r="P498" s="17">
        <v>2083.1</v>
      </c>
      <c r="Q498" s="18">
        <v>2079.5</v>
      </c>
      <c r="R498" s="19">
        <v>2082.6</v>
      </c>
      <c r="S498" s="20">
        <v>2081.1</v>
      </c>
      <c r="T498" s="21">
        <v>2058.8000000000002</v>
      </c>
      <c r="U498" s="22">
        <v>0</v>
      </c>
      <c r="V498" s="23">
        <v>496</v>
      </c>
      <c r="W498" s="11"/>
    </row>
    <row r="499" spans="1:23" ht="14" x14ac:dyDescent="0.15">
      <c r="A499" s="12" t="s">
        <v>50</v>
      </c>
      <c r="B499" s="13">
        <v>45850.577175925922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4">
        <v>2047.4</v>
      </c>
      <c r="N499" s="15">
        <v>2078.3000000000002</v>
      </c>
      <c r="O499" s="16">
        <v>2077.8000000000002</v>
      </c>
      <c r="P499" s="17">
        <v>2083.9</v>
      </c>
      <c r="Q499" s="18">
        <v>2084.8000000000002</v>
      </c>
      <c r="R499" s="19">
        <v>2084.6</v>
      </c>
      <c r="S499" s="20">
        <v>2083</v>
      </c>
      <c r="T499" s="21">
        <v>2062.9</v>
      </c>
      <c r="U499" s="22">
        <v>0</v>
      </c>
      <c r="V499" s="23">
        <v>497</v>
      </c>
      <c r="W499" s="11"/>
    </row>
    <row r="500" spans="1:23" ht="14" x14ac:dyDescent="0.15">
      <c r="A500" s="12" t="s">
        <v>50</v>
      </c>
      <c r="B500" s="13">
        <v>45850.577187499999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4">
        <v>2047.8</v>
      </c>
      <c r="N500" s="15">
        <v>2076.6</v>
      </c>
      <c r="O500" s="16">
        <v>2073.1</v>
      </c>
      <c r="P500" s="17">
        <v>2083.4</v>
      </c>
      <c r="Q500" s="18">
        <v>2079.5</v>
      </c>
      <c r="R500" s="19">
        <v>2083.9</v>
      </c>
      <c r="S500" s="20">
        <v>2078.5</v>
      </c>
      <c r="T500" s="21">
        <v>2064.1</v>
      </c>
      <c r="U500" s="22">
        <v>0</v>
      </c>
      <c r="V500" s="23">
        <v>498</v>
      </c>
      <c r="W500" s="11"/>
    </row>
    <row r="501" spans="1:23" ht="14" x14ac:dyDescent="0.15">
      <c r="A501" s="12" t="s">
        <v>50</v>
      </c>
      <c r="B501" s="13">
        <v>45850.577199074076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4">
        <v>2047.8</v>
      </c>
      <c r="N501" s="15">
        <v>2076.6</v>
      </c>
      <c r="O501" s="16">
        <v>2073.1</v>
      </c>
      <c r="P501" s="17">
        <v>2083.4</v>
      </c>
      <c r="Q501" s="18">
        <v>2079.5</v>
      </c>
      <c r="R501" s="19">
        <v>2083.9</v>
      </c>
      <c r="S501" s="20">
        <v>2078.5</v>
      </c>
      <c r="T501" s="21">
        <v>2064.1</v>
      </c>
      <c r="U501" s="22">
        <v>0</v>
      </c>
      <c r="V501" s="23">
        <v>499</v>
      </c>
      <c r="W501" s="11"/>
    </row>
    <row r="502" spans="1:23" ht="14" x14ac:dyDescent="0.15">
      <c r="A502" s="12" t="s">
        <v>50</v>
      </c>
      <c r="B502" s="13">
        <v>45850.577256944445</v>
      </c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4">
        <v>2030</v>
      </c>
      <c r="N502" s="15">
        <v>2067.9</v>
      </c>
      <c r="O502" s="16">
        <v>2068.6</v>
      </c>
      <c r="P502" s="17">
        <v>2072.9</v>
      </c>
      <c r="Q502" s="18">
        <v>2074</v>
      </c>
      <c r="R502" s="19">
        <v>2070.1</v>
      </c>
      <c r="S502" s="20">
        <v>2071.6</v>
      </c>
      <c r="T502" s="21">
        <v>2050.1999999999998</v>
      </c>
      <c r="U502" s="22">
        <v>0</v>
      </c>
      <c r="V502" s="23">
        <v>500</v>
      </c>
      <c r="W502" s="11"/>
    </row>
    <row r="503" spans="1:23" ht="14" x14ac:dyDescent="0.15">
      <c r="A503" s="12" t="s">
        <v>51</v>
      </c>
      <c r="B503" s="13">
        <v>45850.57739583333</v>
      </c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4">
        <v>1270.7</v>
      </c>
      <c r="N503" s="15">
        <v>449</v>
      </c>
      <c r="O503" s="16">
        <v>453</v>
      </c>
      <c r="P503" s="17">
        <v>113.1</v>
      </c>
      <c r="Q503" s="18">
        <v>139.1</v>
      </c>
      <c r="R503" s="19">
        <v>247.6</v>
      </c>
      <c r="S503" s="20">
        <v>260.8</v>
      </c>
      <c r="T503" s="21">
        <v>263.89999999999998</v>
      </c>
      <c r="U503" s="22">
        <v>0</v>
      </c>
      <c r="V503" s="23">
        <v>501</v>
      </c>
      <c r="W503" s="11"/>
    </row>
    <row r="504" spans="1:23" ht="14" x14ac:dyDescent="0.15">
      <c r="A504" s="12" t="s">
        <v>51</v>
      </c>
      <c r="B504" s="13">
        <v>45850.577488425923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4">
        <v>1450.9</v>
      </c>
      <c r="N504" s="15">
        <v>1277</v>
      </c>
      <c r="O504" s="16">
        <v>344.4</v>
      </c>
      <c r="P504" s="17">
        <v>459.8</v>
      </c>
      <c r="Q504" s="18">
        <v>723.6</v>
      </c>
      <c r="R504" s="19">
        <v>1132.5</v>
      </c>
      <c r="S504" s="20">
        <v>1031.3</v>
      </c>
      <c r="T504" s="21">
        <v>1131</v>
      </c>
      <c r="U504" s="22">
        <v>0</v>
      </c>
      <c r="V504" s="23">
        <v>502</v>
      </c>
      <c r="W504" s="11"/>
    </row>
    <row r="505" spans="1:23" ht="14" x14ac:dyDescent="0.15">
      <c r="A505" s="12" t="s">
        <v>51</v>
      </c>
      <c r="B505" s="13">
        <v>45850.577592592592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4">
        <v>564.9</v>
      </c>
      <c r="N505" s="15">
        <v>1259.4000000000001</v>
      </c>
      <c r="O505" s="16">
        <v>796</v>
      </c>
      <c r="P505" s="17">
        <v>952.3</v>
      </c>
      <c r="Q505" s="18">
        <v>1327.1</v>
      </c>
      <c r="R505" s="19">
        <v>1024.7</v>
      </c>
      <c r="S505" s="20">
        <v>829.6</v>
      </c>
      <c r="T505" s="21">
        <v>552.79999999999995</v>
      </c>
      <c r="U505" s="22">
        <v>0</v>
      </c>
      <c r="V505" s="23">
        <v>503</v>
      </c>
      <c r="W505" s="11"/>
    </row>
    <row r="506" spans="1:23" ht="14" x14ac:dyDescent="0.15">
      <c r="A506" s="12" t="s">
        <v>51</v>
      </c>
      <c r="B506" s="13">
        <v>45850.577685185184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4">
        <v>946.1</v>
      </c>
      <c r="N506" s="15">
        <v>784.2</v>
      </c>
      <c r="O506" s="16">
        <v>1093.7</v>
      </c>
      <c r="P506" s="17">
        <v>1448.4</v>
      </c>
      <c r="Q506" s="18">
        <v>1808.4</v>
      </c>
      <c r="R506" s="19">
        <v>1411.8</v>
      </c>
      <c r="S506" s="20">
        <v>1111.5</v>
      </c>
      <c r="T506" s="21">
        <v>615.6</v>
      </c>
      <c r="U506" s="22">
        <v>0</v>
      </c>
      <c r="V506" s="23">
        <v>504</v>
      </c>
      <c r="W506" s="11"/>
    </row>
    <row r="507" spans="1:23" ht="14" x14ac:dyDescent="0.15">
      <c r="A507" s="12" t="s">
        <v>51</v>
      </c>
      <c r="B507" s="13">
        <v>45850.577766203707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4">
        <v>1085.9000000000001</v>
      </c>
      <c r="N507" s="15">
        <v>1280.2</v>
      </c>
      <c r="O507" s="16">
        <v>1563.3</v>
      </c>
      <c r="P507" s="17">
        <v>1457.3</v>
      </c>
      <c r="Q507" s="18">
        <v>1385.3</v>
      </c>
      <c r="R507" s="19">
        <v>1035.9000000000001</v>
      </c>
      <c r="S507" s="20">
        <v>1351.9</v>
      </c>
      <c r="T507" s="21">
        <v>812.5</v>
      </c>
      <c r="U507" s="22">
        <v>0</v>
      </c>
      <c r="V507" s="23">
        <v>505</v>
      </c>
      <c r="W507" s="11"/>
    </row>
    <row r="508" spans="1:23" ht="14" x14ac:dyDescent="0.15">
      <c r="A508" s="12" t="s">
        <v>51</v>
      </c>
      <c r="B508" s="13">
        <v>45850.577835648146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4">
        <v>1214.5999999999999</v>
      </c>
      <c r="N508" s="15">
        <v>1500.2</v>
      </c>
      <c r="O508" s="16">
        <v>1541.9</v>
      </c>
      <c r="P508" s="17">
        <v>1611.5</v>
      </c>
      <c r="Q508" s="18">
        <v>1576.7</v>
      </c>
      <c r="R508" s="19">
        <v>1511.8</v>
      </c>
      <c r="S508" s="20">
        <v>1459.2</v>
      </c>
      <c r="T508" s="21">
        <v>654</v>
      </c>
      <c r="U508" s="22">
        <v>0</v>
      </c>
      <c r="V508" s="23">
        <v>506</v>
      </c>
      <c r="W508" s="11"/>
    </row>
    <row r="509" spans="1:23" ht="14" x14ac:dyDescent="0.15">
      <c r="A509" s="12" t="s">
        <v>51</v>
      </c>
      <c r="B509" s="13">
        <v>45850.577928240738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4">
        <v>1630.8</v>
      </c>
      <c r="N509" s="15">
        <v>1706.7</v>
      </c>
      <c r="O509" s="16">
        <v>1837.4</v>
      </c>
      <c r="P509" s="17">
        <v>1734</v>
      </c>
      <c r="Q509" s="18">
        <v>1170.2</v>
      </c>
      <c r="R509" s="19">
        <v>1834.8</v>
      </c>
      <c r="S509" s="20">
        <v>964.5</v>
      </c>
      <c r="T509" s="21">
        <v>1152.7</v>
      </c>
      <c r="U509" s="22">
        <v>0</v>
      </c>
      <c r="V509" s="23">
        <v>507</v>
      </c>
      <c r="W509" s="11"/>
    </row>
    <row r="510" spans="1:23" ht="14" x14ac:dyDescent="0.15">
      <c r="A510" s="12" t="s">
        <v>51</v>
      </c>
      <c r="B510" s="13">
        <v>45850.578009259261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4">
        <v>1822.2</v>
      </c>
      <c r="N510" s="15">
        <v>1474.1</v>
      </c>
      <c r="O510" s="16">
        <v>1247.2</v>
      </c>
      <c r="P510" s="17">
        <v>1116.7</v>
      </c>
      <c r="Q510" s="18">
        <v>1901.9</v>
      </c>
      <c r="R510" s="19">
        <v>1193.0999999999999</v>
      </c>
      <c r="S510" s="20">
        <v>1738.9</v>
      </c>
      <c r="T510" s="21">
        <v>1250.4000000000001</v>
      </c>
      <c r="U510" s="22">
        <v>0</v>
      </c>
      <c r="V510" s="23">
        <v>508</v>
      </c>
      <c r="W510" s="11"/>
    </row>
    <row r="511" spans="1:23" ht="14" x14ac:dyDescent="0.15">
      <c r="A511" s="12" t="s">
        <v>51</v>
      </c>
      <c r="B511" s="13">
        <v>45850.578101851854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4">
        <v>1728.7</v>
      </c>
      <c r="N511" s="15">
        <v>1809.4</v>
      </c>
      <c r="O511" s="16">
        <v>1694.3</v>
      </c>
      <c r="P511" s="17">
        <v>1818.7</v>
      </c>
      <c r="Q511" s="18">
        <v>725.4</v>
      </c>
      <c r="R511" s="19">
        <v>1663.5</v>
      </c>
      <c r="S511" s="20">
        <v>1848.7</v>
      </c>
      <c r="T511" s="21">
        <v>1623.7</v>
      </c>
      <c r="U511" s="22">
        <v>0</v>
      </c>
      <c r="V511" s="23">
        <v>509</v>
      </c>
      <c r="W511" s="11"/>
    </row>
    <row r="512" spans="1:23" ht="14" x14ac:dyDescent="0.15">
      <c r="A512" s="12" t="s">
        <v>51</v>
      </c>
      <c r="B512" s="13">
        <v>45850.578402777777</v>
      </c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4">
        <v>621.79999999999995</v>
      </c>
      <c r="N512" s="15">
        <v>240.1</v>
      </c>
      <c r="O512" s="16">
        <v>492</v>
      </c>
      <c r="P512" s="17">
        <v>505.3</v>
      </c>
      <c r="Q512" s="18">
        <v>576</v>
      </c>
      <c r="R512" s="19">
        <v>578.6</v>
      </c>
      <c r="S512" s="20">
        <v>741.7</v>
      </c>
      <c r="T512" s="21">
        <v>1224.0999999999999</v>
      </c>
      <c r="U512" s="22">
        <v>0</v>
      </c>
      <c r="V512" s="23">
        <v>510</v>
      </c>
      <c r="W512" s="11"/>
    </row>
    <row r="513" spans="1:23" ht="14" x14ac:dyDescent="0.15">
      <c r="A513" s="12" t="s">
        <v>51</v>
      </c>
      <c r="B513" s="13">
        <v>45850.578518518516</v>
      </c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4">
        <v>526.4</v>
      </c>
      <c r="N513" s="15">
        <v>221.6</v>
      </c>
      <c r="O513" s="16">
        <v>322.39999999999998</v>
      </c>
      <c r="P513" s="17">
        <v>755.8</v>
      </c>
      <c r="Q513" s="18">
        <v>408.2</v>
      </c>
      <c r="R513" s="19">
        <v>471</v>
      </c>
      <c r="S513" s="20">
        <v>487.1</v>
      </c>
      <c r="T513" s="21">
        <v>428.5</v>
      </c>
      <c r="U513" s="22">
        <v>0</v>
      </c>
      <c r="V513" s="23">
        <v>511</v>
      </c>
      <c r="W513" s="11"/>
    </row>
    <row r="514" spans="1:23" ht="14" x14ac:dyDescent="0.15">
      <c r="A514" s="12" t="s">
        <v>51</v>
      </c>
      <c r="B514" s="13">
        <v>45850.578645833331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4">
        <v>764.1</v>
      </c>
      <c r="N514" s="15">
        <v>184.9</v>
      </c>
      <c r="O514" s="16">
        <v>311</v>
      </c>
      <c r="P514" s="17">
        <v>664</v>
      </c>
      <c r="Q514" s="18">
        <v>700.2</v>
      </c>
      <c r="R514" s="19">
        <v>733.1</v>
      </c>
      <c r="S514" s="20">
        <v>1016.8</v>
      </c>
      <c r="T514" s="21">
        <v>1348</v>
      </c>
      <c r="U514" s="22">
        <v>0</v>
      </c>
      <c r="V514" s="23">
        <v>512</v>
      </c>
      <c r="W514" s="11"/>
    </row>
    <row r="515" spans="1:23" ht="14" x14ac:dyDescent="0.15">
      <c r="A515" s="12" t="s">
        <v>51</v>
      </c>
      <c r="B515" s="13">
        <v>45850.57885416667</v>
      </c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4">
        <v>602.4</v>
      </c>
      <c r="N515" s="15">
        <v>606.70000000000005</v>
      </c>
      <c r="O515" s="16">
        <v>148.9</v>
      </c>
      <c r="P515" s="17">
        <v>352.1</v>
      </c>
      <c r="Q515" s="18">
        <v>451.8</v>
      </c>
      <c r="R515" s="19">
        <v>919.3</v>
      </c>
      <c r="S515" s="20">
        <v>1112.2</v>
      </c>
      <c r="T515" s="21">
        <v>912.7</v>
      </c>
      <c r="U515" s="22">
        <v>0</v>
      </c>
      <c r="V515" s="23">
        <v>513</v>
      </c>
      <c r="W515" s="11"/>
    </row>
    <row r="516" spans="1:23" ht="14" x14ac:dyDescent="0.15">
      <c r="A516" s="12" t="s">
        <v>51</v>
      </c>
      <c r="B516" s="13">
        <v>45850.578981481478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4">
        <v>1438.4</v>
      </c>
      <c r="N516" s="15">
        <v>883.9</v>
      </c>
      <c r="O516" s="16">
        <v>1349.3</v>
      </c>
      <c r="P516" s="17">
        <v>661.8</v>
      </c>
      <c r="Q516" s="18">
        <v>734.6</v>
      </c>
      <c r="R516" s="19">
        <v>838.6</v>
      </c>
      <c r="S516" s="20">
        <v>1319.7</v>
      </c>
      <c r="T516" s="21">
        <v>1510.7</v>
      </c>
      <c r="U516" s="22">
        <v>0</v>
      </c>
      <c r="V516" s="23">
        <v>514</v>
      </c>
      <c r="W516" s="11"/>
    </row>
    <row r="517" spans="1:23" ht="14" x14ac:dyDescent="0.15">
      <c r="A517" s="12" t="s">
        <v>51</v>
      </c>
      <c r="B517" s="13">
        <v>45850.579097222224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4">
        <v>245.8</v>
      </c>
      <c r="N517" s="15">
        <v>127.4</v>
      </c>
      <c r="O517" s="16">
        <v>752.2</v>
      </c>
      <c r="P517" s="17">
        <v>853.6</v>
      </c>
      <c r="Q517" s="18">
        <v>157.30000000000001</v>
      </c>
      <c r="R517" s="19">
        <v>302.5</v>
      </c>
      <c r="S517" s="20">
        <v>445.1</v>
      </c>
      <c r="T517" s="21">
        <v>292.7</v>
      </c>
      <c r="U517" s="22">
        <v>0</v>
      </c>
      <c r="V517" s="23">
        <v>515</v>
      </c>
      <c r="W517" s="11"/>
    </row>
    <row r="518" spans="1:23" ht="14" x14ac:dyDescent="0.15">
      <c r="A518" s="12" t="s">
        <v>51</v>
      </c>
      <c r="B518" s="13">
        <v>45850.579189814816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4">
        <v>361.8</v>
      </c>
      <c r="N518" s="15">
        <v>432.3</v>
      </c>
      <c r="O518" s="16">
        <v>1243.7</v>
      </c>
      <c r="P518" s="17">
        <v>435.5</v>
      </c>
      <c r="Q518" s="18">
        <v>145.9</v>
      </c>
      <c r="R518" s="19">
        <v>405.4</v>
      </c>
      <c r="S518" s="20">
        <v>464.2</v>
      </c>
      <c r="T518" s="21">
        <v>714.6</v>
      </c>
      <c r="U518" s="22">
        <v>0</v>
      </c>
      <c r="V518" s="23">
        <v>516</v>
      </c>
      <c r="W518" s="11"/>
    </row>
    <row r="519" spans="1:23" ht="14" x14ac:dyDescent="0.15">
      <c r="A519" s="12" t="s">
        <v>51</v>
      </c>
      <c r="B519" s="13">
        <v>45850.579317129632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4">
        <v>358.4</v>
      </c>
      <c r="N519" s="15">
        <v>872.6</v>
      </c>
      <c r="O519" s="16">
        <v>393.2</v>
      </c>
      <c r="P519" s="17">
        <v>809.2</v>
      </c>
      <c r="Q519" s="18">
        <v>699.8</v>
      </c>
      <c r="R519" s="19">
        <v>945.5</v>
      </c>
      <c r="S519" s="20">
        <v>696.1</v>
      </c>
      <c r="T519" s="21">
        <v>565.1</v>
      </c>
      <c r="U519" s="22">
        <v>0</v>
      </c>
      <c r="V519" s="23">
        <v>517</v>
      </c>
      <c r="W519" s="11"/>
    </row>
    <row r="520" spans="1:23" ht="14" x14ac:dyDescent="0.15">
      <c r="A520" s="12" t="s">
        <v>51</v>
      </c>
      <c r="B520" s="13">
        <v>45850.579409722224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4">
        <v>1061.5</v>
      </c>
      <c r="N520" s="15">
        <v>957</v>
      </c>
      <c r="O520" s="16">
        <v>452.4</v>
      </c>
      <c r="P520" s="17">
        <v>578.20000000000005</v>
      </c>
      <c r="Q520" s="18">
        <v>1674</v>
      </c>
      <c r="R520" s="19">
        <v>999.5</v>
      </c>
      <c r="S520" s="20">
        <v>487.1</v>
      </c>
      <c r="T520" s="21">
        <v>553</v>
      </c>
      <c r="U520" s="22">
        <v>0</v>
      </c>
      <c r="V520" s="23">
        <v>518</v>
      </c>
      <c r="W520" s="11"/>
    </row>
    <row r="521" spans="1:23" ht="14" x14ac:dyDescent="0.15">
      <c r="A521" s="12" t="s">
        <v>51</v>
      </c>
      <c r="B521" s="13">
        <v>45850.57949074074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4">
        <v>1625.3</v>
      </c>
      <c r="N521" s="15">
        <v>1564.5</v>
      </c>
      <c r="O521" s="16">
        <v>1609.8</v>
      </c>
      <c r="P521" s="17">
        <v>947.6</v>
      </c>
      <c r="Q521" s="18">
        <v>1182.8</v>
      </c>
      <c r="R521" s="19">
        <v>315.2</v>
      </c>
      <c r="S521" s="20">
        <v>260.60000000000002</v>
      </c>
      <c r="T521" s="21">
        <v>832.5</v>
      </c>
      <c r="U521" s="22">
        <v>0</v>
      </c>
      <c r="V521" s="23">
        <v>519</v>
      </c>
      <c r="W521" s="11"/>
    </row>
    <row r="522" spans="1:23" ht="14" x14ac:dyDescent="0.15">
      <c r="A522" s="12" t="s">
        <v>51</v>
      </c>
      <c r="B522" s="13">
        <v>45850.579583333332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4">
        <v>1313.7</v>
      </c>
      <c r="N522" s="15">
        <v>1337.8</v>
      </c>
      <c r="O522" s="16">
        <v>1194.3</v>
      </c>
      <c r="P522" s="17">
        <v>834.7</v>
      </c>
      <c r="Q522" s="18">
        <v>1088.5</v>
      </c>
      <c r="R522" s="19">
        <v>1208.5</v>
      </c>
      <c r="S522" s="20">
        <v>687.1</v>
      </c>
      <c r="T522" s="21">
        <v>639.4</v>
      </c>
      <c r="U522" s="22">
        <v>0</v>
      </c>
      <c r="V522" s="23">
        <v>520</v>
      </c>
      <c r="W522" s="11"/>
    </row>
    <row r="523" spans="1:23" ht="14" x14ac:dyDescent="0.15">
      <c r="A523" s="12" t="s">
        <v>12</v>
      </c>
      <c r="B523" s="13">
        <v>45850.580520833333</v>
      </c>
      <c r="C523" s="24" t="s">
        <v>29</v>
      </c>
      <c r="D523" s="25">
        <v>2066.1</v>
      </c>
      <c r="E523" s="26">
        <v>933.1</v>
      </c>
      <c r="F523" s="27">
        <v>0.45200000000000001</v>
      </c>
      <c r="G523" s="28">
        <v>1.96</v>
      </c>
      <c r="H523" s="29">
        <v>0.93</v>
      </c>
      <c r="I523" s="30">
        <v>0.91</v>
      </c>
      <c r="J523" s="31">
        <v>16</v>
      </c>
      <c r="K523" s="32">
        <v>38</v>
      </c>
      <c r="L523" s="33">
        <v>-120</v>
      </c>
      <c r="M523" s="11"/>
      <c r="N523" s="11"/>
      <c r="O523" s="11"/>
      <c r="P523" s="11"/>
      <c r="Q523" s="11"/>
      <c r="R523" s="11"/>
      <c r="S523" s="11"/>
      <c r="T523" s="11"/>
      <c r="U523" s="11"/>
      <c r="V523" s="23">
        <v>521</v>
      </c>
      <c r="W523" s="34">
        <v>491</v>
      </c>
    </row>
    <row r="524" spans="1:23" ht="14" x14ac:dyDescent="0.15">
      <c r="A524" s="12" t="s">
        <v>12</v>
      </c>
      <c r="B524" s="13">
        <v>45850.580763888887</v>
      </c>
      <c r="C524" s="11"/>
      <c r="D524" s="25">
        <v>0</v>
      </c>
      <c r="E524" s="26">
        <v>0</v>
      </c>
      <c r="F524" s="27">
        <v>0</v>
      </c>
      <c r="G524" s="28">
        <v>0</v>
      </c>
      <c r="H524" s="29">
        <v>0.93</v>
      </c>
      <c r="I524" s="30">
        <v>0</v>
      </c>
      <c r="J524" s="31">
        <v>16</v>
      </c>
      <c r="K524" s="32">
        <v>38</v>
      </c>
      <c r="L524" s="33">
        <v>-120</v>
      </c>
      <c r="M524" s="11"/>
      <c r="N524" s="11"/>
      <c r="O524" s="11"/>
      <c r="P524" s="11"/>
      <c r="Q524" s="11"/>
      <c r="R524" s="11"/>
      <c r="S524" s="11"/>
      <c r="T524" s="11"/>
      <c r="U524" s="11"/>
      <c r="V524" s="23">
        <v>522</v>
      </c>
      <c r="W524" s="34">
        <v>522</v>
      </c>
    </row>
    <row r="525" spans="1:23" ht="14" x14ac:dyDescent="0.15">
      <c r="A525" s="12" t="s">
        <v>50</v>
      </c>
      <c r="B525" s="13">
        <v>45850.588136574072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4">
        <v>1960.6</v>
      </c>
      <c r="N525" s="15">
        <v>1989.2</v>
      </c>
      <c r="O525" s="16">
        <v>1990</v>
      </c>
      <c r="P525" s="17">
        <v>1996.2</v>
      </c>
      <c r="Q525" s="18">
        <v>1990.9</v>
      </c>
      <c r="R525" s="19">
        <v>1998</v>
      </c>
      <c r="S525" s="20">
        <v>1988.8</v>
      </c>
      <c r="T525" s="21">
        <v>1958.6</v>
      </c>
      <c r="U525" s="22">
        <v>0</v>
      </c>
      <c r="V525" s="23">
        <v>523</v>
      </c>
      <c r="W525" s="11"/>
    </row>
    <row r="526" spans="1:23" ht="14" x14ac:dyDescent="0.15">
      <c r="A526" s="12" t="s">
        <v>50</v>
      </c>
      <c r="B526" s="13">
        <v>45850.588159722225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4">
        <v>1961</v>
      </c>
      <c r="N526" s="15">
        <v>1989.7</v>
      </c>
      <c r="O526" s="16">
        <v>1990.4</v>
      </c>
      <c r="P526" s="17">
        <v>2001</v>
      </c>
      <c r="Q526" s="18">
        <v>1997</v>
      </c>
      <c r="R526" s="19">
        <v>2003</v>
      </c>
      <c r="S526" s="20">
        <v>1992.5</v>
      </c>
      <c r="T526" s="21">
        <v>1962.8</v>
      </c>
      <c r="U526" s="22">
        <v>0</v>
      </c>
      <c r="V526" s="23">
        <v>524</v>
      </c>
      <c r="W526" s="11"/>
    </row>
    <row r="527" spans="1:23" ht="14" x14ac:dyDescent="0.15">
      <c r="A527" s="12" t="s">
        <v>50</v>
      </c>
      <c r="B527" s="13">
        <v>45850.588171296295</v>
      </c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4">
        <v>1964.6</v>
      </c>
      <c r="N527" s="15">
        <v>1996.2</v>
      </c>
      <c r="O527" s="16">
        <v>1998.8</v>
      </c>
      <c r="P527" s="17">
        <v>2006.3</v>
      </c>
      <c r="Q527" s="18">
        <v>1999</v>
      </c>
      <c r="R527" s="19">
        <v>1999.6</v>
      </c>
      <c r="S527" s="20">
        <v>1989.8</v>
      </c>
      <c r="T527" s="21">
        <v>1961.3</v>
      </c>
      <c r="U527" s="22">
        <v>0</v>
      </c>
      <c r="V527" s="23">
        <v>525</v>
      </c>
      <c r="W527" s="11"/>
    </row>
    <row r="528" spans="1:23" ht="14" x14ac:dyDescent="0.15">
      <c r="A528" s="12" t="s">
        <v>50</v>
      </c>
      <c r="B528" s="13">
        <v>45850.588194444441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4">
        <v>1962.1</v>
      </c>
      <c r="N528" s="15">
        <v>1990.7</v>
      </c>
      <c r="O528" s="16">
        <v>1991.1</v>
      </c>
      <c r="P528" s="17">
        <v>1998.7</v>
      </c>
      <c r="Q528" s="18">
        <v>1993.6</v>
      </c>
      <c r="R528" s="19">
        <v>1996.4</v>
      </c>
      <c r="S528" s="20">
        <v>1986.3</v>
      </c>
      <c r="T528" s="21">
        <v>1955.9</v>
      </c>
      <c r="U528" s="22">
        <v>0</v>
      </c>
      <c r="V528" s="23">
        <v>526</v>
      </c>
      <c r="W528" s="11"/>
    </row>
    <row r="529" spans="1:23" ht="14" x14ac:dyDescent="0.15">
      <c r="A529" s="12" t="s">
        <v>50</v>
      </c>
      <c r="B529" s="13">
        <v>45850.588217592594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4">
        <v>1967.9</v>
      </c>
      <c r="N529" s="15">
        <v>1996.2</v>
      </c>
      <c r="O529" s="16">
        <v>1996.3</v>
      </c>
      <c r="P529" s="17">
        <v>2006.1</v>
      </c>
      <c r="Q529" s="18">
        <v>1999.9</v>
      </c>
      <c r="R529" s="19">
        <v>2002.1</v>
      </c>
      <c r="S529" s="20">
        <v>1996.7</v>
      </c>
      <c r="T529" s="21">
        <v>1966</v>
      </c>
      <c r="U529" s="22">
        <v>0</v>
      </c>
      <c r="V529" s="23">
        <v>527</v>
      </c>
      <c r="W529" s="11"/>
    </row>
    <row r="530" spans="1:23" ht="14" x14ac:dyDescent="0.15">
      <c r="A530" s="12" t="s">
        <v>50</v>
      </c>
      <c r="B530" s="13">
        <v>45850.588229166664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4">
        <v>1962.8</v>
      </c>
      <c r="N530" s="15">
        <v>1992.4</v>
      </c>
      <c r="O530" s="16">
        <v>1993.6</v>
      </c>
      <c r="P530" s="17">
        <v>2001.7</v>
      </c>
      <c r="Q530" s="18">
        <v>1996.7</v>
      </c>
      <c r="R530" s="19">
        <v>2000.3</v>
      </c>
      <c r="S530" s="20">
        <v>1991.9</v>
      </c>
      <c r="T530" s="21">
        <v>1961.4</v>
      </c>
      <c r="U530" s="22">
        <v>0</v>
      </c>
      <c r="V530" s="23">
        <v>528</v>
      </c>
      <c r="W530" s="11"/>
    </row>
    <row r="531" spans="1:23" ht="14" x14ac:dyDescent="0.15">
      <c r="A531" s="12" t="s">
        <v>50</v>
      </c>
      <c r="B531" s="13">
        <v>45850.588252314818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4">
        <v>1963.4</v>
      </c>
      <c r="N531" s="15">
        <v>1993.1</v>
      </c>
      <c r="O531" s="16">
        <v>1994</v>
      </c>
      <c r="P531" s="17">
        <v>2003.4</v>
      </c>
      <c r="Q531" s="18">
        <v>1999</v>
      </c>
      <c r="R531" s="19">
        <v>2000.6</v>
      </c>
      <c r="S531" s="20">
        <v>1992</v>
      </c>
      <c r="T531" s="21">
        <v>1962.8</v>
      </c>
      <c r="U531" s="22">
        <v>0</v>
      </c>
      <c r="V531" s="23">
        <v>529</v>
      </c>
      <c r="W531" s="11"/>
    </row>
    <row r="532" spans="1:23" ht="14" x14ac:dyDescent="0.15">
      <c r="A532" s="12" t="s">
        <v>50</v>
      </c>
      <c r="B532" s="13">
        <v>45850.588275462964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4">
        <v>1963.4</v>
      </c>
      <c r="N532" s="15">
        <v>1992.2</v>
      </c>
      <c r="O532" s="16">
        <v>1992.4</v>
      </c>
      <c r="P532" s="17">
        <v>1998.9</v>
      </c>
      <c r="Q532" s="18">
        <v>1995.1</v>
      </c>
      <c r="R532" s="19">
        <v>1999.3</v>
      </c>
      <c r="S532" s="20">
        <v>1991.1</v>
      </c>
      <c r="T532" s="21">
        <v>1963.1</v>
      </c>
      <c r="U532" s="22">
        <v>0</v>
      </c>
      <c r="V532" s="23">
        <v>530</v>
      </c>
      <c r="W532" s="11"/>
    </row>
    <row r="533" spans="1:23" ht="14" x14ac:dyDescent="0.15">
      <c r="A533" s="12" t="s">
        <v>50</v>
      </c>
      <c r="B533" s="13">
        <v>45850.588310185187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4">
        <v>1961.8</v>
      </c>
      <c r="N533" s="15">
        <v>1991.4</v>
      </c>
      <c r="O533" s="16">
        <v>1992.2</v>
      </c>
      <c r="P533" s="17">
        <v>2000.8</v>
      </c>
      <c r="Q533" s="18">
        <v>1996.7</v>
      </c>
      <c r="R533" s="19">
        <v>2000.8</v>
      </c>
      <c r="S533" s="20">
        <v>1990</v>
      </c>
      <c r="T533" s="21">
        <v>1963.1</v>
      </c>
      <c r="U533" s="22">
        <v>0</v>
      </c>
      <c r="V533" s="23">
        <v>531</v>
      </c>
      <c r="W533" s="11"/>
    </row>
    <row r="534" spans="1:23" ht="14" x14ac:dyDescent="0.15">
      <c r="A534" s="12" t="s">
        <v>50</v>
      </c>
      <c r="B534" s="13">
        <v>45850.588321759256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4">
        <v>1961.7</v>
      </c>
      <c r="N534" s="15">
        <v>1992.2</v>
      </c>
      <c r="O534" s="16">
        <v>1994.6</v>
      </c>
      <c r="P534" s="17">
        <v>2001.3</v>
      </c>
      <c r="Q534" s="18">
        <v>1996.5</v>
      </c>
      <c r="R534" s="19">
        <v>1999</v>
      </c>
      <c r="S534" s="20">
        <v>1987.4</v>
      </c>
      <c r="T534" s="21">
        <v>1958.1</v>
      </c>
      <c r="U534" s="22">
        <v>0</v>
      </c>
      <c r="V534" s="23">
        <v>532</v>
      </c>
      <c r="W534" s="11"/>
    </row>
    <row r="535" spans="1:23" ht="14" x14ac:dyDescent="0.15">
      <c r="A535" s="12" t="s">
        <v>51</v>
      </c>
      <c r="B535" s="13">
        <v>45850.588564814818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4">
        <v>113.3</v>
      </c>
      <c r="N535" s="15">
        <v>289.3</v>
      </c>
      <c r="O535" s="16">
        <v>510.1</v>
      </c>
      <c r="P535" s="17">
        <v>510.5</v>
      </c>
      <c r="Q535" s="18">
        <v>295.2</v>
      </c>
      <c r="R535" s="19">
        <v>128.6</v>
      </c>
      <c r="S535" s="20">
        <v>135.1</v>
      </c>
      <c r="T535" s="21">
        <v>66.8</v>
      </c>
      <c r="U535" s="22">
        <v>0</v>
      </c>
      <c r="V535" s="23">
        <v>533</v>
      </c>
      <c r="W535" s="11"/>
    </row>
    <row r="536" spans="1:23" ht="14" x14ac:dyDescent="0.15">
      <c r="A536" s="12" t="s">
        <v>51</v>
      </c>
      <c r="B536" s="13">
        <v>45850.588773148149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4">
        <v>83.8</v>
      </c>
      <c r="N536" s="15">
        <v>138</v>
      </c>
      <c r="O536" s="16">
        <v>275.10000000000002</v>
      </c>
      <c r="P536" s="17">
        <v>217.2</v>
      </c>
      <c r="Q536" s="18">
        <v>156.5</v>
      </c>
      <c r="R536" s="19">
        <v>91.2</v>
      </c>
      <c r="S536" s="20">
        <v>68.900000000000006</v>
      </c>
      <c r="T536" s="21">
        <v>43.2</v>
      </c>
      <c r="U536" s="22">
        <v>0</v>
      </c>
      <c r="V536" s="23">
        <v>534</v>
      </c>
      <c r="W536" s="11"/>
    </row>
    <row r="537" spans="1:23" ht="14" x14ac:dyDescent="0.15">
      <c r="A537" s="12" t="s">
        <v>51</v>
      </c>
      <c r="B537" s="13">
        <v>45850.589062500003</v>
      </c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4">
        <v>600.20000000000005</v>
      </c>
      <c r="N537" s="15">
        <v>382.7</v>
      </c>
      <c r="O537" s="16">
        <v>198.4</v>
      </c>
      <c r="P537" s="17">
        <v>300.89999999999998</v>
      </c>
      <c r="Q537" s="18">
        <v>157.9</v>
      </c>
      <c r="R537" s="19">
        <v>95.1</v>
      </c>
      <c r="S537" s="20">
        <v>201.6</v>
      </c>
      <c r="T537" s="21">
        <v>263.10000000000002</v>
      </c>
      <c r="U537" s="22">
        <v>0</v>
      </c>
      <c r="V537" s="23">
        <v>535</v>
      </c>
      <c r="W537" s="11"/>
    </row>
    <row r="538" spans="1:23" ht="14" x14ac:dyDescent="0.15">
      <c r="A538" s="12" t="s">
        <v>51</v>
      </c>
      <c r="B538" s="13">
        <v>45850.589189814818</v>
      </c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4">
        <v>869.6</v>
      </c>
      <c r="N538" s="15">
        <v>434.2</v>
      </c>
      <c r="O538" s="16">
        <v>78.400000000000006</v>
      </c>
      <c r="P538" s="17">
        <v>102.1</v>
      </c>
      <c r="Q538" s="18">
        <v>37.700000000000003</v>
      </c>
      <c r="R538" s="19">
        <v>42.4</v>
      </c>
      <c r="S538" s="20">
        <v>112.3</v>
      </c>
      <c r="T538" s="21">
        <v>219.2</v>
      </c>
      <c r="U538" s="22">
        <v>0</v>
      </c>
      <c r="V538" s="23">
        <v>536</v>
      </c>
      <c r="W538" s="11"/>
    </row>
    <row r="539" spans="1:23" ht="14" x14ac:dyDescent="0.15">
      <c r="A539" s="12" t="s">
        <v>51</v>
      </c>
      <c r="B539" s="13">
        <v>45850.589305555557</v>
      </c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4">
        <v>178.8</v>
      </c>
      <c r="N539" s="15">
        <v>172.8</v>
      </c>
      <c r="O539" s="16">
        <v>289</v>
      </c>
      <c r="P539" s="17">
        <v>35.200000000000003</v>
      </c>
      <c r="Q539" s="18">
        <v>36.4</v>
      </c>
      <c r="R539" s="19">
        <v>40.9</v>
      </c>
      <c r="S539" s="20">
        <v>33.9</v>
      </c>
      <c r="T539" s="21">
        <v>78.7</v>
      </c>
      <c r="U539" s="22">
        <v>0</v>
      </c>
      <c r="V539" s="23">
        <v>537</v>
      </c>
      <c r="W539" s="11"/>
    </row>
    <row r="540" spans="1:23" ht="14" x14ac:dyDescent="0.15">
      <c r="A540" s="12" t="s">
        <v>51</v>
      </c>
      <c r="B540" s="13">
        <v>45850.589513888888</v>
      </c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4">
        <v>704.9</v>
      </c>
      <c r="N540" s="15">
        <v>387.4</v>
      </c>
      <c r="O540" s="16">
        <v>176.8</v>
      </c>
      <c r="P540" s="17">
        <v>97.1</v>
      </c>
      <c r="Q540" s="18">
        <v>57.6</v>
      </c>
      <c r="R540" s="19">
        <v>122.4</v>
      </c>
      <c r="S540" s="20">
        <v>199.1</v>
      </c>
      <c r="T540" s="21">
        <v>13.9</v>
      </c>
      <c r="U540" s="22">
        <v>0</v>
      </c>
      <c r="V540" s="23">
        <v>538</v>
      </c>
      <c r="W540" s="11"/>
    </row>
    <row r="541" spans="1:23" ht="14" x14ac:dyDescent="0.15">
      <c r="A541" s="12" t="s">
        <v>51</v>
      </c>
      <c r="B541" s="13">
        <v>45850.589699074073</v>
      </c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4">
        <v>181.2</v>
      </c>
      <c r="N541" s="15">
        <v>357</v>
      </c>
      <c r="O541" s="16">
        <v>916.7</v>
      </c>
      <c r="P541" s="17">
        <v>451.7</v>
      </c>
      <c r="Q541" s="18">
        <v>376.1</v>
      </c>
      <c r="R541" s="19">
        <v>129.30000000000001</v>
      </c>
      <c r="S541" s="20">
        <v>103.7</v>
      </c>
      <c r="T541" s="21">
        <v>39.9</v>
      </c>
      <c r="U541" s="22">
        <v>0</v>
      </c>
      <c r="V541" s="23">
        <v>539</v>
      </c>
      <c r="W541" s="11"/>
    </row>
    <row r="542" spans="1:23" ht="14" x14ac:dyDescent="0.15">
      <c r="A542" s="12" t="s">
        <v>51</v>
      </c>
      <c r="B542" s="13">
        <v>45850.589872685188</v>
      </c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4">
        <v>1396</v>
      </c>
      <c r="N542" s="15">
        <v>269.7</v>
      </c>
      <c r="O542" s="16">
        <v>128.9</v>
      </c>
      <c r="P542" s="17">
        <v>230.2</v>
      </c>
      <c r="Q542" s="18">
        <v>110.5</v>
      </c>
      <c r="R542" s="19">
        <v>73.099999999999994</v>
      </c>
      <c r="S542" s="20">
        <v>88.5</v>
      </c>
      <c r="T542" s="21">
        <v>41.2</v>
      </c>
      <c r="U542" s="22">
        <v>0</v>
      </c>
      <c r="V542" s="23">
        <v>540</v>
      </c>
      <c r="W542" s="11"/>
    </row>
    <row r="543" spans="1:23" ht="14" x14ac:dyDescent="0.15">
      <c r="A543" s="12" t="s">
        <v>51</v>
      </c>
      <c r="B543" s="13">
        <v>45850.590057870373</v>
      </c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4">
        <v>868.4</v>
      </c>
      <c r="N543" s="15">
        <v>351.6</v>
      </c>
      <c r="O543" s="16">
        <v>343.3</v>
      </c>
      <c r="P543" s="17">
        <v>303.3</v>
      </c>
      <c r="Q543" s="18">
        <v>175.7</v>
      </c>
      <c r="R543" s="19">
        <v>215.7</v>
      </c>
      <c r="S543" s="20">
        <v>364.3</v>
      </c>
      <c r="T543" s="21">
        <v>199.8</v>
      </c>
      <c r="U543" s="22">
        <v>0</v>
      </c>
      <c r="V543" s="23">
        <v>541</v>
      </c>
      <c r="W543" s="11"/>
    </row>
    <row r="544" spans="1:23" ht="14" x14ac:dyDescent="0.15">
      <c r="A544" s="12" t="s">
        <v>51</v>
      </c>
      <c r="B544" s="13">
        <v>45850.590266203704</v>
      </c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4">
        <v>515.9</v>
      </c>
      <c r="N544" s="15">
        <v>659.7</v>
      </c>
      <c r="O544" s="16">
        <v>1387.5</v>
      </c>
      <c r="P544" s="17">
        <v>355.4</v>
      </c>
      <c r="Q544" s="18">
        <v>535.5</v>
      </c>
      <c r="R544" s="19">
        <v>434.1</v>
      </c>
      <c r="S544" s="20">
        <v>483.6</v>
      </c>
      <c r="T544" s="21">
        <v>148</v>
      </c>
      <c r="U544" s="22">
        <v>0</v>
      </c>
      <c r="V544" s="23">
        <v>542</v>
      </c>
      <c r="W544" s="11"/>
    </row>
    <row r="545" spans="1:23" ht="14" x14ac:dyDescent="0.15">
      <c r="A545" s="12" t="s">
        <v>51</v>
      </c>
      <c r="B545" s="13">
        <v>45850.590370370373</v>
      </c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4">
        <v>135.69999999999999</v>
      </c>
      <c r="N545" s="15">
        <v>766.3</v>
      </c>
      <c r="O545" s="16">
        <v>592.29999999999995</v>
      </c>
      <c r="P545" s="17">
        <v>1472.4</v>
      </c>
      <c r="Q545" s="18">
        <v>964.6</v>
      </c>
      <c r="R545" s="19">
        <v>195.3</v>
      </c>
      <c r="S545" s="20">
        <v>161.69999999999999</v>
      </c>
      <c r="T545" s="21">
        <v>278.7</v>
      </c>
      <c r="U545" s="22">
        <v>0</v>
      </c>
      <c r="V545" s="23">
        <v>543</v>
      </c>
      <c r="W545" s="11"/>
    </row>
    <row r="546" spans="1:23" ht="14" x14ac:dyDescent="0.15">
      <c r="A546" s="12" t="s">
        <v>51</v>
      </c>
      <c r="B546" s="13">
        <v>45850.590509259258</v>
      </c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4">
        <v>1750.4</v>
      </c>
      <c r="N546" s="15">
        <v>1862.2</v>
      </c>
      <c r="O546" s="16">
        <v>1699.2</v>
      </c>
      <c r="P546" s="17">
        <v>1118.8</v>
      </c>
      <c r="Q546" s="18">
        <v>880.2</v>
      </c>
      <c r="R546" s="19">
        <v>578.5</v>
      </c>
      <c r="S546" s="20">
        <v>178.9</v>
      </c>
      <c r="T546" s="21">
        <v>315.60000000000002</v>
      </c>
      <c r="U546" s="22">
        <v>0</v>
      </c>
      <c r="V546" s="23">
        <v>544</v>
      </c>
      <c r="W546" s="11"/>
    </row>
    <row r="547" spans="1:23" ht="14" x14ac:dyDescent="0.15">
      <c r="A547" s="12" t="s">
        <v>51</v>
      </c>
      <c r="B547" s="13">
        <v>45850.590682870374</v>
      </c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4">
        <v>1317.5</v>
      </c>
      <c r="N547" s="15">
        <v>838.1</v>
      </c>
      <c r="O547" s="16">
        <v>1411</v>
      </c>
      <c r="P547" s="17">
        <v>636.1</v>
      </c>
      <c r="Q547" s="18">
        <v>284.60000000000002</v>
      </c>
      <c r="R547" s="19">
        <v>386.2</v>
      </c>
      <c r="S547" s="20">
        <v>464.2</v>
      </c>
      <c r="T547" s="21">
        <v>172.1</v>
      </c>
      <c r="U547" s="22">
        <v>0</v>
      </c>
      <c r="V547" s="23">
        <v>545</v>
      </c>
      <c r="W547" s="11"/>
    </row>
    <row r="548" spans="1:23" ht="14" x14ac:dyDescent="0.15">
      <c r="A548" s="12" t="s">
        <v>51</v>
      </c>
      <c r="B548" s="13">
        <v>45850.590775462966</v>
      </c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4">
        <v>202.7</v>
      </c>
      <c r="N548" s="15">
        <v>200.4</v>
      </c>
      <c r="O548" s="16">
        <v>121.9</v>
      </c>
      <c r="P548" s="17">
        <v>142.4</v>
      </c>
      <c r="Q548" s="18">
        <v>177.8</v>
      </c>
      <c r="R548" s="19">
        <v>463.1</v>
      </c>
      <c r="S548" s="20">
        <v>239.2</v>
      </c>
      <c r="T548" s="21">
        <v>83.2</v>
      </c>
      <c r="U548" s="22">
        <v>0</v>
      </c>
      <c r="V548" s="23">
        <v>546</v>
      </c>
      <c r="W548" s="11"/>
    </row>
    <row r="549" spans="1:23" ht="14" x14ac:dyDescent="0.15">
      <c r="A549" s="12" t="s">
        <v>51</v>
      </c>
      <c r="B549" s="13">
        <v>45850.590902777774</v>
      </c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4">
        <v>333</v>
      </c>
      <c r="N549" s="15">
        <v>476.9</v>
      </c>
      <c r="O549" s="16">
        <v>530.20000000000005</v>
      </c>
      <c r="P549" s="17">
        <v>524.4</v>
      </c>
      <c r="Q549" s="18">
        <v>63.3</v>
      </c>
      <c r="R549" s="19">
        <v>48.2</v>
      </c>
      <c r="S549" s="20">
        <v>47.7</v>
      </c>
      <c r="T549" s="21">
        <v>53.1</v>
      </c>
      <c r="U549" s="22">
        <v>0</v>
      </c>
      <c r="V549" s="23">
        <v>547</v>
      </c>
      <c r="W549" s="11"/>
    </row>
    <row r="550" spans="1:23" ht="14" x14ac:dyDescent="0.15">
      <c r="A550" s="12" t="s">
        <v>51</v>
      </c>
      <c r="B550" s="13">
        <v>45850.590995370374</v>
      </c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4">
        <v>85.9</v>
      </c>
      <c r="N550" s="15">
        <v>69.099999999999994</v>
      </c>
      <c r="O550" s="16">
        <v>64.2</v>
      </c>
      <c r="P550" s="17">
        <v>204.3</v>
      </c>
      <c r="Q550" s="18">
        <v>50</v>
      </c>
      <c r="R550" s="19">
        <v>90</v>
      </c>
      <c r="S550" s="20">
        <v>218.1</v>
      </c>
      <c r="T550" s="21">
        <v>65.8</v>
      </c>
      <c r="U550" s="22">
        <v>0</v>
      </c>
      <c r="V550" s="23">
        <v>548</v>
      </c>
      <c r="W550" s="11"/>
    </row>
    <row r="551" spans="1:23" ht="14" x14ac:dyDescent="0.15">
      <c r="A551" s="12" t="s">
        <v>51</v>
      </c>
      <c r="B551" s="13">
        <v>45850.591122685182</v>
      </c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4">
        <v>1004.7</v>
      </c>
      <c r="N551" s="15">
        <v>531.1</v>
      </c>
      <c r="O551" s="16">
        <v>512.9</v>
      </c>
      <c r="P551" s="17">
        <v>143.1</v>
      </c>
      <c r="Q551" s="18">
        <v>283.10000000000002</v>
      </c>
      <c r="R551" s="19">
        <v>226.5</v>
      </c>
      <c r="S551" s="20">
        <v>98.4</v>
      </c>
      <c r="T551" s="21">
        <v>194.3</v>
      </c>
      <c r="U551" s="22">
        <v>0</v>
      </c>
      <c r="V551" s="23">
        <v>549</v>
      </c>
      <c r="W551" s="11"/>
    </row>
    <row r="552" spans="1:23" ht="14" x14ac:dyDescent="0.15">
      <c r="A552" s="12" t="s">
        <v>51</v>
      </c>
      <c r="B552" s="13">
        <v>45850.591273148151</v>
      </c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4">
        <v>862.1</v>
      </c>
      <c r="N552" s="15">
        <v>1141.5</v>
      </c>
      <c r="O552" s="16">
        <v>766.1</v>
      </c>
      <c r="P552" s="17">
        <v>190.9</v>
      </c>
      <c r="Q552" s="18">
        <v>92.8</v>
      </c>
      <c r="R552" s="19">
        <v>74.599999999999994</v>
      </c>
      <c r="S552" s="20">
        <v>66.400000000000006</v>
      </c>
      <c r="T552" s="21">
        <v>53.4</v>
      </c>
      <c r="U552" s="22">
        <v>0</v>
      </c>
      <c r="V552" s="23">
        <v>550</v>
      </c>
      <c r="W552" s="11"/>
    </row>
    <row r="553" spans="1:23" ht="14" x14ac:dyDescent="0.15">
      <c r="A553" s="12" t="s">
        <v>51</v>
      </c>
      <c r="B553" s="13">
        <v>45850.591504629629</v>
      </c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4">
        <v>661.7</v>
      </c>
      <c r="N553" s="15">
        <v>285.39999999999998</v>
      </c>
      <c r="O553" s="16">
        <v>215.5</v>
      </c>
      <c r="P553" s="17">
        <v>441.9</v>
      </c>
      <c r="Q553" s="18">
        <v>359.3</v>
      </c>
      <c r="R553" s="19">
        <v>858</v>
      </c>
      <c r="S553" s="20">
        <v>1420.8</v>
      </c>
      <c r="T553" s="21">
        <v>536.79999999999995</v>
      </c>
      <c r="U553" s="22">
        <v>0</v>
      </c>
      <c r="V553" s="23">
        <v>551</v>
      </c>
      <c r="W553" s="11"/>
    </row>
    <row r="554" spans="1:23" ht="14" x14ac:dyDescent="0.15">
      <c r="A554" s="12" t="s">
        <v>51</v>
      </c>
      <c r="B554" s="13">
        <v>45850.591886574075</v>
      </c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4">
        <v>153</v>
      </c>
      <c r="N554" s="15">
        <v>146.9</v>
      </c>
      <c r="O554" s="16">
        <v>169</v>
      </c>
      <c r="P554" s="17">
        <v>176</v>
      </c>
      <c r="Q554" s="18">
        <v>56.9</v>
      </c>
      <c r="R554" s="19">
        <v>104.6</v>
      </c>
      <c r="S554" s="20">
        <v>32.4</v>
      </c>
      <c r="T554" s="21">
        <v>17.3</v>
      </c>
      <c r="U554" s="22">
        <v>0</v>
      </c>
      <c r="V554" s="23">
        <v>552</v>
      </c>
      <c r="W554" s="11"/>
    </row>
    <row r="555" spans="1:23" ht="14" x14ac:dyDescent="0.15">
      <c r="A555" s="12" t="s">
        <v>12</v>
      </c>
      <c r="B555" s="13">
        <v>45850.593958333331</v>
      </c>
      <c r="C555" s="24" t="s">
        <v>30</v>
      </c>
      <c r="D555" s="25">
        <v>1987.4</v>
      </c>
      <c r="E555" s="26">
        <v>356.1</v>
      </c>
      <c r="F555" s="27">
        <v>0.17899999999999999</v>
      </c>
      <c r="G555" s="28">
        <v>4.28</v>
      </c>
      <c r="H555" s="29">
        <v>1</v>
      </c>
      <c r="I555" s="30">
        <v>0.9</v>
      </c>
      <c r="J555" s="31">
        <v>16</v>
      </c>
      <c r="K555" s="32">
        <v>38</v>
      </c>
      <c r="L555" s="33">
        <v>-120</v>
      </c>
      <c r="M555" s="11"/>
      <c r="N555" s="11"/>
      <c r="O555" s="11"/>
      <c r="P555" s="11"/>
      <c r="Q555" s="11"/>
      <c r="R555" s="11"/>
      <c r="S555" s="11"/>
      <c r="T555" s="11"/>
      <c r="U555" s="11"/>
      <c r="V555" s="23">
        <v>553</v>
      </c>
      <c r="W555" s="34">
        <v>523</v>
      </c>
    </row>
    <row r="556" spans="1:23" ht="14" x14ac:dyDescent="0.15">
      <c r="A556" s="12" t="s">
        <v>12</v>
      </c>
      <c r="B556" s="13">
        <v>45850.594305555554</v>
      </c>
      <c r="C556" s="11"/>
      <c r="D556" s="25">
        <v>0</v>
      </c>
      <c r="E556" s="26">
        <v>0</v>
      </c>
      <c r="F556" s="27">
        <v>0</v>
      </c>
      <c r="G556" s="28">
        <v>0</v>
      </c>
      <c r="H556" s="29">
        <v>1</v>
      </c>
      <c r="I556" s="30">
        <v>0</v>
      </c>
      <c r="J556" s="31">
        <v>16</v>
      </c>
      <c r="K556" s="32">
        <v>38</v>
      </c>
      <c r="L556" s="33">
        <v>-120</v>
      </c>
      <c r="M556" s="11"/>
      <c r="N556" s="11"/>
      <c r="O556" s="11"/>
      <c r="P556" s="11"/>
      <c r="Q556" s="11"/>
      <c r="R556" s="11"/>
      <c r="S556" s="11"/>
      <c r="T556" s="11"/>
      <c r="U556" s="11"/>
      <c r="V556" s="23">
        <v>554</v>
      </c>
      <c r="W556" s="34">
        <v>554</v>
      </c>
    </row>
    <row r="557" spans="1:23" ht="14" x14ac:dyDescent="0.15">
      <c r="A557" s="12" t="s">
        <v>50</v>
      </c>
      <c r="B557" s="13">
        <v>45850.594861111109</v>
      </c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4">
        <v>2066.4</v>
      </c>
      <c r="N557" s="15">
        <v>2103.1999999999998</v>
      </c>
      <c r="O557" s="16">
        <v>2105.1999999999998</v>
      </c>
      <c r="P557" s="17">
        <v>2117.8000000000002</v>
      </c>
      <c r="Q557" s="18">
        <v>2114.1999999999998</v>
      </c>
      <c r="R557" s="19">
        <v>2114.1999999999998</v>
      </c>
      <c r="S557" s="20">
        <v>2109.6999999999998</v>
      </c>
      <c r="T557" s="21">
        <v>2074.8000000000002</v>
      </c>
      <c r="U557" s="22">
        <v>0</v>
      </c>
      <c r="V557" s="23">
        <v>555</v>
      </c>
      <c r="W557" s="11"/>
    </row>
    <row r="558" spans="1:23" ht="14" x14ac:dyDescent="0.15">
      <c r="A558" s="12" t="s">
        <v>50</v>
      </c>
      <c r="B558" s="13">
        <v>45850.594884259262</v>
      </c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4">
        <v>2067.1</v>
      </c>
      <c r="N558" s="15">
        <v>2100.9</v>
      </c>
      <c r="O558" s="16">
        <v>2101.6999999999998</v>
      </c>
      <c r="P558" s="17">
        <v>2113.1999999999998</v>
      </c>
      <c r="Q558" s="18">
        <v>2109.3000000000002</v>
      </c>
      <c r="R558" s="19">
        <v>2108</v>
      </c>
      <c r="S558" s="20">
        <v>2102.6999999999998</v>
      </c>
      <c r="T558" s="21">
        <v>2069.9</v>
      </c>
      <c r="U558" s="22">
        <v>0</v>
      </c>
      <c r="V558" s="23">
        <v>556</v>
      </c>
      <c r="W558" s="11"/>
    </row>
    <row r="559" spans="1:23" ht="14" x14ac:dyDescent="0.15">
      <c r="A559" s="12" t="s">
        <v>50</v>
      </c>
      <c r="B559" s="13">
        <v>45850.594895833332</v>
      </c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4">
        <v>2065.5</v>
      </c>
      <c r="N559" s="15">
        <v>2100.8000000000002</v>
      </c>
      <c r="O559" s="16">
        <v>2101.1</v>
      </c>
      <c r="P559" s="17">
        <v>2113.6</v>
      </c>
      <c r="Q559" s="18">
        <v>2108.1999999999998</v>
      </c>
      <c r="R559" s="19">
        <v>2105.8000000000002</v>
      </c>
      <c r="S559" s="20">
        <v>2099.6999999999998</v>
      </c>
      <c r="T559" s="21">
        <v>2064.6999999999998</v>
      </c>
      <c r="U559" s="22">
        <v>0</v>
      </c>
      <c r="V559" s="23">
        <v>557</v>
      </c>
      <c r="W559" s="11"/>
    </row>
    <row r="560" spans="1:23" ht="14" x14ac:dyDescent="0.15">
      <c r="A560" s="12" t="s">
        <v>50</v>
      </c>
      <c r="B560" s="13">
        <v>45850.594907407409</v>
      </c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4">
        <v>2065.8000000000002</v>
      </c>
      <c r="N560" s="15">
        <v>2102.1999999999998</v>
      </c>
      <c r="O560" s="16">
        <v>2105</v>
      </c>
      <c r="P560" s="17">
        <v>2115.6</v>
      </c>
      <c r="Q560" s="18">
        <v>2109.8000000000002</v>
      </c>
      <c r="R560" s="19">
        <v>2105.6</v>
      </c>
      <c r="S560" s="20">
        <v>2103.4</v>
      </c>
      <c r="T560" s="21">
        <v>2069.1</v>
      </c>
      <c r="U560" s="22">
        <v>0</v>
      </c>
      <c r="V560" s="23">
        <v>558</v>
      </c>
      <c r="W560" s="11"/>
    </row>
    <row r="561" spans="1:23" ht="14" x14ac:dyDescent="0.15">
      <c r="A561" s="12" t="s">
        <v>50</v>
      </c>
      <c r="B561" s="13">
        <v>45850.594918981478</v>
      </c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4">
        <v>2070.3000000000002</v>
      </c>
      <c r="N561" s="15">
        <v>2104.9</v>
      </c>
      <c r="O561" s="16">
        <v>2107.5</v>
      </c>
      <c r="P561" s="17">
        <v>2116.1999999999998</v>
      </c>
      <c r="Q561" s="18">
        <v>2113.1</v>
      </c>
      <c r="R561" s="19">
        <v>2110.8000000000002</v>
      </c>
      <c r="S561" s="20">
        <v>2106.4</v>
      </c>
      <c r="T561" s="21">
        <v>2072.5</v>
      </c>
      <c r="U561" s="22">
        <v>0</v>
      </c>
      <c r="V561" s="23">
        <v>559</v>
      </c>
      <c r="W561" s="11"/>
    </row>
    <row r="562" spans="1:23" ht="14" x14ac:dyDescent="0.15">
      <c r="A562" s="12" t="s">
        <v>50</v>
      </c>
      <c r="B562" s="13">
        <v>45850.594930555555</v>
      </c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4">
        <v>2069.8000000000002</v>
      </c>
      <c r="N562" s="15">
        <v>2104.6</v>
      </c>
      <c r="O562" s="16">
        <v>2103.6999999999998</v>
      </c>
      <c r="P562" s="17">
        <v>2115.4</v>
      </c>
      <c r="Q562" s="18">
        <v>2109.9</v>
      </c>
      <c r="R562" s="19">
        <v>2109.5</v>
      </c>
      <c r="S562" s="20">
        <v>2101.9</v>
      </c>
      <c r="T562" s="21">
        <v>2066.4</v>
      </c>
      <c r="U562" s="22">
        <v>0</v>
      </c>
      <c r="V562" s="23">
        <v>560</v>
      </c>
      <c r="W562" s="11"/>
    </row>
    <row r="563" spans="1:23" ht="14" x14ac:dyDescent="0.15">
      <c r="A563" s="12" t="s">
        <v>50</v>
      </c>
      <c r="B563" s="13">
        <v>45850.594942129632</v>
      </c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4">
        <v>2069.6999999999998</v>
      </c>
      <c r="N563" s="15">
        <v>2106.1</v>
      </c>
      <c r="O563" s="16">
        <v>2103.6</v>
      </c>
      <c r="P563" s="17">
        <v>2113.9</v>
      </c>
      <c r="Q563" s="18">
        <v>2111.1999999999998</v>
      </c>
      <c r="R563" s="19">
        <v>2105.5</v>
      </c>
      <c r="S563" s="20">
        <v>2099.8000000000002</v>
      </c>
      <c r="T563" s="21">
        <v>2066.1999999999998</v>
      </c>
      <c r="U563" s="22">
        <v>0</v>
      </c>
      <c r="V563" s="23">
        <v>561</v>
      </c>
      <c r="W563" s="11"/>
    </row>
    <row r="564" spans="1:23" ht="14" x14ac:dyDescent="0.15">
      <c r="A564" s="12" t="s">
        <v>50</v>
      </c>
      <c r="B564" s="13">
        <v>45850.594953703701</v>
      </c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4">
        <v>2065.5</v>
      </c>
      <c r="N564" s="15">
        <v>2103</v>
      </c>
      <c r="O564" s="16">
        <v>2106.6999999999998</v>
      </c>
      <c r="P564" s="17">
        <v>2116.3000000000002</v>
      </c>
      <c r="Q564" s="18">
        <v>2112.5</v>
      </c>
      <c r="R564" s="19">
        <v>2109</v>
      </c>
      <c r="S564" s="20">
        <v>2103.9</v>
      </c>
      <c r="T564" s="21">
        <v>2070.1</v>
      </c>
      <c r="U564" s="22">
        <v>0</v>
      </c>
      <c r="V564" s="23">
        <v>562</v>
      </c>
      <c r="W564" s="11"/>
    </row>
    <row r="565" spans="1:23" ht="14" x14ac:dyDescent="0.15">
      <c r="A565" s="12" t="s">
        <v>50</v>
      </c>
      <c r="B565" s="13">
        <v>45850.594976851855</v>
      </c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4">
        <v>2065.6999999999998</v>
      </c>
      <c r="N565" s="15">
        <v>2103.4</v>
      </c>
      <c r="O565" s="16">
        <v>2103.9</v>
      </c>
      <c r="P565" s="17">
        <v>2114.4</v>
      </c>
      <c r="Q565" s="18">
        <v>2110.1999999999998</v>
      </c>
      <c r="R565" s="19">
        <v>2107.4</v>
      </c>
      <c r="S565" s="20">
        <v>2102.1</v>
      </c>
      <c r="T565" s="21">
        <v>2065.9</v>
      </c>
      <c r="U565" s="22">
        <v>0</v>
      </c>
      <c r="V565" s="23">
        <v>563</v>
      </c>
      <c r="W565" s="11"/>
    </row>
    <row r="566" spans="1:23" ht="14" x14ac:dyDescent="0.15">
      <c r="A566" s="12" t="s">
        <v>50</v>
      </c>
      <c r="B566" s="13">
        <v>45850.594988425924</v>
      </c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4">
        <v>2057.9</v>
      </c>
      <c r="N566" s="15">
        <v>2095.5</v>
      </c>
      <c r="O566" s="16">
        <v>2099.3000000000002</v>
      </c>
      <c r="P566" s="17">
        <v>2107.5</v>
      </c>
      <c r="Q566" s="18">
        <v>2105.6</v>
      </c>
      <c r="R566" s="19">
        <v>2103.5</v>
      </c>
      <c r="S566" s="20">
        <v>2097</v>
      </c>
      <c r="T566" s="21">
        <v>2065.5</v>
      </c>
      <c r="U566" s="22">
        <v>0</v>
      </c>
      <c r="V566" s="23">
        <v>564</v>
      </c>
      <c r="W566" s="11"/>
    </row>
    <row r="567" spans="1:23" ht="14" x14ac:dyDescent="0.15">
      <c r="A567" s="12" t="s">
        <v>51</v>
      </c>
      <c r="B567" s="13">
        <v>45850.595393518517</v>
      </c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4">
        <v>1259.4000000000001</v>
      </c>
      <c r="N567" s="15">
        <v>631.1</v>
      </c>
      <c r="O567" s="16">
        <v>782.8</v>
      </c>
      <c r="P567" s="17">
        <v>299.2</v>
      </c>
      <c r="Q567" s="18">
        <v>281.2</v>
      </c>
      <c r="R567" s="19">
        <v>363.8</v>
      </c>
      <c r="S567" s="20">
        <v>92.8</v>
      </c>
      <c r="T567" s="21">
        <v>918.3</v>
      </c>
      <c r="U567" s="22">
        <v>0</v>
      </c>
      <c r="V567" s="23">
        <v>565</v>
      </c>
      <c r="W567" s="11"/>
    </row>
    <row r="568" spans="1:23" ht="14" x14ac:dyDescent="0.15">
      <c r="A568" s="12" t="s">
        <v>51</v>
      </c>
      <c r="B568" s="13">
        <v>45850.595509259256</v>
      </c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4">
        <v>1048.9000000000001</v>
      </c>
      <c r="N568" s="15">
        <v>588.9</v>
      </c>
      <c r="O568" s="16">
        <v>718.9</v>
      </c>
      <c r="P568" s="17">
        <v>250.8</v>
      </c>
      <c r="Q568" s="18">
        <v>457.6</v>
      </c>
      <c r="R568" s="19">
        <v>243.5</v>
      </c>
      <c r="S568" s="20">
        <v>59.2</v>
      </c>
      <c r="T568" s="21">
        <v>147.6</v>
      </c>
      <c r="U568" s="22">
        <v>0</v>
      </c>
      <c r="V568" s="23">
        <v>566</v>
      </c>
      <c r="W568" s="11"/>
    </row>
    <row r="569" spans="1:23" ht="14" x14ac:dyDescent="0.15">
      <c r="A569" s="12" t="s">
        <v>51</v>
      </c>
      <c r="B569" s="13">
        <v>45850.595578703702</v>
      </c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4">
        <v>462.1</v>
      </c>
      <c r="N569" s="15">
        <v>534</v>
      </c>
      <c r="O569" s="16">
        <v>613.79999999999995</v>
      </c>
      <c r="P569" s="17">
        <v>1635.5</v>
      </c>
      <c r="Q569" s="18">
        <v>1528.8</v>
      </c>
      <c r="R569" s="19">
        <v>308.60000000000002</v>
      </c>
      <c r="S569" s="20">
        <v>198.5</v>
      </c>
      <c r="T569" s="21">
        <v>315.89999999999998</v>
      </c>
      <c r="U569" s="22">
        <v>0</v>
      </c>
      <c r="V569" s="23">
        <v>567</v>
      </c>
      <c r="W569" s="11"/>
    </row>
    <row r="570" spans="1:23" ht="14" x14ac:dyDescent="0.15">
      <c r="A570" s="12" t="s">
        <v>51</v>
      </c>
      <c r="B570" s="13">
        <v>45850.595671296294</v>
      </c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4">
        <v>807.8</v>
      </c>
      <c r="N570" s="15">
        <v>1253.0999999999999</v>
      </c>
      <c r="O570" s="16">
        <v>993.7</v>
      </c>
      <c r="P570" s="17">
        <v>1559.2</v>
      </c>
      <c r="Q570" s="18">
        <v>1177.9000000000001</v>
      </c>
      <c r="R570" s="19">
        <v>614.79999999999995</v>
      </c>
      <c r="S570" s="20">
        <v>543.1</v>
      </c>
      <c r="T570" s="21">
        <v>963.3</v>
      </c>
      <c r="U570" s="22">
        <v>0</v>
      </c>
      <c r="V570" s="23">
        <v>568</v>
      </c>
      <c r="W570" s="11"/>
    </row>
    <row r="571" spans="1:23" ht="14" x14ac:dyDescent="0.15">
      <c r="A571" s="12" t="s">
        <v>51</v>
      </c>
      <c r="B571" s="13">
        <v>45850.595775462964</v>
      </c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4">
        <v>1610</v>
      </c>
      <c r="N571" s="15">
        <v>1464.5</v>
      </c>
      <c r="O571" s="16">
        <v>1448.1</v>
      </c>
      <c r="P571" s="17">
        <v>1703</v>
      </c>
      <c r="Q571" s="18">
        <v>1868.5</v>
      </c>
      <c r="R571" s="19">
        <v>977.8</v>
      </c>
      <c r="S571" s="20">
        <v>319.8</v>
      </c>
      <c r="T571" s="21">
        <v>509.4</v>
      </c>
      <c r="U571" s="22">
        <v>0</v>
      </c>
      <c r="V571" s="23">
        <v>569</v>
      </c>
      <c r="W571" s="11"/>
    </row>
    <row r="572" spans="1:23" ht="14" x14ac:dyDescent="0.15">
      <c r="A572" s="12" t="s">
        <v>51</v>
      </c>
      <c r="B572" s="13">
        <v>45850.595856481479</v>
      </c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4">
        <v>1658.6</v>
      </c>
      <c r="N572" s="15">
        <v>1553</v>
      </c>
      <c r="O572" s="16">
        <v>1133.5999999999999</v>
      </c>
      <c r="P572" s="17">
        <v>1243.8</v>
      </c>
      <c r="Q572" s="18">
        <v>1363.4</v>
      </c>
      <c r="R572" s="19">
        <v>1335.8</v>
      </c>
      <c r="S572" s="20">
        <v>635.6</v>
      </c>
      <c r="T572" s="21">
        <v>338.4</v>
      </c>
      <c r="U572" s="22">
        <v>0</v>
      </c>
      <c r="V572" s="23">
        <v>570</v>
      </c>
      <c r="W572" s="11"/>
    </row>
    <row r="573" spans="1:23" ht="14" x14ac:dyDescent="0.15">
      <c r="A573" s="12" t="s">
        <v>51</v>
      </c>
      <c r="B573" s="13">
        <v>45850.595972222225</v>
      </c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4">
        <v>1498.3</v>
      </c>
      <c r="N573" s="15">
        <v>1377.9</v>
      </c>
      <c r="O573" s="16">
        <v>1336.6</v>
      </c>
      <c r="P573" s="17">
        <v>1258</v>
      </c>
      <c r="Q573" s="18">
        <v>1904.8</v>
      </c>
      <c r="R573" s="19">
        <v>1837.3</v>
      </c>
      <c r="S573" s="20">
        <v>1773.6</v>
      </c>
      <c r="T573" s="21">
        <v>244.4</v>
      </c>
      <c r="U573" s="22">
        <v>0</v>
      </c>
      <c r="V573" s="23">
        <v>571</v>
      </c>
      <c r="W573" s="11"/>
    </row>
    <row r="574" spans="1:23" ht="14" x14ac:dyDescent="0.15">
      <c r="A574" s="12" t="s">
        <v>51</v>
      </c>
      <c r="B574" s="13">
        <v>45850.596099537041</v>
      </c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4">
        <v>600.4</v>
      </c>
      <c r="N574" s="15">
        <v>1301.4000000000001</v>
      </c>
      <c r="O574" s="16">
        <v>836</v>
      </c>
      <c r="P574" s="17">
        <v>821.5</v>
      </c>
      <c r="Q574" s="18">
        <v>980.3</v>
      </c>
      <c r="R574" s="19">
        <v>707.7</v>
      </c>
      <c r="S574" s="20">
        <v>438.7</v>
      </c>
      <c r="T574" s="21">
        <v>1054.0999999999999</v>
      </c>
      <c r="U574" s="22">
        <v>0</v>
      </c>
      <c r="V574" s="23">
        <v>572</v>
      </c>
      <c r="W574" s="11"/>
    </row>
    <row r="575" spans="1:23" ht="14" x14ac:dyDescent="0.15">
      <c r="A575" s="12" t="s">
        <v>51</v>
      </c>
      <c r="B575" s="13">
        <v>45850.596192129633</v>
      </c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4">
        <v>1057.7</v>
      </c>
      <c r="N575" s="15">
        <v>975.5</v>
      </c>
      <c r="O575" s="16">
        <v>1036</v>
      </c>
      <c r="P575" s="17">
        <v>780.8</v>
      </c>
      <c r="Q575" s="18">
        <v>1370.6</v>
      </c>
      <c r="R575" s="19">
        <v>1556.4</v>
      </c>
      <c r="S575" s="20">
        <v>980.5</v>
      </c>
      <c r="T575" s="21">
        <v>309.39999999999998</v>
      </c>
      <c r="U575" s="22">
        <v>0</v>
      </c>
      <c r="V575" s="23">
        <v>573</v>
      </c>
      <c r="W575" s="11"/>
    </row>
    <row r="576" spans="1:23" ht="14" x14ac:dyDescent="0.15">
      <c r="A576" s="12" t="s">
        <v>51</v>
      </c>
      <c r="B576" s="13">
        <v>45850.596307870372</v>
      </c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4">
        <v>1234.9000000000001</v>
      </c>
      <c r="N576" s="15">
        <v>1717</v>
      </c>
      <c r="O576" s="16">
        <v>1426.1</v>
      </c>
      <c r="P576" s="17">
        <v>1245.9000000000001</v>
      </c>
      <c r="Q576" s="18">
        <v>1236.9000000000001</v>
      </c>
      <c r="R576" s="19">
        <v>639</v>
      </c>
      <c r="S576" s="20">
        <v>387.2</v>
      </c>
      <c r="T576" s="21">
        <v>132.30000000000001</v>
      </c>
      <c r="U576" s="22">
        <v>0</v>
      </c>
      <c r="V576" s="23">
        <v>574</v>
      </c>
      <c r="W576" s="11"/>
    </row>
    <row r="577" spans="1:23" ht="14" x14ac:dyDescent="0.15">
      <c r="A577" s="12" t="s">
        <v>51</v>
      </c>
      <c r="B577" s="13">
        <v>45850.596631944441</v>
      </c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4">
        <v>428.3</v>
      </c>
      <c r="N577" s="15">
        <v>199.2</v>
      </c>
      <c r="O577" s="16">
        <v>320.60000000000002</v>
      </c>
      <c r="P577" s="17">
        <v>758.5</v>
      </c>
      <c r="Q577" s="18">
        <v>1114.5999999999999</v>
      </c>
      <c r="R577" s="19">
        <v>1002.2</v>
      </c>
      <c r="S577" s="20">
        <v>719</v>
      </c>
      <c r="T577" s="21">
        <v>950.7</v>
      </c>
      <c r="U577" s="22">
        <v>0</v>
      </c>
      <c r="V577" s="23">
        <v>575</v>
      </c>
      <c r="W577" s="11"/>
    </row>
    <row r="578" spans="1:23" ht="14" x14ac:dyDescent="0.15">
      <c r="A578" s="12" t="s">
        <v>51</v>
      </c>
      <c r="B578" s="13">
        <v>45850.596805555557</v>
      </c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4">
        <v>1227.4000000000001</v>
      </c>
      <c r="N578" s="15">
        <v>248.2</v>
      </c>
      <c r="O578" s="16">
        <v>1323.9</v>
      </c>
      <c r="P578" s="17">
        <v>1279.3</v>
      </c>
      <c r="Q578" s="18">
        <v>935.2</v>
      </c>
      <c r="R578" s="19">
        <v>1237.9000000000001</v>
      </c>
      <c r="S578" s="20">
        <v>1464.3</v>
      </c>
      <c r="T578" s="21">
        <v>710.7</v>
      </c>
      <c r="U578" s="22">
        <v>0</v>
      </c>
      <c r="V578" s="23">
        <v>576</v>
      </c>
      <c r="W578" s="11"/>
    </row>
    <row r="579" spans="1:23" ht="14" x14ac:dyDescent="0.15">
      <c r="A579" s="12" t="s">
        <v>51</v>
      </c>
      <c r="B579" s="13">
        <v>45850.597129629627</v>
      </c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4">
        <v>118.7</v>
      </c>
      <c r="N579" s="15">
        <v>236.7</v>
      </c>
      <c r="O579" s="16">
        <v>1143.4000000000001</v>
      </c>
      <c r="P579" s="17">
        <v>1810.6</v>
      </c>
      <c r="Q579" s="18">
        <v>1497.9</v>
      </c>
      <c r="R579" s="19">
        <v>953.2</v>
      </c>
      <c r="S579" s="20">
        <v>1101.7</v>
      </c>
      <c r="T579" s="21">
        <v>1215.0999999999999</v>
      </c>
      <c r="U579" s="22">
        <v>0</v>
      </c>
      <c r="V579" s="23">
        <v>577</v>
      </c>
      <c r="W579" s="11"/>
    </row>
    <row r="580" spans="1:23" ht="14" x14ac:dyDescent="0.15">
      <c r="A580" s="12" t="s">
        <v>51</v>
      </c>
      <c r="B580" s="13">
        <v>45850.597326388888</v>
      </c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4">
        <v>762.4</v>
      </c>
      <c r="N580" s="15">
        <v>557.20000000000005</v>
      </c>
      <c r="O580" s="16">
        <v>303.8</v>
      </c>
      <c r="P580" s="17">
        <v>695.5</v>
      </c>
      <c r="Q580" s="18">
        <v>526.4</v>
      </c>
      <c r="R580" s="19">
        <v>838.8</v>
      </c>
      <c r="S580" s="20">
        <v>1512.4</v>
      </c>
      <c r="T580" s="21">
        <v>1804.1</v>
      </c>
      <c r="U580" s="22">
        <v>0</v>
      </c>
      <c r="V580" s="23">
        <v>578</v>
      </c>
      <c r="W580" s="11"/>
    </row>
    <row r="581" spans="1:23" ht="14" x14ac:dyDescent="0.15">
      <c r="A581" s="12" t="s">
        <v>51</v>
      </c>
      <c r="B581" s="13">
        <v>45850.59746527778</v>
      </c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4">
        <v>689.4</v>
      </c>
      <c r="N581" s="15">
        <v>824.2</v>
      </c>
      <c r="O581" s="16">
        <v>677.9</v>
      </c>
      <c r="P581" s="17">
        <v>1142.5</v>
      </c>
      <c r="Q581" s="18">
        <v>958.4</v>
      </c>
      <c r="R581" s="19">
        <v>835</v>
      </c>
      <c r="S581" s="20">
        <v>938.2</v>
      </c>
      <c r="T581" s="21">
        <v>1184.5999999999999</v>
      </c>
      <c r="U581" s="22">
        <v>0</v>
      </c>
      <c r="V581" s="23">
        <v>579</v>
      </c>
      <c r="W581" s="11"/>
    </row>
    <row r="582" spans="1:23" ht="14" x14ac:dyDescent="0.15">
      <c r="A582" s="12" t="s">
        <v>51</v>
      </c>
      <c r="B582" s="13">
        <v>45850.597627314812</v>
      </c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4">
        <v>450.2</v>
      </c>
      <c r="N582" s="15">
        <v>376.9</v>
      </c>
      <c r="O582" s="16">
        <v>712.8</v>
      </c>
      <c r="P582" s="17">
        <v>781.5</v>
      </c>
      <c r="Q582" s="18">
        <v>237</v>
      </c>
      <c r="R582" s="19">
        <v>314</v>
      </c>
      <c r="S582" s="20">
        <v>541</v>
      </c>
      <c r="T582" s="21">
        <v>1000.4</v>
      </c>
      <c r="U582" s="22">
        <v>0</v>
      </c>
      <c r="V582" s="23">
        <v>580</v>
      </c>
      <c r="W582" s="11"/>
    </row>
    <row r="583" spans="1:23" ht="14" x14ac:dyDescent="0.15">
      <c r="A583" s="12" t="s">
        <v>51</v>
      </c>
      <c r="B583" s="13">
        <v>45850.59778935185</v>
      </c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4">
        <v>541.70000000000005</v>
      </c>
      <c r="N583" s="15">
        <v>593.29999999999995</v>
      </c>
      <c r="O583" s="16">
        <v>903.8</v>
      </c>
      <c r="P583" s="17">
        <v>1366.2</v>
      </c>
      <c r="Q583" s="18">
        <v>792.9</v>
      </c>
      <c r="R583" s="19">
        <v>568.70000000000005</v>
      </c>
      <c r="S583" s="20">
        <v>1073.5999999999999</v>
      </c>
      <c r="T583" s="21">
        <v>1135.2</v>
      </c>
      <c r="U583" s="22">
        <v>0</v>
      </c>
      <c r="V583" s="23">
        <v>581</v>
      </c>
      <c r="W583" s="11"/>
    </row>
    <row r="584" spans="1:23" ht="14" x14ac:dyDescent="0.15">
      <c r="A584" s="12" t="s">
        <v>51</v>
      </c>
      <c r="B584" s="13">
        <v>45850.597939814812</v>
      </c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4">
        <v>1805.7</v>
      </c>
      <c r="N584" s="15">
        <v>1235.8</v>
      </c>
      <c r="O584" s="16">
        <v>1036.8</v>
      </c>
      <c r="P584" s="17">
        <v>754.3</v>
      </c>
      <c r="Q584" s="18">
        <v>652</v>
      </c>
      <c r="R584" s="19">
        <v>665.2</v>
      </c>
      <c r="S584" s="20">
        <v>1431.9</v>
      </c>
      <c r="T584" s="21">
        <v>1648</v>
      </c>
      <c r="U584" s="22">
        <v>0</v>
      </c>
      <c r="V584" s="23">
        <v>582</v>
      </c>
      <c r="W584" s="11"/>
    </row>
    <row r="585" spans="1:23" ht="14" x14ac:dyDescent="0.15">
      <c r="A585" s="12" t="s">
        <v>51</v>
      </c>
      <c r="B585" s="13">
        <v>45850.598067129627</v>
      </c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4">
        <v>1247.5</v>
      </c>
      <c r="N585" s="15">
        <v>890.9</v>
      </c>
      <c r="O585" s="16">
        <v>792.7</v>
      </c>
      <c r="P585" s="17">
        <v>566.5</v>
      </c>
      <c r="Q585" s="18">
        <v>460.9</v>
      </c>
      <c r="R585" s="19">
        <v>916.8</v>
      </c>
      <c r="S585" s="20">
        <v>999.8</v>
      </c>
      <c r="T585" s="21">
        <v>643.20000000000005</v>
      </c>
      <c r="U585" s="22">
        <v>0</v>
      </c>
      <c r="V585" s="23">
        <v>583</v>
      </c>
      <c r="W585" s="11"/>
    </row>
    <row r="586" spans="1:23" ht="14" x14ac:dyDescent="0.15">
      <c r="A586" s="12" t="s">
        <v>51</v>
      </c>
      <c r="B586" s="13">
        <v>45850.598182870373</v>
      </c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4">
        <v>1006.6</v>
      </c>
      <c r="N586" s="15">
        <v>693.4</v>
      </c>
      <c r="O586" s="16">
        <v>868.7</v>
      </c>
      <c r="P586" s="17">
        <v>1022.4</v>
      </c>
      <c r="Q586" s="18">
        <v>1377.3</v>
      </c>
      <c r="R586" s="19">
        <v>637.1</v>
      </c>
      <c r="S586" s="20">
        <v>1479.5</v>
      </c>
      <c r="T586" s="21">
        <v>1322.7</v>
      </c>
      <c r="U586" s="22">
        <v>0</v>
      </c>
      <c r="V586" s="23">
        <v>584</v>
      </c>
      <c r="W586" s="11"/>
    </row>
    <row r="587" spans="1:23" ht="14" x14ac:dyDescent="0.15">
      <c r="A587" s="12" t="s">
        <v>12</v>
      </c>
      <c r="B587" s="13">
        <v>45850.598611111112</v>
      </c>
      <c r="C587" s="24" t="s">
        <v>31</v>
      </c>
      <c r="D587" s="25">
        <v>2097.1999999999998</v>
      </c>
      <c r="E587" s="26">
        <v>916.7</v>
      </c>
      <c r="F587" s="27">
        <v>0.438</v>
      </c>
      <c r="G587" s="28">
        <v>2.02</v>
      </c>
      <c r="H587" s="29">
        <v>0.91</v>
      </c>
      <c r="I587" s="30">
        <v>0.91</v>
      </c>
      <c r="J587" s="31">
        <v>16</v>
      </c>
      <c r="K587" s="32">
        <v>38</v>
      </c>
      <c r="L587" s="33">
        <v>-120</v>
      </c>
      <c r="M587" s="11"/>
      <c r="N587" s="11"/>
      <c r="O587" s="11"/>
      <c r="P587" s="11"/>
      <c r="Q587" s="11"/>
      <c r="R587" s="11"/>
      <c r="S587" s="11"/>
      <c r="T587" s="11"/>
      <c r="U587" s="11"/>
      <c r="V587" s="23">
        <v>585</v>
      </c>
      <c r="W587" s="34">
        <v>555</v>
      </c>
    </row>
    <row r="588" spans="1:23" ht="14" x14ac:dyDescent="0.15">
      <c r="A588" s="12" t="s">
        <v>12</v>
      </c>
      <c r="B588" s="13">
        <v>45850.599178240744</v>
      </c>
      <c r="C588" s="11"/>
      <c r="D588" s="25">
        <v>0</v>
      </c>
      <c r="E588" s="26">
        <v>0</v>
      </c>
      <c r="F588" s="27">
        <v>0</v>
      </c>
      <c r="G588" s="28">
        <v>0</v>
      </c>
      <c r="H588" s="29">
        <v>0.91</v>
      </c>
      <c r="I588" s="30">
        <v>0</v>
      </c>
      <c r="J588" s="31">
        <v>16</v>
      </c>
      <c r="K588" s="32">
        <v>38</v>
      </c>
      <c r="L588" s="33">
        <v>-120</v>
      </c>
      <c r="M588" s="11"/>
      <c r="N588" s="11"/>
      <c r="O588" s="11"/>
      <c r="P588" s="11"/>
      <c r="Q588" s="11"/>
      <c r="R588" s="11"/>
      <c r="S588" s="11"/>
      <c r="T588" s="11"/>
      <c r="U588" s="11"/>
      <c r="V588" s="23">
        <v>586</v>
      </c>
      <c r="W588" s="34">
        <v>586</v>
      </c>
    </row>
    <row r="589" spans="1:23" ht="14" x14ac:dyDescent="0.15">
      <c r="A589" s="12" t="s">
        <v>50</v>
      </c>
      <c r="B589" s="13">
        <v>45850.603333333333</v>
      </c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4">
        <v>1950.4</v>
      </c>
      <c r="N589" s="15">
        <v>1985.7</v>
      </c>
      <c r="O589" s="16">
        <v>1982.2</v>
      </c>
      <c r="P589" s="17">
        <v>1992.8</v>
      </c>
      <c r="Q589" s="18">
        <v>1981.2</v>
      </c>
      <c r="R589" s="19">
        <v>1969.3</v>
      </c>
      <c r="S589" s="20">
        <v>1962.3</v>
      </c>
      <c r="T589" s="21">
        <v>1933.9</v>
      </c>
      <c r="U589" s="22">
        <v>0</v>
      </c>
      <c r="V589" s="23">
        <v>587</v>
      </c>
      <c r="W589" s="11"/>
    </row>
    <row r="590" spans="1:23" ht="14" x14ac:dyDescent="0.15">
      <c r="A590" s="12" t="s">
        <v>50</v>
      </c>
      <c r="B590" s="13">
        <v>45850.603344907409</v>
      </c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4">
        <v>1950.8</v>
      </c>
      <c r="N590" s="15">
        <v>1984.2</v>
      </c>
      <c r="O590" s="16">
        <v>1982.6</v>
      </c>
      <c r="P590" s="17">
        <v>1994.2</v>
      </c>
      <c r="Q590" s="18">
        <v>1983.8</v>
      </c>
      <c r="R590" s="19">
        <v>1972.3</v>
      </c>
      <c r="S590" s="20">
        <v>1964.7</v>
      </c>
      <c r="T590" s="21">
        <v>1937.1</v>
      </c>
      <c r="U590" s="22">
        <v>0</v>
      </c>
      <c r="V590" s="23">
        <v>588</v>
      </c>
      <c r="W590" s="11"/>
    </row>
    <row r="591" spans="1:23" ht="14" x14ac:dyDescent="0.15">
      <c r="A591" s="12" t="s">
        <v>50</v>
      </c>
      <c r="B591" s="13">
        <v>45850.603356481479</v>
      </c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4">
        <v>1949.1</v>
      </c>
      <c r="N591" s="15">
        <v>1981.3</v>
      </c>
      <c r="O591" s="16">
        <v>1979.6</v>
      </c>
      <c r="P591" s="17">
        <v>1990.5</v>
      </c>
      <c r="Q591" s="18">
        <v>1981.5</v>
      </c>
      <c r="R591" s="19">
        <v>1967.6</v>
      </c>
      <c r="S591" s="20">
        <v>1961.5</v>
      </c>
      <c r="T591" s="21">
        <v>1932.9</v>
      </c>
      <c r="U591" s="22">
        <v>0</v>
      </c>
      <c r="V591" s="23">
        <v>589</v>
      </c>
      <c r="W591" s="11"/>
    </row>
    <row r="592" spans="1:23" ht="14" x14ac:dyDescent="0.15">
      <c r="A592" s="12" t="s">
        <v>50</v>
      </c>
      <c r="B592" s="13">
        <v>45850.603391203702</v>
      </c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4">
        <v>1949</v>
      </c>
      <c r="N592" s="15">
        <v>1984.3</v>
      </c>
      <c r="O592" s="16">
        <v>1982</v>
      </c>
      <c r="P592" s="17">
        <v>1993.9</v>
      </c>
      <c r="Q592" s="18">
        <v>1985.1</v>
      </c>
      <c r="R592" s="19">
        <v>1974.9</v>
      </c>
      <c r="S592" s="20">
        <v>1969.6</v>
      </c>
      <c r="T592" s="21">
        <v>1941.7</v>
      </c>
      <c r="U592" s="22">
        <v>0</v>
      </c>
      <c r="V592" s="23">
        <v>590</v>
      </c>
      <c r="W592" s="11"/>
    </row>
    <row r="593" spans="1:23" ht="14" x14ac:dyDescent="0.15">
      <c r="A593" s="12" t="s">
        <v>50</v>
      </c>
      <c r="B593" s="13">
        <v>45850.603402777779</v>
      </c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4">
        <v>1950.2</v>
      </c>
      <c r="N593" s="15">
        <v>1983.9</v>
      </c>
      <c r="O593" s="16">
        <v>1980.3</v>
      </c>
      <c r="P593" s="17">
        <v>1991.8</v>
      </c>
      <c r="Q593" s="18">
        <v>1982.3</v>
      </c>
      <c r="R593" s="19">
        <v>1971.5</v>
      </c>
      <c r="S593" s="20">
        <v>1963.9</v>
      </c>
      <c r="T593" s="21">
        <v>1935.5</v>
      </c>
      <c r="U593" s="22">
        <v>0</v>
      </c>
      <c r="V593" s="23">
        <v>591</v>
      </c>
      <c r="W593" s="11"/>
    </row>
    <row r="594" spans="1:23" ht="14" x14ac:dyDescent="0.15">
      <c r="A594" s="12" t="s">
        <v>50</v>
      </c>
      <c r="B594" s="13">
        <v>45850.603414351855</v>
      </c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4">
        <v>1946.4</v>
      </c>
      <c r="N594" s="15">
        <v>1977.5</v>
      </c>
      <c r="O594" s="16">
        <v>1975.1</v>
      </c>
      <c r="P594" s="17">
        <v>1987.7</v>
      </c>
      <c r="Q594" s="18">
        <v>1977.5</v>
      </c>
      <c r="R594" s="19">
        <v>1965.9</v>
      </c>
      <c r="S594" s="20">
        <v>1959.3</v>
      </c>
      <c r="T594" s="21">
        <v>1932</v>
      </c>
      <c r="U594" s="22">
        <v>0</v>
      </c>
      <c r="V594" s="23">
        <v>592</v>
      </c>
      <c r="W594" s="11"/>
    </row>
    <row r="595" spans="1:23" ht="14" x14ac:dyDescent="0.15">
      <c r="A595" s="12" t="s">
        <v>50</v>
      </c>
      <c r="B595" s="13">
        <v>45850.603425925925</v>
      </c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4">
        <v>1946.6</v>
      </c>
      <c r="N595" s="15">
        <v>1980.4</v>
      </c>
      <c r="O595" s="16">
        <v>1978</v>
      </c>
      <c r="P595" s="17">
        <v>1988.4</v>
      </c>
      <c r="Q595" s="18">
        <v>1978.1</v>
      </c>
      <c r="R595" s="19">
        <v>1963.2</v>
      </c>
      <c r="S595" s="20">
        <v>1958.2</v>
      </c>
      <c r="T595" s="21">
        <v>1930.2</v>
      </c>
      <c r="U595" s="22">
        <v>0</v>
      </c>
      <c r="V595" s="23">
        <v>593</v>
      </c>
      <c r="W595" s="11"/>
    </row>
    <row r="596" spans="1:23" ht="14" x14ac:dyDescent="0.15">
      <c r="A596" s="12" t="s">
        <v>50</v>
      </c>
      <c r="B596" s="13">
        <v>45850.603449074071</v>
      </c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4">
        <v>1942.2</v>
      </c>
      <c r="N596" s="15">
        <v>1975</v>
      </c>
      <c r="O596" s="16">
        <v>1972.6</v>
      </c>
      <c r="P596" s="17">
        <v>1986.8</v>
      </c>
      <c r="Q596" s="18">
        <v>1977.3</v>
      </c>
      <c r="R596" s="19">
        <v>1964.2</v>
      </c>
      <c r="S596" s="20">
        <v>1957.9</v>
      </c>
      <c r="T596" s="21">
        <v>1932.6</v>
      </c>
      <c r="U596" s="22">
        <v>0</v>
      </c>
      <c r="V596" s="23">
        <v>594</v>
      </c>
      <c r="W596" s="11"/>
    </row>
    <row r="597" spans="1:23" ht="14" x14ac:dyDescent="0.15">
      <c r="A597" s="12" t="s">
        <v>50</v>
      </c>
      <c r="B597" s="13">
        <v>45850.603460648148</v>
      </c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4">
        <v>1947.1</v>
      </c>
      <c r="N597" s="15">
        <v>1982.9</v>
      </c>
      <c r="O597" s="16">
        <v>1979.6</v>
      </c>
      <c r="P597" s="17">
        <v>1988.9</v>
      </c>
      <c r="Q597" s="18">
        <v>1978.6</v>
      </c>
      <c r="R597" s="19">
        <v>1965.9</v>
      </c>
      <c r="S597" s="20">
        <v>1960.3</v>
      </c>
      <c r="T597" s="21">
        <v>1934.4</v>
      </c>
      <c r="U597" s="22">
        <v>0</v>
      </c>
      <c r="V597" s="23">
        <v>595</v>
      </c>
      <c r="W597" s="11"/>
    </row>
    <row r="598" spans="1:23" ht="14" x14ac:dyDescent="0.15">
      <c r="A598" s="12" t="s">
        <v>50</v>
      </c>
      <c r="B598" s="13">
        <v>45850.603472222225</v>
      </c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4">
        <v>1950.8</v>
      </c>
      <c r="N598" s="15">
        <v>1981.4</v>
      </c>
      <c r="O598" s="16">
        <v>1977.8</v>
      </c>
      <c r="P598" s="17">
        <v>1986.3</v>
      </c>
      <c r="Q598" s="18">
        <v>1978</v>
      </c>
      <c r="R598" s="19">
        <v>1963.5</v>
      </c>
      <c r="S598" s="20">
        <v>1955.7</v>
      </c>
      <c r="T598" s="21">
        <v>1930.7</v>
      </c>
      <c r="U598" s="22">
        <v>0</v>
      </c>
      <c r="V598" s="23">
        <v>596</v>
      </c>
      <c r="W598" s="11"/>
    </row>
    <row r="599" spans="1:23" ht="14" x14ac:dyDescent="0.15">
      <c r="A599" s="12" t="s">
        <v>51</v>
      </c>
      <c r="B599" s="13">
        <v>45850.60365740741</v>
      </c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4">
        <v>1277.4000000000001</v>
      </c>
      <c r="N599" s="15">
        <v>1681.5</v>
      </c>
      <c r="O599" s="16">
        <v>1845.3</v>
      </c>
      <c r="P599" s="17">
        <v>1814</v>
      </c>
      <c r="Q599" s="18">
        <v>1609.3</v>
      </c>
      <c r="R599" s="19">
        <v>744.1</v>
      </c>
      <c r="S599" s="20">
        <v>1504.9</v>
      </c>
      <c r="T599" s="21">
        <v>1766.2</v>
      </c>
      <c r="U599" s="22">
        <v>0</v>
      </c>
      <c r="V599" s="23">
        <v>597</v>
      </c>
      <c r="W599" s="11"/>
    </row>
    <row r="600" spans="1:23" ht="14" x14ac:dyDescent="0.15">
      <c r="A600" s="12" t="s">
        <v>51</v>
      </c>
      <c r="B600" s="13">
        <v>45850.603888888887</v>
      </c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4">
        <v>1380.8</v>
      </c>
      <c r="N600" s="15">
        <v>1512.6</v>
      </c>
      <c r="O600" s="16">
        <v>1746.5</v>
      </c>
      <c r="P600" s="17">
        <v>1457.9</v>
      </c>
      <c r="Q600" s="18">
        <v>672.8</v>
      </c>
      <c r="R600" s="19">
        <v>442.1</v>
      </c>
      <c r="S600" s="20">
        <v>1264.2</v>
      </c>
      <c r="T600" s="21">
        <v>1674.9</v>
      </c>
      <c r="U600" s="22">
        <v>0</v>
      </c>
      <c r="V600" s="23">
        <v>598</v>
      </c>
      <c r="W600" s="11"/>
    </row>
    <row r="601" spans="1:23" ht="14" x14ac:dyDescent="0.15">
      <c r="A601" s="12" t="s">
        <v>51</v>
      </c>
      <c r="B601" s="13">
        <v>45850.604004629633</v>
      </c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4">
        <v>1167.3</v>
      </c>
      <c r="N601" s="15">
        <v>1258.5</v>
      </c>
      <c r="O601" s="16">
        <v>1573.2</v>
      </c>
      <c r="P601" s="17">
        <v>809.5</v>
      </c>
      <c r="Q601" s="18">
        <v>536</v>
      </c>
      <c r="R601" s="19">
        <v>661.9</v>
      </c>
      <c r="S601" s="20">
        <v>497</v>
      </c>
      <c r="T601" s="21">
        <v>871.8</v>
      </c>
      <c r="U601" s="22">
        <v>0</v>
      </c>
      <c r="V601" s="23">
        <v>599</v>
      </c>
      <c r="W601" s="11"/>
    </row>
    <row r="602" spans="1:23" ht="14" x14ac:dyDescent="0.15">
      <c r="A602" s="12" t="s">
        <v>51</v>
      </c>
      <c r="B602" s="13">
        <v>45850.604120370372</v>
      </c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4">
        <v>1114</v>
      </c>
      <c r="N602" s="15">
        <v>1163.4000000000001</v>
      </c>
      <c r="O602" s="16">
        <v>869.5</v>
      </c>
      <c r="P602" s="17">
        <v>534.5</v>
      </c>
      <c r="Q602" s="18">
        <v>251.3</v>
      </c>
      <c r="R602" s="19">
        <v>1000.5</v>
      </c>
      <c r="S602" s="20">
        <v>1280.8</v>
      </c>
      <c r="T602" s="21">
        <v>1363.6</v>
      </c>
      <c r="U602" s="22">
        <v>0</v>
      </c>
      <c r="V602" s="23">
        <v>600</v>
      </c>
      <c r="W602" s="11"/>
    </row>
    <row r="603" spans="1:23" ht="14" x14ac:dyDescent="0.15">
      <c r="A603" s="12" t="s">
        <v>51</v>
      </c>
      <c r="B603" s="13">
        <v>45850.604259259257</v>
      </c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4">
        <v>960.1</v>
      </c>
      <c r="N603" s="15">
        <v>982</v>
      </c>
      <c r="O603" s="16">
        <v>603.1</v>
      </c>
      <c r="P603" s="17">
        <v>726</v>
      </c>
      <c r="Q603" s="18">
        <v>600.79999999999995</v>
      </c>
      <c r="R603" s="19">
        <v>1254</v>
      </c>
      <c r="S603" s="20">
        <v>1231.0999999999999</v>
      </c>
      <c r="T603" s="21">
        <v>1474.1</v>
      </c>
      <c r="U603" s="22">
        <v>0</v>
      </c>
      <c r="V603" s="23">
        <v>601</v>
      </c>
      <c r="W603" s="11"/>
    </row>
    <row r="604" spans="1:23" ht="14" x14ac:dyDescent="0.15">
      <c r="A604" s="12" t="s">
        <v>51</v>
      </c>
      <c r="B604" s="13">
        <v>45850.604479166665</v>
      </c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4">
        <v>1087.5999999999999</v>
      </c>
      <c r="N604" s="15">
        <v>867.1</v>
      </c>
      <c r="O604" s="16">
        <v>985.5</v>
      </c>
      <c r="P604" s="17">
        <v>1054.7</v>
      </c>
      <c r="Q604" s="18">
        <v>813.5</v>
      </c>
      <c r="R604" s="19">
        <v>1251.3</v>
      </c>
      <c r="S604" s="20">
        <v>527.20000000000005</v>
      </c>
      <c r="T604" s="21">
        <v>681.7</v>
      </c>
      <c r="U604" s="22">
        <v>0</v>
      </c>
      <c r="V604" s="23">
        <v>602</v>
      </c>
      <c r="W604" s="11"/>
    </row>
    <row r="605" spans="1:23" ht="14" x14ac:dyDescent="0.15">
      <c r="A605" s="12" t="s">
        <v>51</v>
      </c>
      <c r="B605" s="13">
        <v>45850.60465277778</v>
      </c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4">
        <v>1326.3</v>
      </c>
      <c r="N605" s="15">
        <v>1731.4</v>
      </c>
      <c r="O605" s="16">
        <v>1349.7</v>
      </c>
      <c r="P605" s="17">
        <v>1158.5999999999999</v>
      </c>
      <c r="Q605" s="18">
        <v>805.3</v>
      </c>
      <c r="R605" s="19">
        <v>743.6</v>
      </c>
      <c r="S605" s="20">
        <v>432.8</v>
      </c>
      <c r="T605" s="21">
        <v>1089.5999999999999</v>
      </c>
      <c r="U605" s="22">
        <v>0</v>
      </c>
      <c r="V605" s="23">
        <v>603</v>
      </c>
      <c r="W605" s="11"/>
    </row>
    <row r="606" spans="1:23" ht="14" x14ac:dyDescent="0.15">
      <c r="A606" s="12" t="s">
        <v>51</v>
      </c>
      <c r="B606" s="13">
        <v>45850.604780092595</v>
      </c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4">
        <v>1447.3</v>
      </c>
      <c r="N606" s="15">
        <v>1086.7</v>
      </c>
      <c r="O606" s="16">
        <v>1143</v>
      </c>
      <c r="P606" s="17">
        <v>753.6</v>
      </c>
      <c r="Q606" s="18">
        <v>434.1</v>
      </c>
      <c r="R606" s="19">
        <v>741.8</v>
      </c>
      <c r="S606" s="20">
        <v>551.5</v>
      </c>
      <c r="T606" s="21">
        <v>762.2</v>
      </c>
      <c r="U606" s="22">
        <v>0</v>
      </c>
      <c r="V606" s="23">
        <v>604</v>
      </c>
      <c r="W606" s="11"/>
    </row>
    <row r="607" spans="1:23" ht="14" x14ac:dyDescent="0.15">
      <c r="A607" s="12" t="s">
        <v>51</v>
      </c>
      <c r="B607" s="13">
        <v>45850.604872685188</v>
      </c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4">
        <v>1451.4</v>
      </c>
      <c r="N607" s="15">
        <v>1197.5999999999999</v>
      </c>
      <c r="O607" s="16">
        <v>742.1</v>
      </c>
      <c r="P607" s="17">
        <v>948.7</v>
      </c>
      <c r="Q607" s="18">
        <v>525.4</v>
      </c>
      <c r="R607" s="19">
        <v>1316.8</v>
      </c>
      <c r="S607" s="20">
        <v>1327.8</v>
      </c>
      <c r="T607" s="21">
        <v>1064.4000000000001</v>
      </c>
      <c r="U607" s="22">
        <v>0</v>
      </c>
      <c r="V607" s="23">
        <v>605</v>
      </c>
      <c r="W607" s="11"/>
    </row>
    <row r="608" spans="1:23" ht="14" x14ac:dyDescent="0.15">
      <c r="A608" s="12" t="s">
        <v>51</v>
      </c>
      <c r="B608" s="13">
        <v>45850.60496527778</v>
      </c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4">
        <v>990.8</v>
      </c>
      <c r="N608" s="15">
        <v>633.20000000000005</v>
      </c>
      <c r="O608" s="16">
        <v>1201.5999999999999</v>
      </c>
      <c r="P608" s="17">
        <v>694.6</v>
      </c>
      <c r="Q608" s="18">
        <v>781.5</v>
      </c>
      <c r="R608" s="19">
        <v>1058.2</v>
      </c>
      <c r="S608" s="20">
        <v>1175.4000000000001</v>
      </c>
      <c r="T608" s="21">
        <v>852.8</v>
      </c>
      <c r="U608" s="22">
        <v>0</v>
      </c>
      <c r="V608" s="23">
        <v>606</v>
      </c>
      <c r="W608" s="11"/>
    </row>
    <row r="609" spans="1:23" ht="14" x14ac:dyDescent="0.15">
      <c r="A609" s="12" t="s">
        <v>51</v>
      </c>
      <c r="B609" s="13">
        <v>45850.605358796296</v>
      </c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4">
        <v>1417.5</v>
      </c>
      <c r="N609" s="15">
        <v>1526.6</v>
      </c>
      <c r="O609" s="16">
        <v>1541.9</v>
      </c>
      <c r="P609" s="17">
        <v>1079.0999999999999</v>
      </c>
      <c r="Q609" s="18">
        <v>1193.7</v>
      </c>
      <c r="R609" s="19">
        <v>927.5</v>
      </c>
      <c r="S609" s="20">
        <v>409</v>
      </c>
      <c r="T609" s="21">
        <v>1266</v>
      </c>
      <c r="U609" s="22">
        <v>0</v>
      </c>
      <c r="V609" s="23">
        <v>607</v>
      </c>
      <c r="W609" s="11"/>
    </row>
    <row r="610" spans="1:23" ht="14" x14ac:dyDescent="0.15">
      <c r="A610" s="12" t="s">
        <v>51</v>
      </c>
      <c r="B610" s="13">
        <v>45850.605532407404</v>
      </c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4">
        <v>1670.7</v>
      </c>
      <c r="N610" s="15">
        <v>1916.8</v>
      </c>
      <c r="O610" s="16">
        <v>1287.4000000000001</v>
      </c>
      <c r="P610" s="17">
        <v>1329.4</v>
      </c>
      <c r="Q610" s="18">
        <v>1173.3</v>
      </c>
      <c r="R610" s="19">
        <v>1095.0999999999999</v>
      </c>
      <c r="S610" s="20">
        <v>1435.9</v>
      </c>
      <c r="T610" s="21">
        <v>465.1</v>
      </c>
      <c r="U610" s="22">
        <v>0</v>
      </c>
      <c r="V610" s="23">
        <v>608</v>
      </c>
      <c r="W610" s="11"/>
    </row>
    <row r="611" spans="1:23" ht="14" x14ac:dyDescent="0.15">
      <c r="A611" s="12" t="s">
        <v>51</v>
      </c>
      <c r="B611" s="13">
        <v>45850.605636574073</v>
      </c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4">
        <v>1568.5</v>
      </c>
      <c r="N611" s="15">
        <v>1717.2</v>
      </c>
      <c r="O611" s="16">
        <v>634.70000000000005</v>
      </c>
      <c r="P611" s="17">
        <v>445</v>
      </c>
      <c r="Q611" s="18">
        <v>593</v>
      </c>
      <c r="R611" s="19">
        <v>900.5</v>
      </c>
      <c r="S611" s="20">
        <v>1075.8</v>
      </c>
      <c r="T611" s="21">
        <v>461.5</v>
      </c>
      <c r="U611" s="22">
        <v>0</v>
      </c>
      <c r="V611" s="23">
        <v>609</v>
      </c>
      <c r="W611" s="11"/>
    </row>
    <row r="612" spans="1:23" ht="14" x14ac:dyDescent="0.15">
      <c r="A612" s="12" t="s">
        <v>51</v>
      </c>
      <c r="B612" s="13">
        <v>45850.605821759258</v>
      </c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4">
        <v>1054.5999999999999</v>
      </c>
      <c r="N612" s="15">
        <v>1611</v>
      </c>
      <c r="O612" s="16">
        <v>913.3</v>
      </c>
      <c r="P612" s="17">
        <v>885.3</v>
      </c>
      <c r="Q612" s="18">
        <v>778.4</v>
      </c>
      <c r="R612" s="19">
        <v>494.5</v>
      </c>
      <c r="S612" s="20">
        <v>341.3</v>
      </c>
      <c r="T612" s="21">
        <v>225.9</v>
      </c>
      <c r="U612" s="22">
        <v>0</v>
      </c>
      <c r="V612" s="23">
        <v>610</v>
      </c>
      <c r="W612" s="11"/>
    </row>
    <row r="613" spans="1:23" ht="14" x14ac:dyDescent="0.15">
      <c r="A613" s="12" t="s">
        <v>51</v>
      </c>
      <c r="B613" s="13">
        <v>45850.605949074074</v>
      </c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4">
        <v>1068</v>
      </c>
      <c r="N613" s="15">
        <v>1855.7</v>
      </c>
      <c r="O613" s="16">
        <v>1264.4000000000001</v>
      </c>
      <c r="P613" s="17">
        <v>1238.5</v>
      </c>
      <c r="Q613" s="18">
        <v>982.1</v>
      </c>
      <c r="R613" s="19">
        <v>1027.4000000000001</v>
      </c>
      <c r="S613" s="20">
        <v>383.5</v>
      </c>
      <c r="T613" s="21">
        <v>518.6</v>
      </c>
      <c r="U613" s="22">
        <v>0</v>
      </c>
      <c r="V613" s="23">
        <v>611</v>
      </c>
      <c r="W613" s="11"/>
    </row>
    <row r="614" spans="1:23" ht="14" x14ac:dyDescent="0.15">
      <c r="A614" s="12" t="s">
        <v>51</v>
      </c>
      <c r="B614" s="13">
        <v>45850.606122685182</v>
      </c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4">
        <v>1842.5</v>
      </c>
      <c r="N614" s="15">
        <v>1428.4</v>
      </c>
      <c r="O614" s="16">
        <v>764.3</v>
      </c>
      <c r="P614" s="17">
        <v>1181.0999999999999</v>
      </c>
      <c r="Q614" s="18">
        <v>765.6</v>
      </c>
      <c r="R614" s="19">
        <v>425.6</v>
      </c>
      <c r="S614" s="20">
        <v>225.3</v>
      </c>
      <c r="T614" s="21">
        <v>873.4</v>
      </c>
      <c r="U614" s="22">
        <v>0</v>
      </c>
      <c r="V614" s="23">
        <v>612</v>
      </c>
      <c r="W614" s="11"/>
    </row>
    <row r="615" spans="1:23" ht="14" x14ac:dyDescent="0.15">
      <c r="A615" s="12" t="s">
        <v>51</v>
      </c>
      <c r="B615" s="13">
        <v>45850.606296296297</v>
      </c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4">
        <v>1911.1</v>
      </c>
      <c r="N615" s="15">
        <v>1652</v>
      </c>
      <c r="O615" s="16">
        <v>1899.6</v>
      </c>
      <c r="P615" s="17">
        <v>1450.6</v>
      </c>
      <c r="Q615" s="18">
        <v>1644.6</v>
      </c>
      <c r="R615" s="19">
        <v>915.3</v>
      </c>
      <c r="S615" s="20">
        <v>845.8</v>
      </c>
      <c r="T615" s="21">
        <v>841.2</v>
      </c>
      <c r="U615" s="22">
        <v>0</v>
      </c>
      <c r="V615" s="23">
        <v>613</v>
      </c>
      <c r="W615" s="11"/>
    </row>
    <row r="616" spans="1:23" ht="14" x14ac:dyDescent="0.15">
      <c r="A616" s="12" t="s">
        <v>51</v>
      </c>
      <c r="B616" s="13">
        <v>45850.606388888889</v>
      </c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4">
        <v>1614.5</v>
      </c>
      <c r="N616" s="15">
        <v>1639.7</v>
      </c>
      <c r="O616" s="16">
        <v>1665</v>
      </c>
      <c r="P616" s="17">
        <v>1182.7</v>
      </c>
      <c r="Q616" s="18">
        <v>1056.0999999999999</v>
      </c>
      <c r="R616" s="19">
        <v>347.8</v>
      </c>
      <c r="S616" s="20">
        <v>773.2</v>
      </c>
      <c r="T616" s="21">
        <v>898.8</v>
      </c>
      <c r="U616" s="22">
        <v>0</v>
      </c>
      <c r="V616" s="23">
        <v>614</v>
      </c>
      <c r="W616" s="11"/>
    </row>
    <row r="617" spans="1:23" ht="14" x14ac:dyDescent="0.15">
      <c r="A617" s="12" t="s">
        <v>51</v>
      </c>
      <c r="B617" s="13">
        <v>45850.606493055559</v>
      </c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4">
        <v>1092.5</v>
      </c>
      <c r="N617" s="15">
        <v>1647.9</v>
      </c>
      <c r="O617" s="16">
        <v>1427.2</v>
      </c>
      <c r="P617" s="17">
        <v>1712.6</v>
      </c>
      <c r="Q617" s="18">
        <v>1597</v>
      </c>
      <c r="R617" s="19">
        <v>1551</v>
      </c>
      <c r="S617" s="20">
        <v>903</v>
      </c>
      <c r="T617" s="21">
        <v>206.7</v>
      </c>
      <c r="U617" s="22">
        <v>0</v>
      </c>
      <c r="V617" s="23">
        <v>615</v>
      </c>
      <c r="W617" s="11"/>
    </row>
    <row r="618" spans="1:23" ht="14" x14ac:dyDescent="0.15">
      <c r="A618" s="12" t="s">
        <v>51</v>
      </c>
      <c r="B618" s="13">
        <v>45850.606574074074</v>
      </c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4">
        <v>1628.4</v>
      </c>
      <c r="N618" s="15">
        <v>1824.9</v>
      </c>
      <c r="O618" s="16">
        <v>1346.6</v>
      </c>
      <c r="P618" s="17">
        <v>1503.7</v>
      </c>
      <c r="Q618" s="18">
        <v>1831.9</v>
      </c>
      <c r="R618" s="19">
        <v>574.79999999999995</v>
      </c>
      <c r="S618" s="20">
        <v>136.5</v>
      </c>
      <c r="T618" s="21">
        <v>228.6</v>
      </c>
      <c r="U618" s="22">
        <v>0</v>
      </c>
      <c r="V618" s="23">
        <v>616</v>
      </c>
      <c r="W618" s="11"/>
    </row>
    <row r="619" spans="1:23" ht="14" x14ac:dyDescent="0.15">
      <c r="A619" s="12" t="s">
        <v>12</v>
      </c>
      <c r="B619" s="13">
        <v>45850.606921296298</v>
      </c>
      <c r="C619" s="24" t="s">
        <v>32</v>
      </c>
      <c r="D619" s="25">
        <v>1967.8</v>
      </c>
      <c r="E619" s="26">
        <v>1080.0999999999999</v>
      </c>
      <c r="F619" s="27">
        <v>0.54900000000000004</v>
      </c>
      <c r="G619" s="28">
        <v>1.24</v>
      </c>
      <c r="H619" s="29">
        <v>1.2</v>
      </c>
      <c r="I619" s="30">
        <v>0.89</v>
      </c>
      <c r="J619" s="31">
        <v>17</v>
      </c>
      <c r="K619" s="32">
        <v>38</v>
      </c>
      <c r="L619" s="33">
        <v>-120</v>
      </c>
      <c r="M619" s="11"/>
      <c r="N619" s="11"/>
      <c r="O619" s="11"/>
      <c r="P619" s="11"/>
      <c r="Q619" s="11"/>
      <c r="R619" s="11"/>
      <c r="S619" s="11"/>
      <c r="T619" s="11"/>
      <c r="U619" s="11"/>
      <c r="V619" s="23">
        <v>617</v>
      </c>
      <c r="W619" s="34">
        <v>587</v>
      </c>
    </row>
    <row r="620" spans="1:23" ht="14" x14ac:dyDescent="0.15">
      <c r="A620" s="12" t="s">
        <v>12</v>
      </c>
      <c r="B620" s="13">
        <v>45850.607210648152</v>
      </c>
      <c r="C620" s="11"/>
      <c r="D620" s="25">
        <v>0</v>
      </c>
      <c r="E620" s="26">
        <v>0</v>
      </c>
      <c r="F620" s="27">
        <v>0</v>
      </c>
      <c r="G620" s="28">
        <v>0</v>
      </c>
      <c r="H620" s="29">
        <v>1.2</v>
      </c>
      <c r="I620" s="30">
        <v>0</v>
      </c>
      <c r="J620" s="31">
        <v>17</v>
      </c>
      <c r="K620" s="32">
        <v>38</v>
      </c>
      <c r="L620" s="33">
        <v>-120</v>
      </c>
      <c r="M620" s="11"/>
      <c r="N620" s="11"/>
      <c r="O620" s="11"/>
      <c r="P620" s="11"/>
      <c r="Q620" s="11"/>
      <c r="R620" s="11"/>
      <c r="S620" s="11"/>
      <c r="T620" s="11"/>
      <c r="U620" s="11"/>
      <c r="V620" s="23">
        <v>618</v>
      </c>
      <c r="W620" s="34">
        <v>618</v>
      </c>
    </row>
    <row r="621" spans="1:23" ht="14" x14ac:dyDescent="0.15">
      <c r="A621" s="12" t="s">
        <v>50</v>
      </c>
      <c r="B621" s="13">
        <v>45852.474328703705</v>
      </c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4">
        <v>1685.6</v>
      </c>
      <c r="N621" s="15">
        <v>1699.8</v>
      </c>
      <c r="O621" s="16">
        <v>1695.8</v>
      </c>
      <c r="P621" s="17">
        <v>1688.3</v>
      </c>
      <c r="Q621" s="18">
        <v>1683.6</v>
      </c>
      <c r="R621" s="19">
        <v>1682.6</v>
      </c>
      <c r="S621" s="20">
        <v>1682.3</v>
      </c>
      <c r="T621" s="21">
        <v>1678.4</v>
      </c>
      <c r="U621" s="22">
        <v>0</v>
      </c>
      <c r="V621" s="23">
        <v>619</v>
      </c>
      <c r="W621" s="11"/>
    </row>
    <row r="622" spans="1:23" ht="14" x14ac:dyDescent="0.15">
      <c r="A622" s="12" t="s">
        <v>50</v>
      </c>
      <c r="B622" s="13">
        <v>45852.474340277775</v>
      </c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4">
        <v>1679.2</v>
      </c>
      <c r="N622" s="15">
        <v>1696.8</v>
      </c>
      <c r="O622" s="16">
        <v>1692</v>
      </c>
      <c r="P622" s="17">
        <v>1685.1</v>
      </c>
      <c r="Q622" s="18">
        <v>1680.9</v>
      </c>
      <c r="R622" s="19">
        <v>1681.1</v>
      </c>
      <c r="S622" s="20">
        <v>1680.2</v>
      </c>
      <c r="T622" s="21">
        <v>1677.2</v>
      </c>
      <c r="U622" s="22">
        <v>0</v>
      </c>
      <c r="V622" s="23">
        <v>620</v>
      </c>
      <c r="W622" s="11"/>
    </row>
    <row r="623" spans="1:23" ht="14" x14ac:dyDescent="0.15">
      <c r="A623" s="12" t="s">
        <v>50</v>
      </c>
      <c r="B623" s="13">
        <v>45852.474363425928</v>
      </c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4">
        <v>1680.7</v>
      </c>
      <c r="N623" s="15">
        <v>1698.7</v>
      </c>
      <c r="O623" s="16">
        <v>1693.9</v>
      </c>
      <c r="P623" s="17">
        <v>1686.8</v>
      </c>
      <c r="Q623" s="18">
        <v>1681.8</v>
      </c>
      <c r="R623" s="19">
        <v>1682.4</v>
      </c>
      <c r="S623" s="20">
        <v>1681.2</v>
      </c>
      <c r="T623" s="21">
        <v>1677.1</v>
      </c>
      <c r="U623" s="22">
        <v>0</v>
      </c>
      <c r="V623" s="23">
        <v>621</v>
      </c>
      <c r="W623" s="11"/>
    </row>
    <row r="624" spans="1:23" ht="14" x14ac:dyDescent="0.15">
      <c r="A624" s="12" t="s">
        <v>50</v>
      </c>
      <c r="B624" s="13">
        <v>45852.474374999998</v>
      </c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4">
        <v>1679.6</v>
      </c>
      <c r="N624" s="15">
        <v>1696.7</v>
      </c>
      <c r="O624" s="16">
        <v>1692.5</v>
      </c>
      <c r="P624" s="17">
        <v>1685.1</v>
      </c>
      <c r="Q624" s="18">
        <v>1681.6</v>
      </c>
      <c r="R624" s="19">
        <v>1682.7</v>
      </c>
      <c r="S624" s="20">
        <v>1683.6</v>
      </c>
      <c r="T624" s="21">
        <v>1681.8</v>
      </c>
      <c r="U624" s="22">
        <v>0</v>
      </c>
      <c r="V624" s="23">
        <v>622</v>
      </c>
      <c r="W624" s="11"/>
    </row>
    <row r="625" spans="1:23" ht="14" x14ac:dyDescent="0.15">
      <c r="A625" s="12" t="s">
        <v>50</v>
      </c>
      <c r="B625" s="13">
        <v>45852.474398148152</v>
      </c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4">
        <v>1680.6</v>
      </c>
      <c r="N625" s="15">
        <v>1699.7</v>
      </c>
      <c r="O625" s="16">
        <v>1695.1</v>
      </c>
      <c r="P625" s="17">
        <v>1688</v>
      </c>
      <c r="Q625" s="18">
        <v>1684.8</v>
      </c>
      <c r="R625" s="19">
        <v>1685</v>
      </c>
      <c r="S625" s="20">
        <v>1683.7</v>
      </c>
      <c r="T625" s="21">
        <v>1678.6</v>
      </c>
      <c r="U625" s="22">
        <v>0</v>
      </c>
      <c r="V625" s="23">
        <v>623</v>
      </c>
      <c r="W625" s="11"/>
    </row>
    <row r="626" spans="1:23" ht="14" x14ac:dyDescent="0.15">
      <c r="A626" s="12" t="s">
        <v>50</v>
      </c>
      <c r="B626" s="13">
        <v>45852.474409722221</v>
      </c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4">
        <v>1684.1</v>
      </c>
      <c r="N626" s="15">
        <v>1702.5</v>
      </c>
      <c r="O626" s="16">
        <v>1698.8</v>
      </c>
      <c r="P626" s="17">
        <v>1692.2</v>
      </c>
      <c r="Q626" s="18">
        <v>1688.9</v>
      </c>
      <c r="R626" s="19">
        <v>1691.5</v>
      </c>
      <c r="S626" s="20">
        <v>1690</v>
      </c>
      <c r="T626" s="21">
        <v>1685.8</v>
      </c>
      <c r="U626" s="22">
        <v>0</v>
      </c>
      <c r="V626" s="23">
        <v>624</v>
      </c>
      <c r="W626" s="11"/>
    </row>
    <row r="627" spans="1:23" ht="14" x14ac:dyDescent="0.15">
      <c r="A627" s="12" t="s">
        <v>50</v>
      </c>
      <c r="B627" s="13">
        <v>45852.474421296298</v>
      </c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4">
        <v>1682.8</v>
      </c>
      <c r="N627" s="15">
        <v>1700.5</v>
      </c>
      <c r="O627" s="16">
        <v>1696.7</v>
      </c>
      <c r="P627" s="17">
        <v>1689.5</v>
      </c>
      <c r="Q627" s="18">
        <v>1684.8</v>
      </c>
      <c r="R627" s="19">
        <v>1685.1</v>
      </c>
      <c r="S627" s="20">
        <v>1683.6</v>
      </c>
      <c r="T627" s="21">
        <v>1679</v>
      </c>
      <c r="U627" s="22">
        <v>0</v>
      </c>
      <c r="V627" s="23">
        <v>625</v>
      </c>
      <c r="W627" s="11"/>
    </row>
    <row r="628" spans="1:23" ht="14" x14ac:dyDescent="0.15">
      <c r="A628" s="12" t="s">
        <v>50</v>
      </c>
      <c r="B628" s="13">
        <v>45852.474432870367</v>
      </c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4">
        <v>1684.6</v>
      </c>
      <c r="N628" s="15">
        <v>1701.7</v>
      </c>
      <c r="O628" s="16">
        <v>1697.4</v>
      </c>
      <c r="P628" s="17">
        <v>1690.4</v>
      </c>
      <c r="Q628" s="18">
        <v>1685.9</v>
      </c>
      <c r="R628" s="19">
        <v>1686.3</v>
      </c>
      <c r="S628" s="20">
        <v>1684.9</v>
      </c>
      <c r="T628" s="21">
        <v>1679.6</v>
      </c>
      <c r="U628" s="22">
        <v>0</v>
      </c>
      <c r="V628" s="23">
        <v>626</v>
      </c>
      <c r="W628" s="11"/>
    </row>
    <row r="629" spans="1:23" ht="14" x14ac:dyDescent="0.15">
      <c r="A629" s="12" t="s">
        <v>50</v>
      </c>
      <c r="B629" s="13">
        <v>45852.474456018521</v>
      </c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4">
        <v>1681.4</v>
      </c>
      <c r="N629" s="15">
        <v>1699.5</v>
      </c>
      <c r="O629" s="16">
        <v>1695.8</v>
      </c>
      <c r="P629" s="17">
        <v>1688.1</v>
      </c>
      <c r="Q629" s="18">
        <v>1683.7</v>
      </c>
      <c r="R629" s="19">
        <v>1682.6</v>
      </c>
      <c r="S629" s="20">
        <v>1681.8</v>
      </c>
      <c r="T629" s="21">
        <v>1678.5</v>
      </c>
      <c r="U629" s="22">
        <v>0</v>
      </c>
      <c r="V629" s="23">
        <v>627</v>
      </c>
      <c r="W629" s="11"/>
    </row>
    <row r="630" spans="1:23" ht="14" x14ac:dyDescent="0.15">
      <c r="A630" s="12" t="s">
        <v>50</v>
      </c>
      <c r="B630" s="13">
        <v>45852.47446759259</v>
      </c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4">
        <v>1687.8</v>
      </c>
      <c r="N630" s="15">
        <v>1705.6</v>
      </c>
      <c r="O630" s="16">
        <v>1699.4</v>
      </c>
      <c r="P630" s="17">
        <v>1691.5</v>
      </c>
      <c r="Q630" s="18">
        <v>1687.1</v>
      </c>
      <c r="R630" s="19">
        <v>1686.7</v>
      </c>
      <c r="S630" s="20">
        <v>1685.2</v>
      </c>
      <c r="T630" s="21">
        <v>1682.2</v>
      </c>
      <c r="U630" s="22">
        <v>0</v>
      </c>
      <c r="V630" s="23">
        <v>628</v>
      </c>
      <c r="W630" s="11"/>
    </row>
    <row r="631" spans="1:23" ht="14" x14ac:dyDescent="0.15">
      <c r="A631" s="12" t="s">
        <v>51</v>
      </c>
      <c r="B631" s="13">
        <v>45852.474606481483</v>
      </c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4">
        <v>560.29999999999995</v>
      </c>
      <c r="N631" s="15">
        <v>383.1</v>
      </c>
      <c r="O631" s="16">
        <v>511.2</v>
      </c>
      <c r="P631" s="17">
        <v>370.3</v>
      </c>
      <c r="Q631" s="18">
        <v>295.7</v>
      </c>
      <c r="R631" s="19">
        <v>247</v>
      </c>
      <c r="S631" s="20">
        <v>675.5</v>
      </c>
      <c r="T631" s="21">
        <v>847.9</v>
      </c>
      <c r="U631" s="22">
        <v>0</v>
      </c>
      <c r="V631" s="23">
        <v>629</v>
      </c>
      <c r="W631" s="11"/>
    </row>
    <row r="632" spans="1:23" ht="14" x14ac:dyDescent="0.15">
      <c r="A632" s="12" t="s">
        <v>51</v>
      </c>
      <c r="B632" s="13">
        <v>45852.474687499998</v>
      </c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4">
        <v>363.4</v>
      </c>
      <c r="N632" s="15">
        <v>355.3</v>
      </c>
      <c r="O632" s="16">
        <v>481.2</v>
      </c>
      <c r="P632" s="17">
        <v>254.8</v>
      </c>
      <c r="Q632" s="18">
        <v>128.1</v>
      </c>
      <c r="R632" s="19">
        <v>86.2</v>
      </c>
      <c r="S632" s="20">
        <v>482.4</v>
      </c>
      <c r="T632" s="21">
        <v>495.6</v>
      </c>
      <c r="U632" s="22">
        <v>0</v>
      </c>
      <c r="V632" s="23">
        <v>630</v>
      </c>
      <c r="W632" s="11"/>
    </row>
    <row r="633" spans="1:23" ht="14" x14ac:dyDescent="0.15">
      <c r="A633" s="12" t="s">
        <v>51</v>
      </c>
      <c r="B633" s="13">
        <v>45852.474745370368</v>
      </c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4">
        <v>763.1</v>
      </c>
      <c r="N633" s="15">
        <v>874.5</v>
      </c>
      <c r="O633" s="16">
        <v>624</v>
      </c>
      <c r="P633" s="17">
        <v>204.7</v>
      </c>
      <c r="Q633" s="18">
        <v>615.29999999999995</v>
      </c>
      <c r="R633" s="19">
        <v>124.1</v>
      </c>
      <c r="S633" s="20">
        <v>87.8</v>
      </c>
      <c r="T633" s="21">
        <v>87.7</v>
      </c>
      <c r="U633" s="22">
        <v>0</v>
      </c>
      <c r="V633" s="23">
        <v>631</v>
      </c>
      <c r="W633" s="11"/>
    </row>
    <row r="634" spans="1:23" ht="14" x14ac:dyDescent="0.15">
      <c r="A634" s="12" t="s">
        <v>51</v>
      </c>
      <c r="B634" s="13">
        <v>45852.474814814814</v>
      </c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4">
        <v>340.2</v>
      </c>
      <c r="N634" s="15">
        <v>150.4</v>
      </c>
      <c r="O634" s="16">
        <v>269.8</v>
      </c>
      <c r="P634" s="17">
        <v>93.2</v>
      </c>
      <c r="Q634" s="18">
        <v>104.8</v>
      </c>
      <c r="R634" s="19">
        <v>23</v>
      </c>
      <c r="S634" s="20">
        <v>38.5</v>
      </c>
      <c r="T634" s="21">
        <v>96.1</v>
      </c>
      <c r="U634" s="22">
        <v>0</v>
      </c>
      <c r="V634" s="23">
        <v>632</v>
      </c>
      <c r="W634" s="11"/>
    </row>
    <row r="635" spans="1:23" ht="14" x14ac:dyDescent="0.15">
      <c r="A635" s="12" t="s">
        <v>51</v>
      </c>
      <c r="B635" s="13">
        <v>45852.474895833337</v>
      </c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4">
        <v>378.5</v>
      </c>
      <c r="N635" s="15">
        <v>244.3</v>
      </c>
      <c r="O635" s="16">
        <v>70.099999999999994</v>
      </c>
      <c r="P635" s="17">
        <v>88.5</v>
      </c>
      <c r="Q635" s="18">
        <v>50.6</v>
      </c>
      <c r="R635" s="19">
        <v>99</v>
      </c>
      <c r="S635" s="20">
        <v>168.9</v>
      </c>
      <c r="T635" s="21">
        <v>236.3</v>
      </c>
      <c r="U635" s="22">
        <v>0</v>
      </c>
      <c r="V635" s="23">
        <v>633</v>
      </c>
      <c r="W635" s="11"/>
    </row>
    <row r="636" spans="1:23" ht="14" x14ac:dyDescent="0.15">
      <c r="A636" s="12" t="s">
        <v>51</v>
      </c>
      <c r="B636" s="13">
        <v>45852.474953703706</v>
      </c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4">
        <v>554.6</v>
      </c>
      <c r="N636" s="15">
        <v>119.2</v>
      </c>
      <c r="O636" s="16">
        <v>270</v>
      </c>
      <c r="P636" s="17">
        <v>161.69999999999999</v>
      </c>
      <c r="Q636" s="18">
        <v>20.7</v>
      </c>
      <c r="R636" s="19">
        <v>59.4</v>
      </c>
      <c r="S636" s="20">
        <v>336.8</v>
      </c>
      <c r="T636" s="21">
        <v>428.5</v>
      </c>
      <c r="U636" s="22">
        <v>0</v>
      </c>
      <c r="V636" s="23">
        <v>634</v>
      </c>
      <c r="W636" s="11"/>
    </row>
    <row r="637" spans="1:23" ht="14" x14ac:dyDescent="0.15">
      <c r="A637" s="12" t="s">
        <v>51</v>
      </c>
      <c r="B637" s="13">
        <v>45852.475034722222</v>
      </c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4">
        <v>131.9</v>
      </c>
      <c r="N637" s="15">
        <v>11.6</v>
      </c>
      <c r="O637" s="16">
        <v>34.1</v>
      </c>
      <c r="P637" s="17">
        <v>20.7</v>
      </c>
      <c r="Q637" s="18">
        <v>44.8</v>
      </c>
      <c r="R637" s="19">
        <v>122.3</v>
      </c>
      <c r="S637" s="20">
        <v>241.6</v>
      </c>
      <c r="T637" s="21">
        <v>591.6</v>
      </c>
      <c r="U637" s="22">
        <v>0</v>
      </c>
      <c r="V637" s="23">
        <v>635</v>
      </c>
      <c r="W637" s="11"/>
    </row>
    <row r="638" spans="1:23" ht="14" x14ac:dyDescent="0.15">
      <c r="A638" s="12" t="s">
        <v>51</v>
      </c>
      <c r="B638" s="13">
        <v>45852.47519675926</v>
      </c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4">
        <v>67.400000000000006</v>
      </c>
      <c r="N638" s="15">
        <v>32.6</v>
      </c>
      <c r="O638" s="16">
        <v>36.799999999999997</v>
      </c>
      <c r="P638" s="17">
        <v>200.7</v>
      </c>
      <c r="Q638" s="18">
        <v>582.9</v>
      </c>
      <c r="R638" s="19">
        <v>488</v>
      </c>
      <c r="S638" s="20">
        <v>694.5</v>
      </c>
      <c r="T638" s="21">
        <v>524.20000000000005</v>
      </c>
      <c r="U638" s="22">
        <v>0</v>
      </c>
      <c r="V638" s="23">
        <v>636</v>
      </c>
      <c r="W638" s="11"/>
    </row>
    <row r="639" spans="1:23" ht="14" x14ac:dyDescent="0.15">
      <c r="A639" s="12" t="s">
        <v>51</v>
      </c>
      <c r="B639" s="13">
        <v>45852.475393518522</v>
      </c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4">
        <v>45.2</v>
      </c>
      <c r="N639" s="15">
        <v>89.5</v>
      </c>
      <c r="O639" s="16">
        <v>79</v>
      </c>
      <c r="P639" s="17">
        <v>149.69999999999999</v>
      </c>
      <c r="Q639" s="18">
        <v>151.1</v>
      </c>
      <c r="R639" s="19">
        <v>283.8</v>
      </c>
      <c r="S639" s="20">
        <v>351.9</v>
      </c>
      <c r="T639" s="21">
        <v>788</v>
      </c>
      <c r="U639" s="22">
        <v>0</v>
      </c>
      <c r="V639" s="23">
        <v>637</v>
      </c>
      <c r="W639" s="11"/>
    </row>
    <row r="640" spans="1:23" ht="14" x14ac:dyDescent="0.15">
      <c r="A640" s="12" t="s">
        <v>51</v>
      </c>
      <c r="B640" s="13">
        <v>45852.475624999999</v>
      </c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4">
        <v>961.2</v>
      </c>
      <c r="N640" s="15">
        <v>888.8</v>
      </c>
      <c r="O640" s="16">
        <v>588.29999999999995</v>
      </c>
      <c r="P640" s="17">
        <v>69.7</v>
      </c>
      <c r="Q640" s="18">
        <v>207.6</v>
      </c>
      <c r="R640" s="19">
        <v>736.6</v>
      </c>
      <c r="S640" s="20">
        <v>351.7</v>
      </c>
      <c r="T640" s="21">
        <v>120.7</v>
      </c>
      <c r="U640" s="22">
        <v>0</v>
      </c>
      <c r="V640" s="23">
        <v>638</v>
      </c>
      <c r="W640" s="11"/>
    </row>
    <row r="641" spans="1:23" ht="14" x14ac:dyDescent="0.15">
      <c r="A641" s="12" t="s">
        <v>51</v>
      </c>
      <c r="B641" s="13">
        <v>45852.475856481484</v>
      </c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4">
        <v>679.9</v>
      </c>
      <c r="N641" s="15">
        <v>517.9</v>
      </c>
      <c r="O641" s="16">
        <v>344.7</v>
      </c>
      <c r="P641" s="17">
        <v>139.4</v>
      </c>
      <c r="Q641" s="18">
        <v>257</v>
      </c>
      <c r="R641" s="19">
        <v>81.900000000000006</v>
      </c>
      <c r="S641" s="20">
        <v>52.2</v>
      </c>
      <c r="T641" s="21">
        <v>22.5</v>
      </c>
      <c r="U641" s="22">
        <v>0</v>
      </c>
      <c r="V641" s="23">
        <v>639</v>
      </c>
      <c r="W641" s="11"/>
    </row>
    <row r="642" spans="1:23" ht="14" x14ac:dyDescent="0.15">
      <c r="A642" s="12" t="s">
        <v>51</v>
      </c>
      <c r="B642" s="13">
        <v>45852.476006944446</v>
      </c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4">
        <v>292.3</v>
      </c>
      <c r="N642" s="15">
        <v>354.1</v>
      </c>
      <c r="O642" s="16">
        <v>196.5</v>
      </c>
      <c r="P642" s="17">
        <v>152</v>
      </c>
      <c r="Q642" s="18">
        <v>369</v>
      </c>
      <c r="R642" s="19">
        <v>389.7</v>
      </c>
      <c r="S642" s="20">
        <v>126.3</v>
      </c>
      <c r="T642" s="21">
        <v>24.7</v>
      </c>
      <c r="U642" s="22">
        <v>0</v>
      </c>
      <c r="V642" s="23">
        <v>640</v>
      </c>
      <c r="W642" s="11"/>
    </row>
    <row r="643" spans="1:23" ht="14" x14ac:dyDescent="0.15">
      <c r="A643" s="12" t="s">
        <v>51</v>
      </c>
      <c r="B643" s="13">
        <v>45852.476168981484</v>
      </c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4">
        <v>206.8</v>
      </c>
      <c r="N643" s="15">
        <v>811.9</v>
      </c>
      <c r="O643" s="16">
        <v>562.70000000000005</v>
      </c>
      <c r="P643" s="17">
        <v>610.20000000000005</v>
      </c>
      <c r="Q643" s="18">
        <v>565.9</v>
      </c>
      <c r="R643" s="19">
        <v>198</v>
      </c>
      <c r="S643" s="20">
        <v>175.5</v>
      </c>
      <c r="T643" s="21">
        <v>21.4</v>
      </c>
      <c r="U643" s="22">
        <v>0</v>
      </c>
      <c r="V643" s="23">
        <v>641</v>
      </c>
      <c r="W643" s="11"/>
    </row>
    <row r="644" spans="1:23" ht="14" x14ac:dyDescent="0.15">
      <c r="A644" s="12" t="s">
        <v>51</v>
      </c>
      <c r="B644" s="13">
        <v>45852.476307870369</v>
      </c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4">
        <v>387.4</v>
      </c>
      <c r="N644" s="15">
        <v>544.20000000000005</v>
      </c>
      <c r="O644" s="16">
        <v>179.1</v>
      </c>
      <c r="P644" s="17">
        <v>109.5</v>
      </c>
      <c r="Q644" s="18">
        <v>366.8</v>
      </c>
      <c r="R644" s="19">
        <v>25.3</v>
      </c>
      <c r="S644" s="20">
        <v>3.5</v>
      </c>
      <c r="T644" s="21">
        <v>14.9</v>
      </c>
      <c r="U644" s="22">
        <v>0</v>
      </c>
      <c r="V644" s="23">
        <v>642</v>
      </c>
      <c r="W644" s="11"/>
    </row>
    <row r="645" spans="1:23" ht="14" x14ac:dyDescent="0.15">
      <c r="A645" s="12" t="s">
        <v>51</v>
      </c>
      <c r="B645" s="13">
        <v>45852.476435185185</v>
      </c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4">
        <v>525.1</v>
      </c>
      <c r="N645" s="15">
        <v>143.80000000000001</v>
      </c>
      <c r="O645" s="16">
        <v>241.3</v>
      </c>
      <c r="P645" s="17">
        <v>144.80000000000001</v>
      </c>
      <c r="Q645" s="18">
        <v>41.9</v>
      </c>
      <c r="R645" s="19">
        <v>61.5</v>
      </c>
      <c r="S645" s="20">
        <v>49.2</v>
      </c>
      <c r="T645" s="21">
        <v>29.6</v>
      </c>
      <c r="U645" s="22">
        <v>0</v>
      </c>
      <c r="V645" s="23">
        <v>643</v>
      </c>
      <c r="W645" s="11"/>
    </row>
    <row r="646" spans="1:23" ht="14" x14ac:dyDescent="0.15">
      <c r="A646" s="12" t="s">
        <v>51</v>
      </c>
      <c r="B646" s="13">
        <v>45852.476539351854</v>
      </c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4">
        <v>696</v>
      </c>
      <c r="N646" s="15">
        <v>561.5</v>
      </c>
      <c r="O646" s="16">
        <v>265.60000000000002</v>
      </c>
      <c r="P646" s="17">
        <v>234.5</v>
      </c>
      <c r="Q646" s="18">
        <v>77.599999999999994</v>
      </c>
      <c r="R646" s="19">
        <v>603.5</v>
      </c>
      <c r="S646" s="20">
        <v>1022</v>
      </c>
      <c r="T646" s="21">
        <v>129.30000000000001</v>
      </c>
      <c r="U646" s="22">
        <v>0</v>
      </c>
      <c r="V646" s="23">
        <v>644</v>
      </c>
      <c r="W646" s="11"/>
    </row>
    <row r="647" spans="1:23" ht="14" x14ac:dyDescent="0.15">
      <c r="A647" s="12" t="s">
        <v>51</v>
      </c>
      <c r="B647" s="13">
        <v>45852.476655092592</v>
      </c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4">
        <v>266</v>
      </c>
      <c r="N647" s="15">
        <v>341.5</v>
      </c>
      <c r="O647" s="16">
        <v>393.2</v>
      </c>
      <c r="P647" s="17">
        <v>83.3</v>
      </c>
      <c r="Q647" s="18">
        <v>84.6</v>
      </c>
      <c r="R647" s="19">
        <v>168.7</v>
      </c>
      <c r="S647" s="20">
        <v>386.4</v>
      </c>
      <c r="T647" s="21">
        <v>522.70000000000005</v>
      </c>
      <c r="U647" s="22">
        <v>0</v>
      </c>
      <c r="V647" s="23">
        <v>645</v>
      </c>
      <c r="W647" s="11"/>
    </row>
    <row r="648" spans="1:23" ht="14" x14ac:dyDescent="0.15">
      <c r="A648" s="12" t="s">
        <v>51</v>
      </c>
      <c r="B648" s="13">
        <v>45852.476805555554</v>
      </c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4">
        <v>168.5</v>
      </c>
      <c r="N648" s="15">
        <v>759.4</v>
      </c>
      <c r="O648" s="16">
        <v>594.20000000000005</v>
      </c>
      <c r="P648" s="17">
        <v>267.10000000000002</v>
      </c>
      <c r="Q648" s="18">
        <v>194.1</v>
      </c>
      <c r="R648" s="19">
        <v>477.4</v>
      </c>
      <c r="S648" s="20">
        <v>1000.5</v>
      </c>
      <c r="T648" s="21">
        <v>737.7</v>
      </c>
      <c r="U648" s="22">
        <v>0</v>
      </c>
      <c r="V648" s="23">
        <v>646</v>
      </c>
      <c r="W648" s="11"/>
    </row>
    <row r="649" spans="1:23" ht="14" x14ac:dyDescent="0.15">
      <c r="A649" s="12" t="s">
        <v>51</v>
      </c>
      <c r="B649" s="13">
        <v>45852.476909722223</v>
      </c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4">
        <v>222.5</v>
      </c>
      <c r="N649" s="15">
        <v>292.5</v>
      </c>
      <c r="O649" s="16">
        <v>219.7</v>
      </c>
      <c r="P649" s="17">
        <v>101.5</v>
      </c>
      <c r="Q649" s="18">
        <v>90.2</v>
      </c>
      <c r="R649" s="19">
        <v>61</v>
      </c>
      <c r="S649" s="20">
        <v>1044.7</v>
      </c>
      <c r="T649" s="21">
        <v>685.9</v>
      </c>
      <c r="U649" s="22">
        <v>0</v>
      </c>
      <c r="V649" s="23">
        <v>647</v>
      </c>
      <c r="W649" s="11"/>
    </row>
    <row r="650" spans="1:23" ht="14" x14ac:dyDescent="0.15">
      <c r="A650" s="12" t="s">
        <v>51</v>
      </c>
      <c r="B650" s="13">
        <v>45852.477037037039</v>
      </c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4">
        <v>851.7</v>
      </c>
      <c r="N650" s="15">
        <v>499.1</v>
      </c>
      <c r="O650" s="16">
        <v>540.70000000000005</v>
      </c>
      <c r="P650" s="17">
        <v>207</v>
      </c>
      <c r="Q650" s="18">
        <v>60.6</v>
      </c>
      <c r="R650" s="19">
        <v>34.5</v>
      </c>
      <c r="S650" s="20">
        <v>443</v>
      </c>
      <c r="T650" s="21">
        <v>1214.5</v>
      </c>
      <c r="U650" s="22">
        <v>0</v>
      </c>
      <c r="V650" s="23">
        <v>648</v>
      </c>
      <c r="W650" s="11"/>
    </row>
    <row r="651" spans="1:23" ht="14" x14ac:dyDescent="0.15">
      <c r="A651" s="12" t="s">
        <v>12</v>
      </c>
      <c r="B651" s="13">
        <v>45852.47761574074</v>
      </c>
      <c r="C651" s="24" t="s">
        <v>33</v>
      </c>
      <c r="D651" s="25">
        <v>1687.5</v>
      </c>
      <c r="E651" s="26">
        <v>316.60000000000002</v>
      </c>
      <c r="F651" s="27">
        <v>0.187</v>
      </c>
      <c r="G651" s="28">
        <v>3.32</v>
      </c>
      <c r="H651" s="29">
        <v>1.2</v>
      </c>
      <c r="I651" s="30">
        <v>0.91</v>
      </c>
      <c r="J651" s="31">
        <v>38</v>
      </c>
      <c r="K651" s="32">
        <v>38</v>
      </c>
      <c r="L651" s="33">
        <v>-120</v>
      </c>
      <c r="M651" s="11"/>
      <c r="N651" s="11"/>
      <c r="O651" s="11"/>
      <c r="P651" s="11"/>
      <c r="Q651" s="11"/>
      <c r="R651" s="11"/>
      <c r="S651" s="11"/>
      <c r="T651" s="11"/>
      <c r="U651" s="11"/>
      <c r="V651" s="23">
        <v>649</v>
      </c>
      <c r="W651" s="34">
        <v>619</v>
      </c>
    </row>
    <row r="652" spans="1:23" ht="14" x14ac:dyDescent="0.15">
      <c r="A652" s="12" t="s">
        <v>12</v>
      </c>
      <c r="B652" s="13">
        <v>45852.478009259263</v>
      </c>
      <c r="C652" s="11"/>
      <c r="D652" s="25">
        <v>0</v>
      </c>
      <c r="E652" s="26">
        <v>0</v>
      </c>
      <c r="F652" s="27">
        <v>0</v>
      </c>
      <c r="G652" s="28">
        <v>0</v>
      </c>
      <c r="H652" s="29">
        <v>1.2</v>
      </c>
      <c r="I652" s="30">
        <v>0</v>
      </c>
      <c r="J652" s="31">
        <v>37</v>
      </c>
      <c r="K652" s="32">
        <v>38</v>
      </c>
      <c r="L652" s="33">
        <v>-120</v>
      </c>
      <c r="M652" s="11"/>
      <c r="N652" s="11"/>
      <c r="O652" s="11"/>
      <c r="P652" s="11"/>
      <c r="Q652" s="11"/>
      <c r="R652" s="11"/>
      <c r="S652" s="11"/>
      <c r="T652" s="11"/>
      <c r="U652" s="11"/>
      <c r="V652" s="23">
        <v>650</v>
      </c>
      <c r="W652" s="34">
        <v>650</v>
      </c>
    </row>
    <row r="653" spans="1:23" ht="14" x14ac:dyDescent="0.15">
      <c r="A653" s="12" t="s">
        <v>50</v>
      </c>
      <c r="B653" s="13">
        <v>45852.483229166668</v>
      </c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4">
        <v>1744.9</v>
      </c>
      <c r="N653" s="15">
        <v>1748.6</v>
      </c>
      <c r="O653" s="16">
        <v>1744.4</v>
      </c>
      <c r="P653" s="17">
        <v>1746.4</v>
      </c>
      <c r="Q653" s="18">
        <v>1741</v>
      </c>
      <c r="R653" s="19">
        <v>1738.1</v>
      </c>
      <c r="S653" s="20">
        <v>1726.6</v>
      </c>
      <c r="T653" s="21">
        <v>1686.1</v>
      </c>
      <c r="U653" s="22">
        <v>0</v>
      </c>
      <c r="V653" s="23">
        <v>651</v>
      </c>
      <c r="W653" s="11"/>
    </row>
    <row r="654" spans="1:23" ht="14" x14ac:dyDescent="0.15">
      <c r="A654" s="12" t="s">
        <v>50</v>
      </c>
      <c r="B654" s="13">
        <v>45852.483240740738</v>
      </c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4">
        <v>1745.5</v>
      </c>
      <c r="N654" s="15">
        <v>1750</v>
      </c>
      <c r="O654" s="16">
        <v>1744.7</v>
      </c>
      <c r="P654" s="17">
        <v>1747.5</v>
      </c>
      <c r="Q654" s="18">
        <v>1743.6</v>
      </c>
      <c r="R654" s="19">
        <v>1740.3</v>
      </c>
      <c r="S654" s="20">
        <v>1729.7</v>
      </c>
      <c r="T654" s="21">
        <v>1690.9</v>
      </c>
      <c r="U654" s="22">
        <v>0</v>
      </c>
      <c r="V654" s="23">
        <v>652</v>
      </c>
      <c r="W654" s="11"/>
    </row>
    <row r="655" spans="1:23" ht="14" x14ac:dyDescent="0.15">
      <c r="A655" s="12" t="s">
        <v>50</v>
      </c>
      <c r="B655" s="13">
        <v>45852.483263888891</v>
      </c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4">
        <v>1737.6</v>
      </c>
      <c r="N655" s="15">
        <v>1742.3</v>
      </c>
      <c r="O655" s="16">
        <v>1737.8</v>
      </c>
      <c r="P655" s="17">
        <v>1740.7</v>
      </c>
      <c r="Q655" s="18">
        <v>1737.1</v>
      </c>
      <c r="R655" s="19">
        <v>1733.9</v>
      </c>
      <c r="S655" s="20">
        <v>1724.5</v>
      </c>
      <c r="T655" s="21">
        <v>1685.7</v>
      </c>
      <c r="U655" s="22">
        <v>0</v>
      </c>
      <c r="V655" s="23">
        <v>653</v>
      </c>
      <c r="W655" s="11"/>
    </row>
    <row r="656" spans="1:23" ht="14" x14ac:dyDescent="0.15">
      <c r="A656" s="12" t="s">
        <v>50</v>
      </c>
      <c r="B656" s="13">
        <v>45852.483275462961</v>
      </c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4">
        <v>1741.4</v>
      </c>
      <c r="N656" s="15">
        <v>1745.7</v>
      </c>
      <c r="O656" s="16">
        <v>1740.4</v>
      </c>
      <c r="P656" s="17">
        <v>1742.5</v>
      </c>
      <c r="Q656" s="18">
        <v>1738.2</v>
      </c>
      <c r="R656" s="19">
        <v>1735.3</v>
      </c>
      <c r="S656" s="20">
        <v>1724.8</v>
      </c>
      <c r="T656" s="21">
        <v>1684.5</v>
      </c>
      <c r="U656" s="22">
        <v>0</v>
      </c>
      <c r="V656" s="23">
        <v>654</v>
      </c>
      <c r="W656" s="11"/>
    </row>
    <row r="657" spans="1:23" ht="14" x14ac:dyDescent="0.15">
      <c r="A657" s="12" t="s">
        <v>50</v>
      </c>
      <c r="B657" s="13">
        <v>45852.483287037037</v>
      </c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4">
        <v>1742.2</v>
      </c>
      <c r="N657" s="15">
        <v>1746</v>
      </c>
      <c r="O657" s="16">
        <v>1741.2</v>
      </c>
      <c r="P657" s="17">
        <v>1743.7</v>
      </c>
      <c r="Q657" s="18">
        <v>1739.5</v>
      </c>
      <c r="R657" s="19">
        <v>1737</v>
      </c>
      <c r="S657" s="20">
        <v>1726.2</v>
      </c>
      <c r="T657" s="21">
        <v>1686.8</v>
      </c>
      <c r="U657" s="22">
        <v>0</v>
      </c>
      <c r="V657" s="23">
        <v>655</v>
      </c>
      <c r="W657" s="11"/>
    </row>
    <row r="658" spans="1:23" ht="14" x14ac:dyDescent="0.15">
      <c r="A658" s="12" t="s">
        <v>50</v>
      </c>
      <c r="B658" s="13">
        <v>45852.483298611114</v>
      </c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4">
        <v>1738.7</v>
      </c>
      <c r="N658" s="15">
        <v>1741.7</v>
      </c>
      <c r="O658" s="16">
        <v>1735.1</v>
      </c>
      <c r="P658" s="17">
        <v>1737.3</v>
      </c>
      <c r="Q658" s="18">
        <v>1733.4</v>
      </c>
      <c r="R658" s="19">
        <v>1729.9</v>
      </c>
      <c r="S658" s="20">
        <v>1719.4</v>
      </c>
      <c r="T658" s="21">
        <v>1680.4</v>
      </c>
      <c r="U658" s="22">
        <v>0</v>
      </c>
      <c r="V658" s="23">
        <v>656</v>
      </c>
      <c r="W658" s="11"/>
    </row>
    <row r="659" spans="1:23" ht="14" x14ac:dyDescent="0.15">
      <c r="A659" s="12" t="s">
        <v>50</v>
      </c>
      <c r="B659" s="13">
        <v>45852.48332175926</v>
      </c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4">
        <v>1739.2</v>
      </c>
      <c r="N659" s="15">
        <v>1743.2</v>
      </c>
      <c r="O659" s="16">
        <v>1737.6</v>
      </c>
      <c r="P659" s="17">
        <v>1740</v>
      </c>
      <c r="Q659" s="18">
        <v>1735.4</v>
      </c>
      <c r="R659" s="19">
        <v>1733</v>
      </c>
      <c r="S659" s="20">
        <v>1723.5</v>
      </c>
      <c r="T659" s="21">
        <v>1684.4</v>
      </c>
      <c r="U659" s="22">
        <v>0</v>
      </c>
      <c r="V659" s="23">
        <v>657</v>
      </c>
      <c r="W659" s="11"/>
    </row>
    <row r="660" spans="1:23" ht="14" x14ac:dyDescent="0.15">
      <c r="A660" s="12" t="s">
        <v>50</v>
      </c>
      <c r="B660" s="13">
        <v>45852.48333333333</v>
      </c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4">
        <v>1743.9</v>
      </c>
      <c r="N660" s="15">
        <v>1748.4</v>
      </c>
      <c r="O660" s="16">
        <v>1744.2</v>
      </c>
      <c r="P660" s="17">
        <v>1745.8</v>
      </c>
      <c r="Q660" s="18">
        <v>1741.6</v>
      </c>
      <c r="R660" s="19">
        <v>1739.7</v>
      </c>
      <c r="S660" s="20">
        <v>1728.8</v>
      </c>
      <c r="T660" s="21">
        <v>1690.1</v>
      </c>
      <c r="U660" s="22">
        <v>0</v>
      </c>
      <c r="V660" s="23">
        <v>658</v>
      </c>
      <c r="W660" s="11"/>
    </row>
    <row r="661" spans="1:23" ht="14" x14ac:dyDescent="0.15">
      <c r="A661" s="12" t="s">
        <v>50</v>
      </c>
      <c r="B661" s="13">
        <v>45852.483344907407</v>
      </c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4">
        <v>1741.1</v>
      </c>
      <c r="N661" s="15">
        <v>1745.4</v>
      </c>
      <c r="O661" s="16">
        <v>1739.5</v>
      </c>
      <c r="P661" s="17">
        <v>1741.6</v>
      </c>
      <c r="Q661" s="18">
        <v>1737.2</v>
      </c>
      <c r="R661" s="19">
        <v>1733.4</v>
      </c>
      <c r="S661" s="20">
        <v>1721.6</v>
      </c>
      <c r="T661" s="21">
        <v>1681</v>
      </c>
      <c r="U661" s="22">
        <v>0</v>
      </c>
      <c r="V661" s="23">
        <v>659</v>
      </c>
      <c r="W661" s="11"/>
    </row>
    <row r="662" spans="1:23" ht="14" x14ac:dyDescent="0.15">
      <c r="A662" s="12" t="s">
        <v>50</v>
      </c>
      <c r="B662" s="13">
        <v>45852.483356481483</v>
      </c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4">
        <v>1739.1</v>
      </c>
      <c r="N662" s="15">
        <v>1742.3</v>
      </c>
      <c r="O662" s="16">
        <v>1736.2</v>
      </c>
      <c r="P662" s="17">
        <v>1739.2</v>
      </c>
      <c r="Q662" s="18">
        <v>1733.3</v>
      </c>
      <c r="R662" s="19">
        <v>1731</v>
      </c>
      <c r="S662" s="20">
        <v>1721.6</v>
      </c>
      <c r="T662" s="21">
        <v>1682.6</v>
      </c>
      <c r="U662" s="22">
        <v>0</v>
      </c>
      <c r="V662" s="23">
        <v>660</v>
      </c>
      <c r="W662" s="11"/>
    </row>
    <row r="663" spans="1:23" ht="14" x14ac:dyDescent="0.15">
      <c r="A663" s="12" t="s">
        <v>51</v>
      </c>
      <c r="B663" s="13">
        <v>45852.483611111114</v>
      </c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4">
        <v>100.2</v>
      </c>
      <c r="N663" s="15">
        <v>187.2</v>
      </c>
      <c r="O663" s="16">
        <v>77.2</v>
      </c>
      <c r="P663" s="17">
        <v>102.4</v>
      </c>
      <c r="Q663" s="18">
        <v>171.8</v>
      </c>
      <c r="R663" s="19">
        <v>74</v>
      </c>
      <c r="S663" s="20">
        <v>65.599999999999994</v>
      </c>
      <c r="T663" s="21">
        <v>75.2</v>
      </c>
      <c r="U663" s="22">
        <v>0</v>
      </c>
      <c r="V663" s="23">
        <v>661</v>
      </c>
      <c r="W663" s="11"/>
    </row>
    <row r="664" spans="1:23" ht="14" x14ac:dyDescent="0.15">
      <c r="A664" s="12" t="s">
        <v>51</v>
      </c>
      <c r="B664" s="13">
        <v>45852.483761574076</v>
      </c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4">
        <v>211.3</v>
      </c>
      <c r="N664" s="15">
        <v>140.9</v>
      </c>
      <c r="O664" s="16">
        <v>121.4</v>
      </c>
      <c r="P664" s="17">
        <v>80.3</v>
      </c>
      <c r="Q664" s="18">
        <v>96.3</v>
      </c>
      <c r="R664" s="19">
        <v>78.099999999999994</v>
      </c>
      <c r="S664" s="20">
        <v>58.7</v>
      </c>
      <c r="T664" s="21">
        <v>130.69999999999999</v>
      </c>
      <c r="U664" s="22">
        <v>0</v>
      </c>
      <c r="V664" s="23">
        <v>662</v>
      </c>
      <c r="W664" s="11"/>
    </row>
    <row r="665" spans="1:23" ht="14" x14ac:dyDescent="0.15">
      <c r="A665" s="12" t="s">
        <v>51</v>
      </c>
      <c r="B665" s="13">
        <v>45852.483935185184</v>
      </c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4">
        <v>244.4</v>
      </c>
      <c r="N665" s="15">
        <v>598.9</v>
      </c>
      <c r="O665" s="16">
        <v>83.1</v>
      </c>
      <c r="P665" s="17">
        <v>158.30000000000001</v>
      </c>
      <c r="Q665" s="18">
        <v>232.4</v>
      </c>
      <c r="R665" s="19">
        <v>133.19999999999999</v>
      </c>
      <c r="S665" s="20">
        <v>67.7</v>
      </c>
      <c r="T665" s="21">
        <v>113</v>
      </c>
      <c r="U665" s="22">
        <v>0</v>
      </c>
      <c r="V665" s="23">
        <v>663</v>
      </c>
      <c r="W665" s="11"/>
    </row>
    <row r="666" spans="1:23" ht="14" x14ac:dyDescent="0.15">
      <c r="A666" s="12" t="s">
        <v>51</v>
      </c>
      <c r="B666" s="13">
        <v>45852.484097222223</v>
      </c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4">
        <v>92.4</v>
      </c>
      <c r="N666" s="15">
        <v>87.7</v>
      </c>
      <c r="O666" s="16">
        <v>182.8</v>
      </c>
      <c r="P666" s="17">
        <v>129.4</v>
      </c>
      <c r="Q666" s="18">
        <v>73.400000000000006</v>
      </c>
      <c r="R666" s="19">
        <v>164</v>
      </c>
      <c r="S666" s="20">
        <v>195.5</v>
      </c>
      <c r="T666" s="21">
        <v>75.099999999999994</v>
      </c>
      <c r="U666" s="22">
        <v>0</v>
      </c>
      <c r="V666" s="23">
        <v>664</v>
      </c>
      <c r="W666" s="11"/>
    </row>
    <row r="667" spans="1:23" ht="14" x14ac:dyDescent="0.15">
      <c r="A667" s="12" t="s">
        <v>51</v>
      </c>
      <c r="B667" s="13">
        <v>45852.484317129631</v>
      </c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4">
        <v>121.5</v>
      </c>
      <c r="N667" s="15">
        <v>129.69999999999999</v>
      </c>
      <c r="O667" s="16">
        <v>63.6</v>
      </c>
      <c r="P667" s="17">
        <v>85.8</v>
      </c>
      <c r="Q667" s="18">
        <v>55.2</v>
      </c>
      <c r="R667" s="19">
        <v>63.1</v>
      </c>
      <c r="S667" s="20">
        <v>125.7</v>
      </c>
      <c r="T667" s="21">
        <v>119.1</v>
      </c>
      <c r="U667" s="22">
        <v>0</v>
      </c>
      <c r="V667" s="23">
        <v>665</v>
      </c>
      <c r="W667" s="11"/>
    </row>
    <row r="668" spans="1:23" ht="14" x14ac:dyDescent="0.15">
      <c r="A668" s="12" t="s">
        <v>51</v>
      </c>
      <c r="B668" s="13">
        <v>45852.484479166669</v>
      </c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4">
        <v>231.3</v>
      </c>
      <c r="N668" s="15">
        <v>552.5</v>
      </c>
      <c r="O668" s="16">
        <v>229.2</v>
      </c>
      <c r="P668" s="17">
        <v>252.7</v>
      </c>
      <c r="Q668" s="18">
        <v>428.4</v>
      </c>
      <c r="R668" s="19">
        <v>309.8</v>
      </c>
      <c r="S668" s="20">
        <v>190.3</v>
      </c>
      <c r="T668" s="21">
        <v>137.4</v>
      </c>
      <c r="U668" s="22">
        <v>0</v>
      </c>
      <c r="V668" s="23">
        <v>666</v>
      </c>
      <c r="W668" s="11"/>
    </row>
    <row r="669" spans="1:23" ht="14" x14ac:dyDescent="0.15">
      <c r="A669" s="12" t="s">
        <v>51</v>
      </c>
      <c r="B669" s="13">
        <v>45852.484664351854</v>
      </c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4">
        <v>658.2</v>
      </c>
      <c r="N669" s="15">
        <v>268.8</v>
      </c>
      <c r="O669" s="16">
        <v>639.5</v>
      </c>
      <c r="P669" s="17">
        <v>277.10000000000002</v>
      </c>
      <c r="Q669" s="18">
        <v>125.1</v>
      </c>
      <c r="R669" s="19">
        <v>161.30000000000001</v>
      </c>
      <c r="S669" s="20">
        <v>102.1</v>
      </c>
      <c r="T669" s="21">
        <v>122.1</v>
      </c>
      <c r="U669" s="22">
        <v>0</v>
      </c>
      <c r="V669" s="23">
        <v>667</v>
      </c>
      <c r="W669" s="11"/>
    </row>
    <row r="670" spans="1:23" ht="14" x14ac:dyDescent="0.15">
      <c r="A670" s="12" t="s">
        <v>51</v>
      </c>
      <c r="B670" s="13">
        <v>45852.484826388885</v>
      </c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4">
        <v>139.1</v>
      </c>
      <c r="N670" s="15">
        <v>83.4</v>
      </c>
      <c r="O670" s="16">
        <v>172</v>
      </c>
      <c r="P670" s="17">
        <v>500.3</v>
      </c>
      <c r="Q670" s="18">
        <v>583.5</v>
      </c>
      <c r="R670" s="19">
        <v>310.8</v>
      </c>
      <c r="S670" s="20">
        <v>350.3</v>
      </c>
      <c r="T670" s="21">
        <v>250.4</v>
      </c>
      <c r="U670" s="22">
        <v>0</v>
      </c>
      <c r="V670" s="23">
        <v>668</v>
      </c>
      <c r="W670" s="11"/>
    </row>
    <row r="671" spans="1:23" ht="14" x14ac:dyDescent="0.15">
      <c r="A671" s="12" t="s">
        <v>51</v>
      </c>
      <c r="B671" s="13">
        <v>45852.484953703701</v>
      </c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4">
        <v>61.5</v>
      </c>
      <c r="N671" s="15">
        <v>79.900000000000006</v>
      </c>
      <c r="O671" s="16">
        <v>102.4</v>
      </c>
      <c r="P671" s="17">
        <v>176.3</v>
      </c>
      <c r="Q671" s="18">
        <v>193.4</v>
      </c>
      <c r="R671" s="19">
        <v>57.5</v>
      </c>
      <c r="S671" s="20">
        <v>104.8</v>
      </c>
      <c r="T671" s="21">
        <v>294.5</v>
      </c>
      <c r="U671" s="22">
        <v>0</v>
      </c>
      <c r="V671" s="23">
        <v>669</v>
      </c>
      <c r="W671" s="11"/>
    </row>
    <row r="672" spans="1:23" ht="14" x14ac:dyDescent="0.15">
      <c r="A672" s="12" t="s">
        <v>51</v>
      </c>
      <c r="B672" s="13">
        <v>45852.485081018516</v>
      </c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4">
        <v>132.9</v>
      </c>
      <c r="N672" s="15">
        <v>209.3</v>
      </c>
      <c r="O672" s="16">
        <v>122.5</v>
      </c>
      <c r="P672" s="17">
        <v>80.400000000000006</v>
      </c>
      <c r="Q672" s="18">
        <v>92.6</v>
      </c>
      <c r="R672" s="19">
        <v>61.7</v>
      </c>
      <c r="S672" s="20">
        <v>34.9</v>
      </c>
      <c r="T672" s="21">
        <v>69</v>
      </c>
      <c r="U672" s="22">
        <v>0</v>
      </c>
      <c r="V672" s="23">
        <v>670</v>
      </c>
      <c r="W672" s="11"/>
    </row>
    <row r="673" spans="1:23" ht="14" x14ac:dyDescent="0.15">
      <c r="A673" s="12" t="s">
        <v>51</v>
      </c>
      <c r="B673" s="13">
        <v>45852.485578703701</v>
      </c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4">
        <v>137.30000000000001</v>
      </c>
      <c r="N673" s="15">
        <v>310.2</v>
      </c>
      <c r="O673" s="16">
        <v>252.3</v>
      </c>
      <c r="P673" s="17">
        <v>113.4</v>
      </c>
      <c r="Q673" s="18">
        <v>172.9</v>
      </c>
      <c r="R673" s="19">
        <v>64.7</v>
      </c>
      <c r="S673" s="20">
        <v>49.3</v>
      </c>
      <c r="T673" s="21">
        <v>79</v>
      </c>
      <c r="U673" s="22">
        <v>0</v>
      </c>
      <c r="V673" s="23">
        <v>671</v>
      </c>
      <c r="W673" s="11"/>
    </row>
    <row r="674" spans="1:23" ht="14" x14ac:dyDescent="0.15">
      <c r="A674" s="12" t="s">
        <v>51</v>
      </c>
      <c r="B674" s="13">
        <v>45852.485706018517</v>
      </c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4">
        <v>405.9</v>
      </c>
      <c r="N674" s="15">
        <v>326.39999999999998</v>
      </c>
      <c r="O674" s="16">
        <v>73.8</v>
      </c>
      <c r="P674" s="17">
        <v>136.5</v>
      </c>
      <c r="Q674" s="18">
        <v>167.7</v>
      </c>
      <c r="R674" s="19">
        <v>379.1</v>
      </c>
      <c r="S674" s="20">
        <v>109.1</v>
      </c>
      <c r="T674" s="21">
        <v>126.7</v>
      </c>
      <c r="U674" s="22">
        <v>0</v>
      </c>
      <c r="V674" s="23">
        <v>672</v>
      </c>
      <c r="W674" s="11"/>
    </row>
    <row r="675" spans="1:23" ht="14" x14ac:dyDescent="0.15">
      <c r="A675" s="12" t="s">
        <v>51</v>
      </c>
      <c r="B675" s="13">
        <v>45852.485798611109</v>
      </c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4">
        <v>248.7</v>
      </c>
      <c r="N675" s="15">
        <v>186.9</v>
      </c>
      <c r="O675" s="16">
        <v>369.5</v>
      </c>
      <c r="P675" s="17">
        <v>136.1</v>
      </c>
      <c r="Q675" s="18">
        <v>250.4</v>
      </c>
      <c r="R675" s="19">
        <v>392.2</v>
      </c>
      <c r="S675" s="20">
        <v>514.1</v>
      </c>
      <c r="T675" s="21">
        <v>453.8</v>
      </c>
      <c r="U675" s="22">
        <v>0</v>
      </c>
      <c r="V675" s="23">
        <v>673</v>
      </c>
      <c r="W675" s="11"/>
    </row>
    <row r="676" spans="1:23" ht="14" x14ac:dyDescent="0.15">
      <c r="A676" s="12" t="s">
        <v>51</v>
      </c>
      <c r="B676" s="13">
        <v>45852.485937500001</v>
      </c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4">
        <v>239.9</v>
      </c>
      <c r="N676" s="15">
        <v>215.3</v>
      </c>
      <c r="O676" s="16">
        <v>424.1</v>
      </c>
      <c r="P676" s="17">
        <v>240.9</v>
      </c>
      <c r="Q676" s="18">
        <v>259.8</v>
      </c>
      <c r="R676" s="19">
        <v>167.9</v>
      </c>
      <c r="S676" s="20">
        <v>145.6</v>
      </c>
      <c r="T676" s="21">
        <v>110.7</v>
      </c>
      <c r="U676" s="22">
        <v>0</v>
      </c>
      <c r="V676" s="23">
        <v>674</v>
      </c>
      <c r="W676" s="11"/>
    </row>
    <row r="677" spans="1:23" ht="14" x14ac:dyDescent="0.15">
      <c r="A677" s="12" t="s">
        <v>51</v>
      </c>
      <c r="B677" s="13">
        <v>45852.48605324074</v>
      </c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4">
        <v>617.5</v>
      </c>
      <c r="N677" s="15">
        <v>946.2</v>
      </c>
      <c r="O677" s="16">
        <v>448.9</v>
      </c>
      <c r="P677" s="17">
        <v>670.8</v>
      </c>
      <c r="Q677" s="18">
        <v>474.8</v>
      </c>
      <c r="R677" s="19">
        <v>318.89999999999998</v>
      </c>
      <c r="S677" s="20">
        <v>264.10000000000002</v>
      </c>
      <c r="T677" s="21">
        <v>79.900000000000006</v>
      </c>
      <c r="U677" s="22">
        <v>0</v>
      </c>
      <c r="V677" s="23">
        <v>675</v>
      </c>
      <c r="W677" s="11"/>
    </row>
    <row r="678" spans="1:23" ht="14" x14ac:dyDescent="0.15">
      <c r="A678" s="12" t="s">
        <v>51</v>
      </c>
      <c r="B678" s="13">
        <v>45852.486226851855</v>
      </c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4">
        <v>233.4</v>
      </c>
      <c r="N678" s="15">
        <v>342.4</v>
      </c>
      <c r="O678" s="16">
        <v>266.2</v>
      </c>
      <c r="P678" s="17">
        <v>136.6</v>
      </c>
      <c r="Q678" s="18">
        <v>146</v>
      </c>
      <c r="R678" s="19">
        <v>131.4</v>
      </c>
      <c r="S678" s="20">
        <v>105.4</v>
      </c>
      <c r="T678" s="21">
        <v>84.6</v>
      </c>
      <c r="U678" s="22">
        <v>0</v>
      </c>
      <c r="V678" s="23">
        <v>676</v>
      </c>
      <c r="W678" s="11"/>
    </row>
    <row r="679" spans="1:23" ht="14" x14ac:dyDescent="0.15">
      <c r="A679" s="12" t="s">
        <v>51</v>
      </c>
      <c r="B679" s="13">
        <v>45852.486354166664</v>
      </c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4">
        <v>287.8</v>
      </c>
      <c r="N679" s="15">
        <v>262.7</v>
      </c>
      <c r="O679" s="16">
        <v>123.6</v>
      </c>
      <c r="P679" s="17">
        <v>84.2</v>
      </c>
      <c r="Q679" s="18">
        <v>59.3</v>
      </c>
      <c r="R679" s="19">
        <v>46.6</v>
      </c>
      <c r="S679" s="20">
        <v>182.3</v>
      </c>
      <c r="T679" s="21">
        <v>533.29999999999995</v>
      </c>
      <c r="U679" s="22">
        <v>0</v>
      </c>
      <c r="V679" s="23">
        <v>677</v>
      </c>
      <c r="W679" s="11"/>
    </row>
    <row r="680" spans="1:23" ht="14" x14ac:dyDescent="0.15">
      <c r="A680" s="12" t="s">
        <v>51</v>
      </c>
      <c r="B680" s="13">
        <v>45852.48646990741</v>
      </c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4">
        <v>62.4</v>
      </c>
      <c r="N680" s="15">
        <v>205.5</v>
      </c>
      <c r="O680" s="16">
        <v>563.70000000000005</v>
      </c>
      <c r="P680" s="17">
        <v>693.2</v>
      </c>
      <c r="Q680" s="18">
        <v>620.70000000000005</v>
      </c>
      <c r="R680" s="19">
        <v>214.6</v>
      </c>
      <c r="S680" s="20">
        <v>207.9</v>
      </c>
      <c r="T680" s="21">
        <v>62.5</v>
      </c>
      <c r="U680" s="22">
        <v>0</v>
      </c>
      <c r="V680" s="23">
        <v>678</v>
      </c>
      <c r="W680" s="11"/>
    </row>
    <row r="681" spans="1:23" ht="14" x14ac:dyDescent="0.15">
      <c r="A681" s="12" t="s">
        <v>51</v>
      </c>
      <c r="B681" s="13">
        <v>45852.486597222225</v>
      </c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4">
        <v>304.10000000000002</v>
      </c>
      <c r="N681" s="15">
        <v>156.5</v>
      </c>
      <c r="O681" s="16">
        <v>73.599999999999994</v>
      </c>
      <c r="P681" s="17">
        <v>196.1</v>
      </c>
      <c r="Q681" s="18">
        <v>92.7</v>
      </c>
      <c r="R681" s="19">
        <v>139.19999999999999</v>
      </c>
      <c r="S681" s="20">
        <v>144.4</v>
      </c>
      <c r="T681" s="21">
        <v>69.8</v>
      </c>
      <c r="U681" s="22">
        <v>0</v>
      </c>
      <c r="V681" s="23">
        <v>679</v>
      </c>
      <c r="W681" s="11"/>
    </row>
    <row r="682" spans="1:23" ht="14" x14ac:dyDescent="0.15">
      <c r="A682" s="12" t="s">
        <v>51</v>
      </c>
      <c r="B682" s="13">
        <v>45852.486747685187</v>
      </c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4">
        <v>245</v>
      </c>
      <c r="N682" s="15">
        <v>866.7</v>
      </c>
      <c r="O682" s="16">
        <v>135.1</v>
      </c>
      <c r="P682" s="17">
        <v>316.39999999999998</v>
      </c>
      <c r="Q682" s="18">
        <v>46.1</v>
      </c>
      <c r="R682" s="19">
        <v>41.2</v>
      </c>
      <c r="S682" s="20">
        <v>40.1</v>
      </c>
      <c r="T682" s="21">
        <v>29.3</v>
      </c>
      <c r="U682" s="22">
        <v>0</v>
      </c>
      <c r="V682" s="23">
        <v>680</v>
      </c>
      <c r="W682" s="11"/>
    </row>
    <row r="683" spans="1:23" ht="14" x14ac:dyDescent="0.15">
      <c r="A683" s="12" t="s">
        <v>50</v>
      </c>
      <c r="B683" s="13">
        <v>45852.488252314812</v>
      </c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4">
        <v>1759.7</v>
      </c>
      <c r="N683" s="15">
        <v>1766</v>
      </c>
      <c r="O683" s="16">
        <v>1762.3</v>
      </c>
      <c r="P683" s="17">
        <v>1763.4</v>
      </c>
      <c r="Q683" s="18">
        <v>1759.5</v>
      </c>
      <c r="R683" s="19">
        <v>1756.6</v>
      </c>
      <c r="S683" s="20">
        <v>1746.3</v>
      </c>
      <c r="T683" s="21">
        <v>1716.7</v>
      </c>
      <c r="U683" s="22">
        <v>0</v>
      </c>
      <c r="V683" s="23">
        <v>681</v>
      </c>
      <c r="W683" s="11"/>
    </row>
    <row r="684" spans="1:23" ht="14" x14ac:dyDescent="0.15">
      <c r="A684" s="12" t="s">
        <v>50</v>
      </c>
      <c r="B684" s="13">
        <v>45852.488263888888</v>
      </c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4">
        <v>1753.7</v>
      </c>
      <c r="N684" s="15">
        <v>1759.9</v>
      </c>
      <c r="O684" s="16">
        <v>1756.8</v>
      </c>
      <c r="P684" s="17">
        <v>1759.2</v>
      </c>
      <c r="Q684" s="18">
        <v>1756</v>
      </c>
      <c r="R684" s="19">
        <v>1752</v>
      </c>
      <c r="S684" s="20">
        <v>1741</v>
      </c>
      <c r="T684" s="21">
        <v>1713.7</v>
      </c>
      <c r="U684" s="22">
        <v>0</v>
      </c>
      <c r="V684" s="23">
        <v>682</v>
      </c>
      <c r="W684" s="11"/>
    </row>
    <row r="685" spans="1:23" ht="14" x14ac:dyDescent="0.15">
      <c r="A685" s="12" t="s">
        <v>50</v>
      </c>
      <c r="B685" s="13">
        <v>45852.488275462965</v>
      </c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4">
        <v>1755.9</v>
      </c>
      <c r="N685" s="15">
        <v>1763.2</v>
      </c>
      <c r="O685" s="16">
        <v>1757.8</v>
      </c>
      <c r="P685" s="17">
        <v>1759.6</v>
      </c>
      <c r="Q685" s="18">
        <v>1756.1</v>
      </c>
      <c r="R685" s="19">
        <v>1751</v>
      </c>
      <c r="S685" s="20">
        <v>1741.2</v>
      </c>
      <c r="T685" s="21">
        <v>1713.1</v>
      </c>
      <c r="U685" s="22">
        <v>0</v>
      </c>
      <c r="V685" s="23">
        <v>683</v>
      </c>
      <c r="W685" s="11"/>
    </row>
    <row r="686" spans="1:23" ht="14" x14ac:dyDescent="0.15">
      <c r="A686" s="12" t="s">
        <v>50</v>
      </c>
      <c r="B686" s="13">
        <v>45852.488287037035</v>
      </c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4">
        <v>1757.7</v>
      </c>
      <c r="N686" s="15">
        <v>1764.3</v>
      </c>
      <c r="O686" s="16">
        <v>1760.2</v>
      </c>
      <c r="P686" s="17">
        <v>1761.2</v>
      </c>
      <c r="Q686" s="18">
        <v>1757.4</v>
      </c>
      <c r="R686" s="19">
        <v>1753</v>
      </c>
      <c r="S686" s="20">
        <v>1743.9</v>
      </c>
      <c r="T686" s="21">
        <v>1713.8</v>
      </c>
      <c r="U686" s="22">
        <v>0</v>
      </c>
      <c r="V686" s="23">
        <v>684</v>
      </c>
      <c r="W686" s="11"/>
    </row>
    <row r="687" spans="1:23" ht="14" x14ac:dyDescent="0.15">
      <c r="A687" s="12" t="s">
        <v>50</v>
      </c>
      <c r="B687" s="13">
        <v>45852.488310185188</v>
      </c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4">
        <v>1753.7</v>
      </c>
      <c r="N687" s="15">
        <v>1759.5</v>
      </c>
      <c r="O687" s="16">
        <v>1755.6</v>
      </c>
      <c r="P687" s="17">
        <v>1758.5</v>
      </c>
      <c r="Q687" s="18">
        <v>1755.3</v>
      </c>
      <c r="R687" s="19">
        <v>1751.8</v>
      </c>
      <c r="S687" s="20">
        <v>1742.4</v>
      </c>
      <c r="T687" s="21">
        <v>1713.8</v>
      </c>
      <c r="U687" s="22">
        <v>0</v>
      </c>
      <c r="V687" s="23">
        <v>685</v>
      </c>
      <c r="W687" s="11"/>
    </row>
    <row r="688" spans="1:23" ht="14" x14ac:dyDescent="0.15">
      <c r="A688" s="12" t="s">
        <v>50</v>
      </c>
      <c r="B688" s="13">
        <v>45852.488321759258</v>
      </c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4">
        <v>1754.9</v>
      </c>
      <c r="N688" s="15">
        <v>1763.2</v>
      </c>
      <c r="O688" s="16">
        <v>1759.2</v>
      </c>
      <c r="P688" s="17">
        <v>1760.3</v>
      </c>
      <c r="Q688" s="18">
        <v>1757.9</v>
      </c>
      <c r="R688" s="19">
        <v>1752.8</v>
      </c>
      <c r="S688" s="20">
        <v>1743.1</v>
      </c>
      <c r="T688" s="21">
        <v>1715.7</v>
      </c>
      <c r="U688" s="22">
        <v>0</v>
      </c>
      <c r="V688" s="23">
        <v>686</v>
      </c>
      <c r="W688" s="11"/>
    </row>
    <row r="689" spans="1:23" ht="14" x14ac:dyDescent="0.15">
      <c r="A689" s="12" t="s">
        <v>50</v>
      </c>
      <c r="B689" s="13">
        <v>45852.488333333335</v>
      </c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4">
        <v>1756.4</v>
      </c>
      <c r="N689" s="15">
        <v>1763.7</v>
      </c>
      <c r="O689" s="16">
        <v>1759.3</v>
      </c>
      <c r="P689" s="17">
        <v>1761.6</v>
      </c>
      <c r="Q689" s="18">
        <v>1758.3</v>
      </c>
      <c r="R689" s="19">
        <v>1755.4</v>
      </c>
      <c r="S689" s="20">
        <v>1744.9</v>
      </c>
      <c r="T689" s="21">
        <v>1716.1</v>
      </c>
      <c r="U689" s="22">
        <v>0</v>
      </c>
      <c r="V689" s="23">
        <v>687</v>
      </c>
      <c r="W689" s="11"/>
    </row>
    <row r="690" spans="1:23" ht="14" x14ac:dyDescent="0.15">
      <c r="A690" s="12" t="s">
        <v>50</v>
      </c>
      <c r="B690" s="13">
        <v>45852.488344907404</v>
      </c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4">
        <v>1756.4</v>
      </c>
      <c r="N690" s="15">
        <v>1763.7</v>
      </c>
      <c r="O690" s="16">
        <v>1759.3</v>
      </c>
      <c r="P690" s="17">
        <v>1761.6</v>
      </c>
      <c r="Q690" s="18">
        <v>1758.3</v>
      </c>
      <c r="R690" s="19">
        <v>1755.4</v>
      </c>
      <c r="S690" s="20">
        <v>1744.9</v>
      </c>
      <c r="T690" s="21">
        <v>1716.1</v>
      </c>
      <c r="U690" s="22">
        <v>0</v>
      </c>
      <c r="V690" s="23">
        <v>688</v>
      </c>
      <c r="W690" s="11"/>
    </row>
    <row r="691" spans="1:23" ht="14" x14ac:dyDescent="0.15">
      <c r="A691" s="12" t="s">
        <v>50</v>
      </c>
      <c r="B691" s="13">
        <v>45852.488356481481</v>
      </c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4">
        <v>1756.1</v>
      </c>
      <c r="N691" s="15">
        <v>1762.8</v>
      </c>
      <c r="O691" s="16">
        <v>1758.5</v>
      </c>
      <c r="P691" s="17">
        <v>1760.5</v>
      </c>
      <c r="Q691" s="18">
        <v>1757.5</v>
      </c>
      <c r="R691" s="19">
        <v>1753.2</v>
      </c>
      <c r="S691" s="20">
        <v>1743.1</v>
      </c>
      <c r="T691" s="21">
        <v>1714</v>
      </c>
      <c r="U691" s="22">
        <v>0</v>
      </c>
      <c r="V691" s="23">
        <v>689</v>
      </c>
      <c r="W691" s="11"/>
    </row>
    <row r="692" spans="1:23" ht="14" x14ac:dyDescent="0.15">
      <c r="A692" s="12" t="s">
        <v>50</v>
      </c>
      <c r="B692" s="13">
        <v>45852.488379629627</v>
      </c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4">
        <v>1764.5</v>
      </c>
      <c r="N692" s="15">
        <v>1772.2</v>
      </c>
      <c r="O692" s="16">
        <v>1767.5</v>
      </c>
      <c r="P692" s="17">
        <v>1770.8</v>
      </c>
      <c r="Q692" s="18">
        <v>1767.1</v>
      </c>
      <c r="R692" s="19">
        <v>1762.5</v>
      </c>
      <c r="S692" s="20">
        <v>1754.5</v>
      </c>
      <c r="T692" s="21">
        <v>1725.1</v>
      </c>
      <c r="U692" s="22">
        <v>0</v>
      </c>
      <c r="V692" s="23">
        <v>690</v>
      </c>
      <c r="W692" s="11"/>
    </row>
    <row r="693" spans="1:23" ht="14" x14ac:dyDescent="0.15">
      <c r="A693" s="12" t="s">
        <v>51</v>
      </c>
      <c r="B693" s="13">
        <v>45852.488530092596</v>
      </c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4">
        <v>537.5</v>
      </c>
      <c r="N693" s="15">
        <v>548.79999999999995</v>
      </c>
      <c r="O693" s="16">
        <v>748.7</v>
      </c>
      <c r="P693" s="17">
        <v>323.7</v>
      </c>
      <c r="Q693" s="18">
        <v>118.4</v>
      </c>
      <c r="R693" s="19">
        <v>120.4</v>
      </c>
      <c r="S693" s="20">
        <v>222.5</v>
      </c>
      <c r="T693" s="21">
        <v>109.2</v>
      </c>
      <c r="U693" s="22">
        <v>0</v>
      </c>
      <c r="V693" s="23">
        <v>691</v>
      </c>
      <c r="W693" s="11"/>
    </row>
    <row r="694" spans="1:23" ht="14" x14ac:dyDescent="0.15">
      <c r="A694" s="12" t="s">
        <v>51</v>
      </c>
      <c r="B694" s="13">
        <v>45852.488715277781</v>
      </c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4">
        <v>208.4</v>
      </c>
      <c r="N694" s="15">
        <v>89.2</v>
      </c>
      <c r="O694" s="16">
        <v>308.60000000000002</v>
      </c>
      <c r="P694" s="17">
        <v>413</v>
      </c>
      <c r="Q694" s="18">
        <v>141.1</v>
      </c>
      <c r="R694" s="19">
        <v>77.099999999999994</v>
      </c>
      <c r="S694" s="20">
        <v>56.8</v>
      </c>
      <c r="T694" s="21">
        <v>68.599999999999994</v>
      </c>
      <c r="U694" s="22">
        <v>0</v>
      </c>
      <c r="V694" s="23">
        <v>692</v>
      </c>
      <c r="W694" s="11"/>
    </row>
    <row r="695" spans="1:23" ht="14" x14ac:dyDescent="0.15">
      <c r="A695" s="12" t="s">
        <v>51</v>
      </c>
      <c r="B695" s="13">
        <v>45852.488819444443</v>
      </c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4">
        <v>332.2</v>
      </c>
      <c r="N695" s="15">
        <v>246.7</v>
      </c>
      <c r="O695" s="16">
        <v>340.9</v>
      </c>
      <c r="P695" s="17">
        <v>151.9</v>
      </c>
      <c r="Q695" s="18">
        <v>198.1</v>
      </c>
      <c r="R695" s="19">
        <v>258.5</v>
      </c>
      <c r="S695" s="20">
        <v>209.4</v>
      </c>
      <c r="T695" s="21">
        <v>390.5</v>
      </c>
      <c r="U695" s="22">
        <v>0</v>
      </c>
      <c r="V695" s="23">
        <v>693</v>
      </c>
      <c r="W695" s="11"/>
    </row>
    <row r="696" spans="1:23" ht="14" x14ac:dyDescent="0.15">
      <c r="A696" s="12" t="s">
        <v>51</v>
      </c>
      <c r="B696" s="13">
        <v>45852.489016203705</v>
      </c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4">
        <v>475.3</v>
      </c>
      <c r="N696" s="15">
        <v>235.6</v>
      </c>
      <c r="O696" s="16">
        <v>574.5</v>
      </c>
      <c r="P696" s="17">
        <v>538.9</v>
      </c>
      <c r="Q696" s="18">
        <v>819.9</v>
      </c>
      <c r="R696" s="19">
        <v>320.5</v>
      </c>
      <c r="S696" s="20">
        <v>75.099999999999994</v>
      </c>
      <c r="T696" s="21">
        <v>27.4</v>
      </c>
      <c r="U696" s="22">
        <v>0</v>
      </c>
      <c r="V696" s="23">
        <v>694</v>
      </c>
      <c r="W696" s="11"/>
    </row>
    <row r="697" spans="1:23" ht="14" x14ac:dyDescent="0.15">
      <c r="A697" s="12" t="s">
        <v>51</v>
      </c>
      <c r="B697" s="13">
        <v>45852.489236111112</v>
      </c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4">
        <v>218.5</v>
      </c>
      <c r="N697" s="15">
        <v>546.5</v>
      </c>
      <c r="O697" s="16">
        <v>758.2</v>
      </c>
      <c r="P697" s="17">
        <v>336.8</v>
      </c>
      <c r="Q697" s="18">
        <v>352</v>
      </c>
      <c r="R697" s="19">
        <v>346.1</v>
      </c>
      <c r="S697" s="20">
        <v>346.1</v>
      </c>
      <c r="T697" s="21">
        <v>134.6</v>
      </c>
      <c r="U697" s="22">
        <v>0</v>
      </c>
      <c r="V697" s="23">
        <v>695</v>
      </c>
      <c r="W697" s="11"/>
    </row>
    <row r="698" spans="1:23" ht="14" x14ac:dyDescent="0.15">
      <c r="A698" s="12" t="s">
        <v>51</v>
      </c>
      <c r="B698" s="13">
        <v>45852.489386574074</v>
      </c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4">
        <v>425.1</v>
      </c>
      <c r="N698" s="15">
        <v>443.5</v>
      </c>
      <c r="O698" s="16">
        <v>444.6</v>
      </c>
      <c r="P698" s="17">
        <v>292.60000000000002</v>
      </c>
      <c r="Q698" s="18">
        <v>99.1</v>
      </c>
      <c r="R698" s="19">
        <v>59.1</v>
      </c>
      <c r="S698" s="20">
        <v>43.7</v>
      </c>
      <c r="T698" s="21">
        <v>157.19999999999999</v>
      </c>
      <c r="U698" s="22">
        <v>0</v>
      </c>
      <c r="V698" s="23">
        <v>696</v>
      </c>
      <c r="W698" s="11"/>
    </row>
    <row r="699" spans="1:23" ht="14" x14ac:dyDescent="0.15">
      <c r="A699" s="12" t="s">
        <v>51</v>
      </c>
      <c r="B699" s="13">
        <v>45852.489490740743</v>
      </c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4">
        <v>322.3</v>
      </c>
      <c r="N699" s="15">
        <v>128.19999999999999</v>
      </c>
      <c r="O699" s="16">
        <v>170.1</v>
      </c>
      <c r="P699" s="17">
        <v>244</v>
      </c>
      <c r="Q699" s="18">
        <v>113.1</v>
      </c>
      <c r="R699" s="19">
        <v>105.3</v>
      </c>
      <c r="S699" s="20">
        <v>77.5</v>
      </c>
      <c r="T699" s="21">
        <v>60.3</v>
      </c>
      <c r="U699" s="22">
        <v>0</v>
      </c>
      <c r="V699" s="23">
        <v>697</v>
      </c>
      <c r="W699" s="11"/>
    </row>
    <row r="700" spans="1:23" ht="14" x14ac:dyDescent="0.15">
      <c r="A700" s="12" t="s">
        <v>51</v>
      </c>
      <c r="B700" s="13">
        <v>45852.489571759259</v>
      </c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4">
        <v>97.9</v>
      </c>
      <c r="N700" s="15">
        <v>63.8</v>
      </c>
      <c r="O700" s="16">
        <v>41.2</v>
      </c>
      <c r="P700" s="17">
        <v>243.2</v>
      </c>
      <c r="Q700" s="18">
        <v>635.4</v>
      </c>
      <c r="R700" s="19">
        <v>365.1</v>
      </c>
      <c r="S700" s="20">
        <v>837.1</v>
      </c>
      <c r="T700" s="21">
        <v>239.5</v>
      </c>
      <c r="U700" s="22">
        <v>0</v>
      </c>
      <c r="V700" s="23">
        <v>698</v>
      </c>
      <c r="W700" s="11"/>
    </row>
    <row r="701" spans="1:23" ht="14" x14ac:dyDescent="0.15">
      <c r="A701" s="12" t="s">
        <v>51</v>
      </c>
      <c r="B701" s="13">
        <v>45852.489675925928</v>
      </c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4">
        <v>186.7</v>
      </c>
      <c r="N701" s="15">
        <v>53.2</v>
      </c>
      <c r="O701" s="16">
        <v>59.7</v>
      </c>
      <c r="P701" s="17">
        <v>80.3</v>
      </c>
      <c r="Q701" s="18">
        <v>75.3</v>
      </c>
      <c r="R701" s="19">
        <v>33.6</v>
      </c>
      <c r="S701" s="20">
        <v>24.7</v>
      </c>
      <c r="T701" s="21">
        <v>129.5</v>
      </c>
      <c r="U701" s="22">
        <v>0</v>
      </c>
      <c r="V701" s="23">
        <v>699</v>
      </c>
      <c r="W701" s="11"/>
    </row>
    <row r="702" spans="1:23" ht="14" x14ac:dyDescent="0.15">
      <c r="A702" s="12" t="s">
        <v>51</v>
      </c>
      <c r="B702" s="13">
        <v>45852.489768518521</v>
      </c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4">
        <v>154.19999999999999</v>
      </c>
      <c r="N702" s="15">
        <v>437.3</v>
      </c>
      <c r="O702" s="16">
        <v>241.2</v>
      </c>
      <c r="P702" s="17">
        <v>148.69999999999999</v>
      </c>
      <c r="Q702" s="18">
        <v>71.7</v>
      </c>
      <c r="R702" s="19">
        <v>76.2</v>
      </c>
      <c r="S702" s="20">
        <v>40.6</v>
      </c>
      <c r="T702" s="21">
        <v>21.3</v>
      </c>
      <c r="U702" s="22">
        <v>0</v>
      </c>
      <c r="V702" s="23">
        <v>700</v>
      </c>
      <c r="W702" s="11"/>
    </row>
    <row r="703" spans="1:23" ht="14" x14ac:dyDescent="0.15">
      <c r="A703" s="12" t="s">
        <v>51</v>
      </c>
      <c r="B703" s="13">
        <v>45852.49019675926</v>
      </c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4">
        <v>211.4</v>
      </c>
      <c r="N703" s="15">
        <v>256</v>
      </c>
      <c r="O703" s="16">
        <v>128.19999999999999</v>
      </c>
      <c r="P703" s="17">
        <v>235.5</v>
      </c>
      <c r="Q703" s="18">
        <v>148.1</v>
      </c>
      <c r="R703" s="19">
        <v>212.7</v>
      </c>
      <c r="S703" s="20">
        <v>184.2</v>
      </c>
      <c r="T703" s="21">
        <v>340.8</v>
      </c>
      <c r="U703" s="22">
        <v>0</v>
      </c>
      <c r="V703" s="23">
        <v>701</v>
      </c>
      <c r="W703" s="11"/>
    </row>
    <row r="704" spans="1:23" ht="14" x14ac:dyDescent="0.15">
      <c r="A704" s="12" t="s">
        <v>51</v>
      </c>
      <c r="B704" s="13">
        <v>45852.490277777775</v>
      </c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4">
        <v>256.89999999999998</v>
      </c>
      <c r="N704" s="15">
        <v>86.3</v>
      </c>
      <c r="O704" s="16">
        <v>239.5</v>
      </c>
      <c r="P704" s="17">
        <v>137</v>
      </c>
      <c r="Q704" s="18">
        <v>139.5</v>
      </c>
      <c r="R704" s="19">
        <v>118.8</v>
      </c>
      <c r="S704" s="20">
        <v>75.099999999999994</v>
      </c>
      <c r="T704" s="21">
        <v>45.3</v>
      </c>
      <c r="U704" s="22">
        <v>0</v>
      </c>
      <c r="V704" s="23">
        <v>702</v>
      </c>
      <c r="W704" s="11"/>
    </row>
    <row r="705" spans="1:23" ht="14" x14ac:dyDescent="0.15">
      <c r="A705" s="12" t="s">
        <v>51</v>
      </c>
      <c r="B705" s="13">
        <v>45852.490381944444</v>
      </c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4">
        <v>63.5</v>
      </c>
      <c r="N705" s="15">
        <v>65.8</v>
      </c>
      <c r="O705" s="16">
        <v>124.7</v>
      </c>
      <c r="P705" s="17">
        <v>287.10000000000002</v>
      </c>
      <c r="Q705" s="18">
        <v>419.7</v>
      </c>
      <c r="R705" s="19">
        <v>73.400000000000006</v>
      </c>
      <c r="S705" s="20">
        <v>188.7</v>
      </c>
      <c r="T705" s="21">
        <v>76</v>
      </c>
      <c r="U705" s="22">
        <v>0</v>
      </c>
      <c r="V705" s="23">
        <v>703</v>
      </c>
      <c r="W705" s="11"/>
    </row>
    <row r="706" spans="1:23" ht="14" x14ac:dyDescent="0.15">
      <c r="A706" s="12" t="s">
        <v>51</v>
      </c>
      <c r="B706" s="13">
        <v>45852.490486111114</v>
      </c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4">
        <v>247.8</v>
      </c>
      <c r="N706" s="15">
        <v>332.8</v>
      </c>
      <c r="O706" s="16">
        <v>138.30000000000001</v>
      </c>
      <c r="P706" s="17">
        <v>72.599999999999994</v>
      </c>
      <c r="Q706" s="18">
        <v>132.69999999999999</v>
      </c>
      <c r="R706" s="19">
        <v>72</v>
      </c>
      <c r="S706" s="20">
        <v>132.4</v>
      </c>
      <c r="T706" s="21">
        <v>62.6</v>
      </c>
      <c r="U706" s="22">
        <v>0</v>
      </c>
      <c r="V706" s="23">
        <v>704</v>
      </c>
      <c r="W706" s="11"/>
    </row>
    <row r="707" spans="1:23" ht="14" x14ac:dyDescent="0.15">
      <c r="A707" s="12" t="s">
        <v>51</v>
      </c>
      <c r="B707" s="13">
        <v>45852.490624999999</v>
      </c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4">
        <v>76.7</v>
      </c>
      <c r="N707" s="15">
        <v>70.3</v>
      </c>
      <c r="O707" s="16">
        <v>79.900000000000006</v>
      </c>
      <c r="P707" s="17">
        <v>170.3</v>
      </c>
      <c r="Q707" s="18">
        <v>400.3</v>
      </c>
      <c r="R707" s="19">
        <v>51.4</v>
      </c>
      <c r="S707" s="20">
        <v>112.1</v>
      </c>
      <c r="T707" s="21">
        <v>231.5</v>
      </c>
      <c r="U707" s="22">
        <v>0</v>
      </c>
      <c r="V707" s="23">
        <v>705</v>
      </c>
      <c r="W707" s="11"/>
    </row>
    <row r="708" spans="1:23" ht="14" x14ac:dyDescent="0.15">
      <c r="A708" s="12" t="s">
        <v>51</v>
      </c>
      <c r="B708" s="13">
        <v>45852.490740740737</v>
      </c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4">
        <v>471.4</v>
      </c>
      <c r="N708" s="15">
        <v>384.7</v>
      </c>
      <c r="O708" s="16">
        <v>640.20000000000005</v>
      </c>
      <c r="P708" s="17">
        <v>1064.5999999999999</v>
      </c>
      <c r="Q708" s="18">
        <v>321.3</v>
      </c>
      <c r="R708" s="19">
        <v>88.4</v>
      </c>
      <c r="S708" s="20">
        <v>88.7</v>
      </c>
      <c r="T708" s="21">
        <v>100.2</v>
      </c>
      <c r="U708" s="22">
        <v>0</v>
      </c>
      <c r="V708" s="23">
        <v>706</v>
      </c>
      <c r="W708" s="11"/>
    </row>
    <row r="709" spans="1:23" ht="14" x14ac:dyDescent="0.15">
      <c r="A709" s="12" t="s">
        <v>51</v>
      </c>
      <c r="B709" s="13">
        <v>45852.490879629629</v>
      </c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4">
        <v>162.19999999999999</v>
      </c>
      <c r="N709" s="15">
        <v>74.099999999999994</v>
      </c>
      <c r="O709" s="16">
        <v>289.5</v>
      </c>
      <c r="P709" s="17">
        <v>262.5</v>
      </c>
      <c r="Q709" s="18">
        <v>423.4</v>
      </c>
      <c r="R709" s="19">
        <v>67.099999999999994</v>
      </c>
      <c r="S709" s="20">
        <v>106</v>
      </c>
      <c r="T709" s="21">
        <v>360.7</v>
      </c>
      <c r="U709" s="22">
        <v>0</v>
      </c>
      <c r="V709" s="23">
        <v>707</v>
      </c>
      <c r="W709" s="11"/>
    </row>
    <row r="710" spans="1:23" ht="14" x14ac:dyDescent="0.15">
      <c r="A710" s="12" t="s">
        <v>51</v>
      </c>
      <c r="B710" s="13">
        <v>45852.491018518522</v>
      </c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4">
        <v>154.1</v>
      </c>
      <c r="N710" s="15">
        <v>266.39999999999998</v>
      </c>
      <c r="O710" s="16">
        <v>112.9</v>
      </c>
      <c r="P710" s="17">
        <v>91.5</v>
      </c>
      <c r="Q710" s="18">
        <v>159.5</v>
      </c>
      <c r="R710" s="19">
        <v>132</v>
      </c>
      <c r="S710" s="20">
        <v>220.2</v>
      </c>
      <c r="T710" s="21">
        <v>71.900000000000006</v>
      </c>
      <c r="U710" s="22">
        <v>0</v>
      </c>
      <c r="V710" s="23">
        <v>708</v>
      </c>
      <c r="W710" s="11"/>
    </row>
    <row r="711" spans="1:23" ht="14" x14ac:dyDescent="0.15">
      <c r="A711" s="12" t="s">
        <v>51</v>
      </c>
      <c r="B711" s="13">
        <v>45852.49113425926</v>
      </c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4">
        <v>335.5</v>
      </c>
      <c r="N711" s="15">
        <v>121.8</v>
      </c>
      <c r="O711" s="16">
        <v>208.8</v>
      </c>
      <c r="P711" s="17">
        <v>172.4</v>
      </c>
      <c r="Q711" s="18">
        <v>103.7</v>
      </c>
      <c r="R711" s="19">
        <v>302.5</v>
      </c>
      <c r="S711" s="20">
        <v>97.7</v>
      </c>
      <c r="T711" s="21">
        <v>447.9</v>
      </c>
      <c r="U711" s="22">
        <v>0</v>
      </c>
      <c r="V711" s="23">
        <v>709</v>
      </c>
      <c r="W711" s="11"/>
    </row>
    <row r="712" spans="1:23" ht="14" x14ac:dyDescent="0.15">
      <c r="A712" s="12" t="s">
        <v>51</v>
      </c>
      <c r="B712" s="13">
        <v>45852.491377314815</v>
      </c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4">
        <v>128.5</v>
      </c>
      <c r="N712" s="15">
        <v>259</v>
      </c>
      <c r="O712" s="16">
        <v>429</v>
      </c>
      <c r="P712" s="17">
        <v>866.8</v>
      </c>
      <c r="Q712" s="18">
        <v>554.70000000000005</v>
      </c>
      <c r="R712" s="19">
        <v>679.9</v>
      </c>
      <c r="S712" s="20">
        <v>586.6</v>
      </c>
      <c r="T712" s="21">
        <v>373.3</v>
      </c>
      <c r="U712" s="22">
        <v>0</v>
      </c>
      <c r="V712" s="23">
        <v>710</v>
      </c>
      <c r="W712" s="11"/>
    </row>
    <row r="713" spans="1:23" ht="14" x14ac:dyDescent="0.15">
      <c r="A713" s="12" t="s">
        <v>12</v>
      </c>
      <c r="B713" s="13">
        <v>45852.492337962962</v>
      </c>
      <c r="C713" s="24" t="s">
        <v>34</v>
      </c>
      <c r="D713" s="25">
        <v>1752</v>
      </c>
      <c r="E713" s="26">
        <v>238.5</v>
      </c>
      <c r="F713" s="27">
        <v>0.13500000000000001</v>
      </c>
      <c r="G713" s="28">
        <v>3.93</v>
      </c>
      <c r="H713" s="29">
        <v>1</v>
      </c>
      <c r="I713" s="30">
        <v>0.91</v>
      </c>
      <c r="J713" s="31">
        <v>34</v>
      </c>
      <c r="K713" s="32">
        <v>38</v>
      </c>
      <c r="L713" s="33">
        <v>-120</v>
      </c>
      <c r="M713" s="11"/>
      <c r="N713" s="11"/>
      <c r="O713" s="11"/>
      <c r="P713" s="11"/>
      <c r="Q713" s="11"/>
      <c r="R713" s="11"/>
      <c r="S713" s="11"/>
      <c r="T713" s="11"/>
      <c r="U713" s="11"/>
      <c r="V713" s="23">
        <v>711</v>
      </c>
      <c r="W713" s="34">
        <v>681</v>
      </c>
    </row>
    <row r="714" spans="1:23" ht="14" x14ac:dyDescent="0.15">
      <c r="A714" s="12" t="s">
        <v>12</v>
      </c>
      <c r="B714" s="13">
        <v>45852.492662037039</v>
      </c>
      <c r="C714" s="11"/>
      <c r="D714" s="25">
        <v>0</v>
      </c>
      <c r="E714" s="26">
        <v>0</v>
      </c>
      <c r="F714" s="27">
        <v>0</v>
      </c>
      <c r="G714" s="28">
        <v>0</v>
      </c>
      <c r="H714" s="29">
        <v>1</v>
      </c>
      <c r="I714" s="30">
        <v>0</v>
      </c>
      <c r="J714" s="31">
        <v>33</v>
      </c>
      <c r="K714" s="32">
        <v>38</v>
      </c>
      <c r="L714" s="33">
        <v>-120</v>
      </c>
      <c r="M714" s="11"/>
      <c r="N714" s="11"/>
      <c r="O714" s="11"/>
      <c r="P714" s="11"/>
      <c r="Q714" s="11"/>
      <c r="R714" s="11"/>
      <c r="S714" s="11"/>
      <c r="T714" s="11"/>
      <c r="U714" s="11"/>
      <c r="V714" s="23">
        <v>712</v>
      </c>
      <c r="W714" s="34">
        <v>712</v>
      </c>
    </row>
    <row r="715" spans="1:23" ht="14" x14ac:dyDescent="0.15">
      <c r="A715" s="12" t="s">
        <v>50</v>
      </c>
      <c r="B715" s="13">
        <v>45852.504270833335</v>
      </c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4">
        <v>1655.8</v>
      </c>
      <c r="N715" s="15">
        <v>1670.5</v>
      </c>
      <c r="O715" s="16">
        <v>1660</v>
      </c>
      <c r="P715" s="17">
        <v>1663.3</v>
      </c>
      <c r="Q715" s="18">
        <v>1661.6</v>
      </c>
      <c r="R715" s="19">
        <v>1657.1</v>
      </c>
      <c r="S715" s="20">
        <v>1650.9</v>
      </c>
      <c r="T715" s="21">
        <v>1633.1</v>
      </c>
      <c r="U715" s="22">
        <v>0</v>
      </c>
      <c r="V715" s="23">
        <v>713</v>
      </c>
      <c r="W715" s="11"/>
    </row>
    <row r="716" spans="1:23" ht="14" x14ac:dyDescent="0.15">
      <c r="A716" s="12" t="s">
        <v>50</v>
      </c>
      <c r="B716" s="13">
        <v>45852.504293981481</v>
      </c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4">
        <v>1651.6</v>
      </c>
      <c r="N716" s="15">
        <v>1664.9</v>
      </c>
      <c r="O716" s="16">
        <v>1657</v>
      </c>
      <c r="P716" s="17">
        <v>1660.1</v>
      </c>
      <c r="Q716" s="18">
        <v>1656.9</v>
      </c>
      <c r="R716" s="19">
        <v>1654.6</v>
      </c>
      <c r="S716" s="20">
        <v>1648.6</v>
      </c>
      <c r="T716" s="21">
        <v>1629.8</v>
      </c>
      <c r="U716" s="22">
        <v>0</v>
      </c>
      <c r="V716" s="23">
        <v>714</v>
      </c>
      <c r="W716" s="11"/>
    </row>
    <row r="717" spans="1:23" ht="14" x14ac:dyDescent="0.15">
      <c r="A717" s="12" t="s">
        <v>50</v>
      </c>
      <c r="B717" s="13">
        <v>45852.504479166666</v>
      </c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4">
        <v>1664.2</v>
      </c>
      <c r="N717" s="15">
        <v>1671</v>
      </c>
      <c r="O717" s="16">
        <v>1667.4</v>
      </c>
      <c r="P717" s="17">
        <v>1664.3</v>
      </c>
      <c r="Q717" s="18">
        <v>1663.8</v>
      </c>
      <c r="R717" s="19">
        <v>1661.8</v>
      </c>
      <c r="S717" s="20">
        <v>1656.6</v>
      </c>
      <c r="T717" s="21">
        <v>1648.7</v>
      </c>
      <c r="U717" s="22">
        <v>0</v>
      </c>
      <c r="V717" s="23">
        <v>715</v>
      </c>
      <c r="W717" s="11"/>
    </row>
    <row r="718" spans="1:23" ht="14" x14ac:dyDescent="0.15">
      <c r="A718" s="12" t="s">
        <v>50</v>
      </c>
      <c r="B718" s="13">
        <v>45852.504513888889</v>
      </c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4">
        <v>1664.2</v>
      </c>
      <c r="N718" s="15">
        <v>1674</v>
      </c>
      <c r="O718" s="16">
        <v>1667.4</v>
      </c>
      <c r="P718" s="17">
        <v>1666.1</v>
      </c>
      <c r="Q718" s="18">
        <v>1664.3</v>
      </c>
      <c r="R718" s="19">
        <v>1664</v>
      </c>
      <c r="S718" s="20">
        <v>1658.8</v>
      </c>
      <c r="T718" s="21">
        <v>1652.8</v>
      </c>
      <c r="U718" s="22">
        <v>0</v>
      </c>
      <c r="V718" s="23">
        <v>716</v>
      </c>
      <c r="W718" s="11"/>
    </row>
    <row r="719" spans="1:23" ht="14" x14ac:dyDescent="0.15">
      <c r="A719" s="12" t="s">
        <v>50</v>
      </c>
      <c r="B719" s="13">
        <v>45852.504548611112</v>
      </c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4">
        <v>1666</v>
      </c>
      <c r="N719" s="15">
        <v>1673.4</v>
      </c>
      <c r="O719" s="16">
        <v>1668.6</v>
      </c>
      <c r="P719" s="17">
        <v>1667.1</v>
      </c>
      <c r="Q719" s="18">
        <v>1666.1</v>
      </c>
      <c r="R719" s="19">
        <v>1664.5</v>
      </c>
      <c r="S719" s="20">
        <v>1661.3</v>
      </c>
      <c r="T719" s="21">
        <v>1654.2</v>
      </c>
      <c r="U719" s="22">
        <v>0</v>
      </c>
      <c r="V719" s="23">
        <v>717</v>
      </c>
      <c r="W719" s="11"/>
    </row>
    <row r="720" spans="1:23" ht="14" x14ac:dyDescent="0.15">
      <c r="A720" s="12" t="s">
        <v>50</v>
      </c>
      <c r="B720" s="13">
        <v>45852.504560185182</v>
      </c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4">
        <v>1669.1</v>
      </c>
      <c r="N720" s="15">
        <v>1676.8</v>
      </c>
      <c r="O720" s="16">
        <v>1672.4</v>
      </c>
      <c r="P720" s="17">
        <v>1670.4</v>
      </c>
      <c r="Q720" s="18">
        <v>1668.4</v>
      </c>
      <c r="R720" s="19">
        <v>1667.5</v>
      </c>
      <c r="S720" s="20">
        <v>1661.8</v>
      </c>
      <c r="T720" s="21">
        <v>1655.1</v>
      </c>
      <c r="U720" s="22">
        <v>0</v>
      </c>
      <c r="V720" s="23">
        <v>718</v>
      </c>
      <c r="W720" s="11"/>
    </row>
    <row r="721" spans="1:23" ht="14" x14ac:dyDescent="0.15">
      <c r="A721" s="12" t="s">
        <v>50</v>
      </c>
      <c r="B721" s="13">
        <v>45852.504583333335</v>
      </c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4">
        <v>1663.5</v>
      </c>
      <c r="N721" s="15">
        <v>1671.6</v>
      </c>
      <c r="O721" s="16">
        <v>1666.3</v>
      </c>
      <c r="P721" s="17">
        <v>1664.5</v>
      </c>
      <c r="Q721" s="18">
        <v>1662.5</v>
      </c>
      <c r="R721" s="19">
        <v>1658.6</v>
      </c>
      <c r="S721" s="20">
        <v>1654.8</v>
      </c>
      <c r="T721" s="21">
        <v>1649.1</v>
      </c>
      <c r="U721" s="22">
        <v>0</v>
      </c>
      <c r="V721" s="23">
        <v>719</v>
      </c>
      <c r="W721" s="11"/>
    </row>
    <row r="722" spans="1:23" ht="14" x14ac:dyDescent="0.15">
      <c r="A722" s="12" t="s">
        <v>50</v>
      </c>
      <c r="B722" s="13">
        <v>45852.504594907405</v>
      </c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4">
        <v>1665.7</v>
      </c>
      <c r="N722" s="15">
        <v>1674.6</v>
      </c>
      <c r="O722" s="16">
        <v>1670.4</v>
      </c>
      <c r="P722" s="17">
        <v>1669.1</v>
      </c>
      <c r="Q722" s="18">
        <v>1666.9</v>
      </c>
      <c r="R722" s="19">
        <v>1664.8</v>
      </c>
      <c r="S722" s="20">
        <v>1658.4</v>
      </c>
      <c r="T722" s="21">
        <v>1653</v>
      </c>
      <c r="U722" s="22">
        <v>0</v>
      </c>
      <c r="V722" s="23">
        <v>720</v>
      </c>
      <c r="W722" s="11"/>
    </row>
    <row r="723" spans="1:23" ht="14" x14ac:dyDescent="0.15">
      <c r="A723" s="12" t="s">
        <v>50</v>
      </c>
      <c r="B723" s="13">
        <v>45852.504618055558</v>
      </c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4">
        <v>1665.8</v>
      </c>
      <c r="N723" s="15">
        <v>1674.4</v>
      </c>
      <c r="O723" s="16">
        <v>1669.8</v>
      </c>
      <c r="P723" s="17">
        <v>1667.2</v>
      </c>
      <c r="Q723" s="18">
        <v>1664.5</v>
      </c>
      <c r="R723" s="19">
        <v>1663.2</v>
      </c>
      <c r="S723" s="20">
        <v>1658</v>
      </c>
      <c r="T723" s="21">
        <v>1652.4</v>
      </c>
      <c r="U723" s="22">
        <v>0</v>
      </c>
      <c r="V723" s="23">
        <v>721</v>
      </c>
      <c r="W723" s="11"/>
    </row>
    <row r="724" spans="1:23" ht="14" x14ac:dyDescent="0.15">
      <c r="A724" s="12" t="s">
        <v>50</v>
      </c>
      <c r="B724" s="13">
        <v>45852.504629629628</v>
      </c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4">
        <v>1667.6</v>
      </c>
      <c r="N724" s="15">
        <v>1674.4</v>
      </c>
      <c r="O724" s="16">
        <v>1669.8</v>
      </c>
      <c r="P724" s="17">
        <v>1667.6</v>
      </c>
      <c r="Q724" s="18">
        <v>1665.4</v>
      </c>
      <c r="R724" s="19">
        <v>1661.3</v>
      </c>
      <c r="S724" s="20">
        <v>1657.6</v>
      </c>
      <c r="T724" s="21">
        <v>1650.2</v>
      </c>
      <c r="U724" s="22">
        <v>0</v>
      </c>
      <c r="V724" s="23">
        <v>722</v>
      </c>
      <c r="W724" s="11"/>
    </row>
    <row r="725" spans="1:23" ht="14" x14ac:dyDescent="0.15">
      <c r="A725" s="12" t="s">
        <v>50</v>
      </c>
      <c r="B725" s="13">
        <v>45852.504641203705</v>
      </c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4">
        <v>1666.2</v>
      </c>
      <c r="N725" s="15">
        <v>1674.1</v>
      </c>
      <c r="O725" s="16">
        <v>1669.4</v>
      </c>
      <c r="P725" s="17">
        <v>1667.3</v>
      </c>
      <c r="Q725" s="18">
        <v>1665.9</v>
      </c>
      <c r="R725" s="19">
        <v>1664</v>
      </c>
      <c r="S725" s="20">
        <v>1658.9</v>
      </c>
      <c r="T725" s="21">
        <v>1653.8</v>
      </c>
      <c r="U725" s="22">
        <v>0</v>
      </c>
      <c r="V725" s="23">
        <v>723</v>
      </c>
      <c r="W725" s="11"/>
    </row>
    <row r="726" spans="1:23" ht="14" x14ac:dyDescent="0.15">
      <c r="A726" s="12" t="s">
        <v>50</v>
      </c>
      <c r="B726" s="13">
        <v>45852.504652777781</v>
      </c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4">
        <v>1667.6</v>
      </c>
      <c r="N726" s="15">
        <v>1675.1</v>
      </c>
      <c r="O726" s="16">
        <v>1670.5</v>
      </c>
      <c r="P726" s="17">
        <v>1667.1</v>
      </c>
      <c r="Q726" s="18">
        <v>1664.6</v>
      </c>
      <c r="R726" s="19">
        <v>1660.9</v>
      </c>
      <c r="S726" s="20">
        <v>1656.6</v>
      </c>
      <c r="T726" s="21">
        <v>1649.4</v>
      </c>
      <c r="U726" s="22">
        <v>0</v>
      </c>
      <c r="V726" s="23">
        <v>724</v>
      </c>
      <c r="W726" s="11"/>
    </row>
    <row r="727" spans="1:23" ht="14" x14ac:dyDescent="0.15">
      <c r="A727" s="12" t="s">
        <v>50</v>
      </c>
      <c r="B727" s="13">
        <v>45852.504675925928</v>
      </c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4">
        <v>1665.7</v>
      </c>
      <c r="N727" s="15">
        <v>1672.9</v>
      </c>
      <c r="O727" s="16">
        <v>1667.5</v>
      </c>
      <c r="P727" s="17">
        <v>1665.4</v>
      </c>
      <c r="Q727" s="18">
        <v>1663.9</v>
      </c>
      <c r="R727" s="19">
        <v>1661.9</v>
      </c>
      <c r="S727" s="20">
        <v>1657.9</v>
      </c>
      <c r="T727" s="21">
        <v>1652.5</v>
      </c>
      <c r="U727" s="22">
        <v>0</v>
      </c>
      <c r="V727" s="23">
        <v>725</v>
      </c>
      <c r="W727" s="11"/>
    </row>
    <row r="728" spans="1:23" ht="14" x14ac:dyDescent="0.15">
      <c r="A728" s="12" t="s">
        <v>50</v>
      </c>
      <c r="B728" s="13">
        <v>45852.504687499997</v>
      </c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4">
        <v>1662.8</v>
      </c>
      <c r="N728" s="15">
        <v>1668.9</v>
      </c>
      <c r="O728" s="16">
        <v>1664</v>
      </c>
      <c r="P728" s="17">
        <v>1664.2</v>
      </c>
      <c r="Q728" s="18">
        <v>1661.7</v>
      </c>
      <c r="R728" s="19">
        <v>1660.3</v>
      </c>
      <c r="S728" s="20">
        <v>1655.8</v>
      </c>
      <c r="T728" s="21">
        <v>1650.2</v>
      </c>
      <c r="U728" s="22">
        <v>0</v>
      </c>
      <c r="V728" s="23">
        <v>726</v>
      </c>
      <c r="W728" s="11"/>
    </row>
    <row r="729" spans="1:23" ht="14" x14ac:dyDescent="0.15">
      <c r="A729" s="12" t="s">
        <v>50</v>
      </c>
      <c r="B729" s="13">
        <v>45852.504710648151</v>
      </c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4">
        <v>1659.5</v>
      </c>
      <c r="N729" s="15">
        <v>1666.9</v>
      </c>
      <c r="O729" s="16">
        <v>1660.9</v>
      </c>
      <c r="P729" s="17">
        <v>1661</v>
      </c>
      <c r="Q729" s="18">
        <v>1659.7</v>
      </c>
      <c r="R729" s="19">
        <v>1656.2</v>
      </c>
      <c r="S729" s="20">
        <v>1653.6</v>
      </c>
      <c r="T729" s="21">
        <v>1647.2</v>
      </c>
      <c r="U729" s="22">
        <v>0</v>
      </c>
      <c r="V729" s="23">
        <v>727</v>
      </c>
      <c r="W729" s="11"/>
    </row>
    <row r="730" spans="1:23" ht="14" x14ac:dyDescent="0.15">
      <c r="A730" s="12" t="s">
        <v>50</v>
      </c>
      <c r="B730" s="13">
        <v>45852.504733796297</v>
      </c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4">
        <v>1666.6</v>
      </c>
      <c r="N730" s="15">
        <v>1672.8</v>
      </c>
      <c r="O730" s="16">
        <v>1670</v>
      </c>
      <c r="P730" s="17">
        <v>1667.7</v>
      </c>
      <c r="Q730" s="18">
        <v>1664.6</v>
      </c>
      <c r="R730" s="19">
        <v>1661.9</v>
      </c>
      <c r="S730" s="20">
        <v>1658.4</v>
      </c>
      <c r="T730" s="21">
        <v>1652.4</v>
      </c>
      <c r="U730" s="22">
        <v>0</v>
      </c>
      <c r="V730" s="23">
        <v>728</v>
      </c>
      <c r="W730" s="11"/>
    </row>
    <row r="731" spans="1:23" ht="14" x14ac:dyDescent="0.15">
      <c r="A731" s="12" t="s">
        <v>50</v>
      </c>
      <c r="B731" s="13">
        <v>45852.504745370374</v>
      </c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4">
        <v>1664.9</v>
      </c>
      <c r="N731" s="15">
        <v>1670.9</v>
      </c>
      <c r="O731" s="16">
        <v>1664.9</v>
      </c>
      <c r="P731" s="17">
        <v>1664.6</v>
      </c>
      <c r="Q731" s="18">
        <v>1661.9</v>
      </c>
      <c r="R731" s="19">
        <v>1660.2</v>
      </c>
      <c r="S731" s="20">
        <v>1657.6</v>
      </c>
      <c r="T731" s="21">
        <v>1648.6</v>
      </c>
      <c r="U731" s="22">
        <v>0</v>
      </c>
      <c r="V731" s="23">
        <v>729</v>
      </c>
      <c r="W731" s="11"/>
    </row>
    <row r="732" spans="1:23" ht="14" x14ac:dyDescent="0.15">
      <c r="A732" s="12" t="s">
        <v>50</v>
      </c>
      <c r="B732" s="13">
        <v>45852.504756944443</v>
      </c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4">
        <v>1664.9</v>
      </c>
      <c r="N732" s="15">
        <v>1670.9</v>
      </c>
      <c r="O732" s="16">
        <v>1664.9</v>
      </c>
      <c r="P732" s="17">
        <v>1664.6</v>
      </c>
      <c r="Q732" s="18">
        <v>1661.9</v>
      </c>
      <c r="R732" s="19">
        <v>1660.2</v>
      </c>
      <c r="S732" s="20">
        <v>1657.6</v>
      </c>
      <c r="T732" s="21">
        <v>1648.6</v>
      </c>
      <c r="U732" s="22">
        <v>0</v>
      </c>
      <c r="V732" s="23">
        <v>730</v>
      </c>
      <c r="W732" s="11"/>
    </row>
    <row r="733" spans="1:23" ht="14" x14ac:dyDescent="0.15">
      <c r="A733" s="12" t="s">
        <v>50</v>
      </c>
      <c r="B733" s="13">
        <v>45852.50476851852</v>
      </c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4">
        <v>1665.4</v>
      </c>
      <c r="N733" s="15">
        <v>1673.2</v>
      </c>
      <c r="O733" s="16">
        <v>1668.8</v>
      </c>
      <c r="P733" s="17">
        <v>1667.6</v>
      </c>
      <c r="Q733" s="18">
        <v>1665</v>
      </c>
      <c r="R733" s="19">
        <v>1662.5</v>
      </c>
      <c r="S733" s="20">
        <v>1657.7</v>
      </c>
      <c r="T733" s="21">
        <v>1652.4</v>
      </c>
      <c r="U733" s="22">
        <v>0</v>
      </c>
      <c r="V733" s="23">
        <v>731</v>
      </c>
      <c r="W733" s="11"/>
    </row>
    <row r="734" spans="1:23" ht="14" x14ac:dyDescent="0.15">
      <c r="A734" s="12" t="s">
        <v>50</v>
      </c>
      <c r="B734" s="13">
        <v>45852.504780092589</v>
      </c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4">
        <v>1666.4</v>
      </c>
      <c r="N734" s="15">
        <v>1672.9</v>
      </c>
      <c r="O734" s="16">
        <v>1667.9</v>
      </c>
      <c r="P734" s="17">
        <v>1666.5</v>
      </c>
      <c r="Q734" s="18">
        <v>1664.2</v>
      </c>
      <c r="R734" s="19">
        <v>1662.1</v>
      </c>
      <c r="S734" s="20">
        <v>1658.2</v>
      </c>
      <c r="T734" s="21">
        <v>1651.2</v>
      </c>
      <c r="U734" s="22">
        <v>0</v>
      </c>
      <c r="V734" s="23">
        <v>732</v>
      </c>
      <c r="W734" s="11"/>
    </row>
    <row r="735" spans="1:23" ht="14" x14ac:dyDescent="0.15">
      <c r="A735" s="12" t="s">
        <v>51</v>
      </c>
      <c r="B735" s="13">
        <v>45852.504965277774</v>
      </c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4">
        <v>1474.2</v>
      </c>
      <c r="N735" s="15">
        <v>807.3</v>
      </c>
      <c r="O735" s="16">
        <v>590</v>
      </c>
      <c r="P735" s="17">
        <v>1274.7</v>
      </c>
      <c r="Q735" s="18">
        <v>1032.9000000000001</v>
      </c>
      <c r="R735" s="19">
        <v>1173.3</v>
      </c>
      <c r="S735" s="20">
        <v>909.3</v>
      </c>
      <c r="T735" s="21">
        <v>1222.5999999999999</v>
      </c>
      <c r="U735" s="22">
        <v>0</v>
      </c>
      <c r="V735" s="23">
        <v>733</v>
      </c>
      <c r="W735" s="11"/>
    </row>
    <row r="736" spans="1:23" ht="14" x14ac:dyDescent="0.15">
      <c r="A736" s="12" t="s">
        <v>51</v>
      </c>
      <c r="B736" s="13">
        <v>45852.50508101852</v>
      </c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4">
        <v>1185.9000000000001</v>
      </c>
      <c r="N736" s="15">
        <v>1096.5999999999999</v>
      </c>
      <c r="O736" s="16">
        <v>832.3</v>
      </c>
      <c r="P736" s="17">
        <v>1224.8</v>
      </c>
      <c r="Q736" s="18">
        <v>1230.7</v>
      </c>
      <c r="R736" s="19">
        <v>1451.7</v>
      </c>
      <c r="S736" s="20">
        <v>1265.5999999999999</v>
      </c>
      <c r="T736" s="21">
        <v>542</v>
      </c>
      <c r="U736" s="22">
        <v>0</v>
      </c>
      <c r="V736" s="23">
        <v>734</v>
      </c>
      <c r="W736" s="11"/>
    </row>
    <row r="737" spans="1:23" ht="14" x14ac:dyDescent="0.15">
      <c r="A737" s="12" t="s">
        <v>51</v>
      </c>
      <c r="B737" s="13">
        <v>45852.505185185182</v>
      </c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4">
        <v>384.3</v>
      </c>
      <c r="N737" s="15">
        <v>678.2</v>
      </c>
      <c r="O737" s="16">
        <v>542</v>
      </c>
      <c r="P737" s="17">
        <v>995.7</v>
      </c>
      <c r="Q737" s="18">
        <v>787.1</v>
      </c>
      <c r="R737" s="19">
        <v>920.6</v>
      </c>
      <c r="S737" s="20">
        <v>1027.0999999999999</v>
      </c>
      <c r="T737" s="21">
        <v>1067.8</v>
      </c>
      <c r="U737" s="22">
        <v>0</v>
      </c>
      <c r="V737" s="23">
        <v>735</v>
      </c>
      <c r="W737" s="11"/>
    </row>
    <row r="738" spans="1:23" ht="14" x14ac:dyDescent="0.15">
      <c r="A738" s="12" t="s">
        <v>51</v>
      </c>
      <c r="B738" s="13">
        <v>45852.505266203705</v>
      </c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4">
        <v>838.2</v>
      </c>
      <c r="N738" s="15">
        <v>1040.9000000000001</v>
      </c>
      <c r="O738" s="16">
        <v>1518.7</v>
      </c>
      <c r="P738" s="17">
        <v>1388.1</v>
      </c>
      <c r="Q738" s="18">
        <v>1022.8</v>
      </c>
      <c r="R738" s="19">
        <v>1004.2</v>
      </c>
      <c r="S738" s="20">
        <v>1241</v>
      </c>
      <c r="T738" s="21">
        <v>799.3</v>
      </c>
      <c r="U738" s="22">
        <v>0</v>
      </c>
      <c r="V738" s="23">
        <v>736</v>
      </c>
      <c r="W738" s="11"/>
    </row>
    <row r="739" spans="1:23" ht="14" x14ac:dyDescent="0.15">
      <c r="A739" s="12" t="s">
        <v>51</v>
      </c>
      <c r="B739" s="13">
        <v>45852.505381944444</v>
      </c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4">
        <v>974.3</v>
      </c>
      <c r="N739" s="15">
        <v>1011.3</v>
      </c>
      <c r="O739" s="16">
        <v>1563.7</v>
      </c>
      <c r="P739" s="17">
        <v>1540.7</v>
      </c>
      <c r="Q739" s="18">
        <v>1549</v>
      </c>
      <c r="R739" s="19">
        <v>1209.5999999999999</v>
      </c>
      <c r="S739" s="20">
        <v>1107.3</v>
      </c>
      <c r="T739" s="21">
        <v>608.1</v>
      </c>
      <c r="U739" s="22">
        <v>0</v>
      </c>
      <c r="V739" s="23">
        <v>737</v>
      </c>
      <c r="W739" s="11"/>
    </row>
    <row r="740" spans="1:23" ht="14" x14ac:dyDescent="0.15">
      <c r="A740" s="12" t="s">
        <v>51</v>
      </c>
      <c r="B740" s="13">
        <v>45852.505497685182</v>
      </c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4">
        <v>547.79999999999995</v>
      </c>
      <c r="N740" s="15">
        <v>261.7</v>
      </c>
      <c r="O740" s="16">
        <v>477</v>
      </c>
      <c r="P740" s="17">
        <v>1141.5999999999999</v>
      </c>
      <c r="Q740" s="18">
        <v>1040.7</v>
      </c>
      <c r="R740" s="19">
        <v>666.7</v>
      </c>
      <c r="S740" s="20">
        <v>1120.3</v>
      </c>
      <c r="T740" s="21">
        <v>304.89999999999998</v>
      </c>
      <c r="U740" s="22">
        <v>0</v>
      </c>
      <c r="V740" s="23">
        <v>738</v>
      </c>
      <c r="W740" s="11"/>
    </row>
    <row r="741" spans="1:23" ht="14" x14ac:dyDescent="0.15">
      <c r="A741" s="12" t="s">
        <v>51</v>
      </c>
      <c r="B741" s="13">
        <v>45852.505682870367</v>
      </c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4">
        <v>342.7</v>
      </c>
      <c r="N741" s="15">
        <v>1253.2</v>
      </c>
      <c r="O741" s="16">
        <v>1465.7</v>
      </c>
      <c r="P741" s="17">
        <v>866.5</v>
      </c>
      <c r="Q741" s="18">
        <v>267.60000000000002</v>
      </c>
      <c r="R741" s="19">
        <v>957</v>
      </c>
      <c r="S741" s="20">
        <v>1344.4</v>
      </c>
      <c r="T741" s="21">
        <v>452.9</v>
      </c>
      <c r="U741" s="22">
        <v>0</v>
      </c>
      <c r="V741" s="23">
        <v>739</v>
      </c>
      <c r="W741" s="11"/>
    </row>
    <row r="742" spans="1:23" ht="14" x14ac:dyDescent="0.15">
      <c r="A742" s="12" t="s">
        <v>51</v>
      </c>
      <c r="B742" s="13">
        <v>45852.505787037036</v>
      </c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4">
        <v>516.5</v>
      </c>
      <c r="N742" s="15">
        <v>874.9</v>
      </c>
      <c r="O742" s="16">
        <v>383.6</v>
      </c>
      <c r="P742" s="17">
        <v>381.2</v>
      </c>
      <c r="Q742" s="18">
        <v>988.1</v>
      </c>
      <c r="R742" s="19">
        <v>524.29999999999995</v>
      </c>
      <c r="S742" s="20">
        <v>309.60000000000002</v>
      </c>
      <c r="T742" s="21">
        <v>268.8</v>
      </c>
      <c r="U742" s="22">
        <v>0</v>
      </c>
      <c r="V742" s="23">
        <v>740</v>
      </c>
      <c r="W742" s="11"/>
    </row>
    <row r="743" spans="1:23" ht="14" x14ac:dyDescent="0.15">
      <c r="A743" s="12" t="s">
        <v>51</v>
      </c>
      <c r="B743" s="13">
        <v>45852.505856481483</v>
      </c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4">
        <v>588.79999999999995</v>
      </c>
      <c r="N743" s="15">
        <v>1104.2</v>
      </c>
      <c r="O743" s="16">
        <v>970.1</v>
      </c>
      <c r="P743" s="17">
        <v>1035.3</v>
      </c>
      <c r="Q743" s="18">
        <v>1430.3</v>
      </c>
      <c r="R743" s="19">
        <v>1035</v>
      </c>
      <c r="S743" s="20">
        <v>827</v>
      </c>
      <c r="T743" s="21">
        <v>492.4</v>
      </c>
      <c r="U743" s="22">
        <v>0</v>
      </c>
      <c r="V743" s="23">
        <v>741</v>
      </c>
      <c r="W743" s="11"/>
    </row>
    <row r="744" spans="1:23" ht="14" x14ac:dyDescent="0.15">
      <c r="A744" s="12" t="s">
        <v>51</v>
      </c>
      <c r="B744" s="13">
        <v>45852.506076388891</v>
      </c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4">
        <v>455.6</v>
      </c>
      <c r="N744" s="15">
        <v>438.8</v>
      </c>
      <c r="O744" s="16">
        <v>746.3</v>
      </c>
      <c r="P744" s="17">
        <v>909.2</v>
      </c>
      <c r="Q744" s="18">
        <v>1202.8</v>
      </c>
      <c r="R744" s="19">
        <v>789.8</v>
      </c>
      <c r="S744" s="20">
        <v>472.5</v>
      </c>
      <c r="T744" s="21">
        <v>233.9</v>
      </c>
      <c r="U744" s="22">
        <v>0</v>
      </c>
      <c r="V744" s="23">
        <v>742</v>
      </c>
      <c r="W744" s="11"/>
    </row>
    <row r="745" spans="1:23" ht="14" x14ac:dyDescent="0.15">
      <c r="A745" s="12" t="s">
        <v>51</v>
      </c>
      <c r="B745" s="13">
        <v>45852.506354166668</v>
      </c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4">
        <v>725.1</v>
      </c>
      <c r="N745" s="15">
        <v>963</v>
      </c>
      <c r="O745" s="16">
        <v>641.6</v>
      </c>
      <c r="P745" s="17">
        <v>556.79999999999995</v>
      </c>
      <c r="Q745" s="18">
        <v>346</v>
      </c>
      <c r="R745" s="19">
        <v>721.9</v>
      </c>
      <c r="S745" s="20">
        <v>765</v>
      </c>
      <c r="T745" s="21">
        <v>214.5</v>
      </c>
      <c r="U745" s="22">
        <v>0</v>
      </c>
      <c r="V745" s="23">
        <v>743</v>
      </c>
      <c r="W745" s="11"/>
    </row>
    <row r="746" spans="1:23" ht="14" x14ac:dyDescent="0.15">
      <c r="A746" s="12" t="s">
        <v>51</v>
      </c>
      <c r="B746" s="13">
        <v>45852.506631944445</v>
      </c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4">
        <v>686.9</v>
      </c>
      <c r="N746" s="15">
        <v>954.9</v>
      </c>
      <c r="O746" s="16">
        <v>832.6</v>
      </c>
      <c r="P746" s="17">
        <v>759.2</v>
      </c>
      <c r="Q746" s="18">
        <v>1236.9000000000001</v>
      </c>
      <c r="R746" s="19">
        <v>1332.8</v>
      </c>
      <c r="S746" s="20">
        <v>711.8</v>
      </c>
      <c r="T746" s="21">
        <v>377</v>
      </c>
      <c r="U746" s="22">
        <v>0</v>
      </c>
      <c r="V746" s="23">
        <v>744</v>
      </c>
      <c r="W746" s="11"/>
    </row>
    <row r="747" spans="1:23" ht="14" x14ac:dyDescent="0.15">
      <c r="A747" s="12" t="s">
        <v>51</v>
      </c>
      <c r="B747" s="13">
        <v>45852.506805555553</v>
      </c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4">
        <v>639.4</v>
      </c>
      <c r="N747" s="15">
        <v>736.9</v>
      </c>
      <c r="O747" s="16">
        <v>595</v>
      </c>
      <c r="P747" s="17">
        <v>668.7</v>
      </c>
      <c r="Q747" s="18">
        <v>1364.7</v>
      </c>
      <c r="R747" s="19">
        <v>1193</v>
      </c>
      <c r="S747" s="20">
        <v>260.39999999999998</v>
      </c>
      <c r="T747" s="21">
        <v>104.1</v>
      </c>
      <c r="U747" s="22">
        <v>0</v>
      </c>
      <c r="V747" s="23">
        <v>745</v>
      </c>
      <c r="W747" s="11"/>
    </row>
    <row r="748" spans="1:23" ht="14" x14ac:dyDescent="0.15">
      <c r="A748" s="12" t="s">
        <v>51</v>
      </c>
      <c r="B748" s="13">
        <v>45852.507013888891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4">
        <v>1254.8</v>
      </c>
      <c r="N748" s="15">
        <v>1322.6</v>
      </c>
      <c r="O748" s="16">
        <v>980.3</v>
      </c>
      <c r="P748" s="17">
        <v>1153.0999999999999</v>
      </c>
      <c r="Q748" s="18">
        <v>1432.3</v>
      </c>
      <c r="R748" s="19">
        <v>1172.8</v>
      </c>
      <c r="S748" s="20">
        <v>791.6</v>
      </c>
      <c r="T748" s="21">
        <v>509</v>
      </c>
      <c r="U748" s="22">
        <v>0</v>
      </c>
      <c r="V748" s="23">
        <v>746</v>
      </c>
      <c r="W748" s="11"/>
    </row>
    <row r="749" spans="1:23" ht="14" x14ac:dyDescent="0.15">
      <c r="A749" s="12" t="s">
        <v>51</v>
      </c>
      <c r="B749" s="13">
        <v>45852.507245370369</v>
      </c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4">
        <v>1039.4000000000001</v>
      </c>
      <c r="N749" s="15">
        <v>1387.4</v>
      </c>
      <c r="O749" s="16">
        <v>1173.2</v>
      </c>
      <c r="P749" s="17">
        <v>743.8</v>
      </c>
      <c r="Q749" s="18">
        <v>993.7</v>
      </c>
      <c r="R749" s="19">
        <v>727</v>
      </c>
      <c r="S749" s="20">
        <v>404.8</v>
      </c>
      <c r="T749" s="21">
        <v>672.7</v>
      </c>
      <c r="U749" s="22">
        <v>0</v>
      </c>
      <c r="V749" s="23">
        <v>747</v>
      </c>
      <c r="W749" s="11"/>
    </row>
    <row r="750" spans="1:23" ht="14" x14ac:dyDescent="0.15">
      <c r="A750" s="12" t="s">
        <v>51</v>
      </c>
      <c r="B750" s="13">
        <v>45852.507557870369</v>
      </c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4">
        <v>1208.3</v>
      </c>
      <c r="N750" s="15">
        <v>1445.4</v>
      </c>
      <c r="O750" s="16">
        <v>1053.4000000000001</v>
      </c>
      <c r="P750" s="17">
        <v>410</v>
      </c>
      <c r="Q750" s="18">
        <v>580.70000000000005</v>
      </c>
      <c r="R750" s="19">
        <v>487.2</v>
      </c>
      <c r="S750" s="20">
        <v>247.1</v>
      </c>
      <c r="T750" s="21">
        <v>424.6</v>
      </c>
      <c r="U750" s="22">
        <v>0</v>
      </c>
      <c r="V750" s="23">
        <v>748</v>
      </c>
      <c r="W750" s="11"/>
    </row>
    <row r="751" spans="1:23" ht="14" x14ac:dyDescent="0.15">
      <c r="A751" s="12" t="s">
        <v>51</v>
      </c>
      <c r="B751" s="13">
        <v>45852.507719907408</v>
      </c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4">
        <v>1062.9000000000001</v>
      </c>
      <c r="N751" s="15">
        <v>865.8</v>
      </c>
      <c r="O751" s="16">
        <v>1107.5999999999999</v>
      </c>
      <c r="P751" s="17">
        <v>1185.7</v>
      </c>
      <c r="Q751" s="18">
        <v>860.7</v>
      </c>
      <c r="R751" s="19">
        <v>679.2</v>
      </c>
      <c r="S751" s="20">
        <v>373</v>
      </c>
      <c r="T751" s="21">
        <v>86.1</v>
      </c>
      <c r="U751" s="22">
        <v>0</v>
      </c>
      <c r="V751" s="23">
        <v>749</v>
      </c>
      <c r="W751" s="11"/>
    </row>
    <row r="752" spans="1:23" ht="14" x14ac:dyDescent="0.15">
      <c r="A752" s="12" t="s">
        <v>51</v>
      </c>
      <c r="B752" s="13">
        <v>45852.507870370369</v>
      </c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4">
        <v>1008.6</v>
      </c>
      <c r="N752" s="15">
        <v>458.6</v>
      </c>
      <c r="O752" s="16">
        <v>1056.5</v>
      </c>
      <c r="P752" s="17">
        <v>922.1</v>
      </c>
      <c r="Q752" s="18">
        <v>262.60000000000002</v>
      </c>
      <c r="R752" s="19">
        <v>115.7</v>
      </c>
      <c r="S752" s="20">
        <v>196.1</v>
      </c>
      <c r="T752" s="21">
        <v>854</v>
      </c>
      <c r="U752" s="22">
        <v>0</v>
      </c>
      <c r="V752" s="23">
        <v>750</v>
      </c>
      <c r="W752" s="11"/>
    </row>
    <row r="753" spans="1:23" ht="14" x14ac:dyDescent="0.15">
      <c r="A753" s="12" t="s">
        <v>51</v>
      </c>
      <c r="B753" s="13">
        <v>45852.507997685185</v>
      </c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4">
        <v>837.4</v>
      </c>
      <c r="N753" s="15">
        <v>726.6</v>
      </c>
      <c r="O753" s="16">
        <v>759.3</v>
      </c>
      <c r="P753" s="17">
        <v>439.9</v>
      </c>
      <c r="Q753" s="18">
        <v>202.5</v>
      </c>
      <c r="R753" s="19">
        <v>371.5</v>
      </c>
      <c r="S753" s="20">
        <v>302.7</v>
      </c>
      <c r="T753" s="21">
        <v>435.7</v>
      </c>
      <c r="U753" s="22">
        <v>0</v>
      </c>
      <c r="V753" s="23">
        <v>751</v>
      </c>
      <c r="W753" s="11"/>
    </row>
    <row r="754" spans="1:23" ht="14" x14ac:dyDescent="0.15">
      <c r="A754" s="12" t="s">
        <v>51</v>
      </c>
      <c r="B754" s="13">
        <v>45852.508125</v>
      </c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4">
        <v>1080.5</v>
      </c>
      <c r="N754" s="15">
        <v>1218.3</v>
      </c>
      <c r="O754" s="16">
        <v>927</v>
      </c>
      <c r="P754" s="17">
        <v>1204.8</v>
      </c>
      <c r="Q754" s="18">
        <v>442.4</v>
      </c>
      <c r="R754" s="19">
        <v>322.89999999999998</v>
      </c>
      <c r="S754" s="20">
        <v>244.6</v>
      </c>
      <c r="T754" s="21">
        <v>295.39999999999998</v>
      </c>
      <c r="U754" s="22">
        <v>0</v>
      </c>
      <c r="V754" s="23">
        <v>752</v>
      </c>
      <c r="W754" s="11"/>
    </row>
    <row r="755" spans="1:23" ht="14" x14ac:dyDescent="0.15">
      <c r="A755" s="12" t="s">
        <v>12</v>
      </c>
      <c r="B755" s="13">
        <v>45852.508587962962</v>
      </c>
      <c r="C755" s="24" t="s">
        <v>35</v>
      </c>
      <c r="D755" s="25">
        <v>1662.7</v>
      </c>
      <c r="E755" s="26">
        <v>822.1</v>
      </c>
      <c r="F755" s="27">
        <v>0.49299999999999999</v>
      </c>
      <c r="G755" s="28">
        <v>1.42</v>
      </c>
      <c r="H755" s="29">
        <v>1.04</v>
      </c>
      <c r="I755" s="30">
        <v>0.85</v>
      </c>
      <c r="J755" s="31">
        <v>29</v>
      </c>
      <c r="K755" s="32">
        <v>38</v>
      </c>
      <c r="L755" s="33">
        <v>-120</v>
      </c>
      <c r="M755" s="11"/>
      <c r="N755" s="11"/>
      <c r="O755" s="11"/>
      <c r="P755" s="11"/>
      <c r="Q755" s="11"/>
      <c r="R755" s="11"/>
      <c r="S755" s="11"/>
      <c r="T755" s="11"/>
      <c r="U755" s="11"/>
      <c r="V755" s="23">
        <v>753</v>
      </c>
      <c r="W755" s="34">
        <v>713</v>
      </c>
    </row>
    <row r="756" spans="1:23" ht="14" x14ac:dyDescent="0.15">
      <c r="A756" s="12" t="s">
        <v>12</v>
      </c>
      <c r="B756" s="13">
        <v>45852.508888888886</v>
      </c>
      <c r="C756" s="11"/>
      <c r="D756" s="25">
        <v>0</v>
      </c>
      <c r="E756" s="26">
        <v>0</v>
      </c>
      <c r="F756" s="27">
        <v>0</v>
      </c>
      <c r="G756" s="28">
        <v>0</v>
      </c>
      <c r="H756" s="29">
        <v>1.04</v>
      </c>
      <c r="I756" s="30">
        <v>0</v>
      </c>
      <c r="J756" s="31">
        <v>29</v>
      </c>
      <c r="K756" s="32">
        <v>38</v>
      </c>
      <c r="L756" s="33">
        <v>-120</v>
      </c>
      <c r="M756" s="11"/>
      <c r="N756" s="11"/>
      <c r="O756" s="11"/>
      <c r="P756" s="11"/>
      <c r="Q756" s="11"/>
      <c r="R756" s="11"/>
      <c r="S756" s="11"/>
      <c r="T756" s="11"/>
      <c r="U756" s="11"/>
      <c r="V756" s="23">
        <v>754</v>
      </c>
      <c r="W756" s="34">
        <v>754</v>
      </c>
    </row>
    <row r="757" spans="1:23" ht="14" x14ac:dyDescent="0.15">
      <c r="A757" s="12" t="s">
        <v>50</v>
      </c>
      <c r="B757" s="13">
        <v>45852.5156712963</v>
      </c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4">
        <v>1730.4</v>
      </c>
      <c r="N757" s="15">
        <v>1729.6</v>
      </c>
      <c r="O757" s="16">
        <v>1722.3</v>
      </c>
      <c r="P757" s="17">
        <v>1724.6</v>
      </c>
      <c r="Q757" s="18">
        <v>1718.3</v>
      </c>
      <c r="R757" s="19">
        <v>1711.2</v>
      </c>
      <c r="S757" s="20">
        <v>1697.7</v>
      </c>
      <c r="T757" s="21">
        <v>1683.1</v>
      </c>
      <c r="U757" s="22">
        <v>0</v>
      </c>
      <c r="V757" s="23">
        <v>755</v>
      </c>
      <c r="W757" s="11"/>
    </row>
    <row r="758" spans="1:23" ht="14" x14ac:dyDescent="0.15">
      <c r="A758" s="12" t="s">
        <v>50</v>
      </c>
      <c r="B758" s="13">
        <v>45852.515798611108</v>
      </c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4">
        <v>1735.1</v>
      </c>
      <c r="N758" s="15">
        <v>1733.1</v>
      </c>
      <c r="O758" s="16">
        <v>1725.6</v>
      </c>
      <c r="P758" s="17">
        <v>1727.8</v>
      </c>
      <c r="Q758" s="18">
        <v>1724.4</v>
      </c>
      <c r="R758" s="19">
        <v>1720.2</v>
      </c>
      <c r="S758" s="20">
        <v>1713.1</v>
      </c>
      <c r="T758" s="21">
        <v>1705.9</v>
      </c>
      <c r="U758" s="22">
        <v>0</v>
      </c>
      <c r="V758" s="23">
        <v>756</v>
      </c>
      <c r="W758" s="11"/>
    </row>
    <row r="759" spans="1:23" ht="14" x14ac:dyDescent="0.15">
      <c r="A759" s="12" t="s">
        <v>50</v>
      </c>
      <c r="B759" s="13">
        <v>45852.515810185185</v>
      </c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4">
        <v>1731.1</v>
      </c>
      <c r="N759" s="15">
        <v>1728.9</v>
      </c>
      <c r="O759" s="16">
        <v>1723.2</v>
      </c>
      <c r="P759" s="17">
        <v>1726.1</v>
      </c>
      <c r="Q759" s="18">
        <v>1720.8</v>
      </c>
      <c r="R759" s="19">
        <v>1716</v>
      </c>
      <c r="S759" s="20">
        <v>1709.3</v>
      </c>
      <c r="T759" s="21">
        <v>1700</v>
      </c>
      <c r="U759" s="22">
        <v>0</v>
      </c>
      <c r="V759" s="23">
        <v>757</v>
      </c>
      <c r="W759" s="11"/>
    </row>
    <row r="760" spans="1:23" ht="14" x14ac:dyDescent="0.15">
      <c r="A760" s="12" t="s">
        <v>50</v>
      </c>
      <c r="B760" s="13">
        <v>45852.515821759262</v>
      </c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4">
        <v>1732.1</v>
      </c>
      <c r="N760" s="15">
        <v>1730.8</v>
      </c>
      <c r="O760" s="16">
        <v>1727.6</v>
      </c>
      <c r="P760" s="17">
        <v>1729.8</v>
      </c>
      <c r="Q760" s="18">
        <v>1726</v>
      </c>
      <c r="R760" s="19">
        <v>1721.6</v>
      </c>
      <c r="S760" s="20">
        <v>1714.9</v>
      </c>
      <c r="T760" s="21">
        <v>1706.3</v>
      </c>
      <c r="U760" s="22">
        <v>0</v>
      </c>
      <c r="V760" s="23">
        <v>758</v>
      </c>
      <c r="W760" s="11"/>
    </row>
    <row r="761" spans="1:23" ht="14" x14ac:dyDescent="0.15">
      <c r="A761" s="12" t="s">
        <v>50</v>
      </c>
      <c r="B761" s="13">
        <v>45852.515833333331</v>
      </c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4">
        <v>1735.2</v>
      </c>
      <c r="N761" s="15">
        <v>1733.6</v>
      </c>
      <c r="O761" s="16">
        <v>1728.2</v>
      </c>
      <c r="P761" s="17">
        <v>1728.6</v>
      </c>
      <c r="Q761" s="18">
        <v>1725.4</v>
      </c>
      <c r="R761" s="19">
        <v>1719.5</v>
      </c>
      <c r="S761" s="20">
        <v>1711.7</v>
      </c>
      <c r="T761" s="21">
        <v>1703.3</v>
      </c>
      <c r="U761" s="22">
        <v>0</v>
      </c>
      <c r="V761" s="23">
        <v>759</v>
      </c>
      <c r="W761" s="11"/>
    </row>
    <row r="762" spans="1:23" ht="14" x14ac:dyDescent="0.15">
      <c r="A762" s="12" t="s">
        <v>50</v>
      </c>
      <c r="B762" s="13">
        <v>45852.515856481485</v>
      </c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4">
        <v>1731.5</v>
      </c>
      <c r="N762" s="15">
        <v>1728.5</v>
      </c>
      <c r="O762" s="16">
        <v>1723</v>
      </c>
      <c r="P762" s="17">
        <v>1725.6</v>
      </c>
      <c r="Q762" s="18">
        <v>1721.8</v>
      </c>
      <c r="R762" s="19">
        <v>1718.2</v>
      </c>
      <c r="S762" s="20">
        <v>1709.8</v>
      </c>
      <c r="T762" s="21">
        <v>1701.7</v>
      </c>
      <c r="U762" s="22">
        <v>0</v>
      </c>
      <c r="V762" s="23">
        <v>760</v>
      </c>
      <c r="W762" s="11"/>
    </row>
    <row r="763" spans="1:23" ht="14" x14ac:dyDescent="0.15">
      <c r="A763" s="12" t="s">
        <v>50</v>
      </c>
      <c r="B763" s="13">
        <v>45852.515868055554</v>
      </c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4">
        <v>1734.2</v>
      </c>
      <c r="N763" s="15">
        <v>1732.5</v>
      </c>
      <c r="O763" s="16">
        <v>1727.6</v>
      </c>
      <c r="P763" s="17">
        <v>1728.5</v>
      </c>
      <c r="Q763" s="18">
        <v>1723</v>
      </c>
      <c r="R763" s="19">
        <v>1717.7</v>
      </c>
      <c r="S763" s="20">
        <v>1710.2</v>
      </c>
      <c r="T763" s="21">
        <v>1702.4</v>
      </c>
      <c r="U763" s="22">
        <v>0</v>
      </c>
      <c r="V763" s="23">
        <v>761</v>
      </c>
      <c r="W763" s="11"/>
    </row>
    <row r="764" spans="1:23" ht="14" x14ac:dyDescent="0.15">
      <c r="A764" s="12" t="s">
        <v>50</v>
      </c>
      <c r="B764" s="13">
        <v>45852.515879629631</v>
      </c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4">
        <v>1733.7</v>
      </c>
      <c r="N764" s="15">
        <v>1732.2</v>
      </c>
      <c r="O764" s="16">
        <v>1726.7</v>
      </c>
      <c r="P764" s="17">
        <v>1728.4</v>
      </c>
      <c r="Q764" s="18">
        <v>1723.5</v>
      </c>
      <c r="R764" s="19">
        <v>1718.9</v>
      </c>
      <c r="S764" s="20">
        <v>1712.3</v>
      </c>
      <c r="T764" s="21">
        <v>1701.4</v>
      </c>
      <c r="U764" s="22">
        <v>0</v>
      </c>
      <c r="V764" s="23">
        <v>762</v>
      </c>
      <c r="W764" s="11"/>
    </row>
    <row r="765" spans="1:23" ht="14" x14ac:dyDescent="0.15">
      <c r="A765" s="12" t="s">
        <v>50</v>
      </c>
      <c r="B765" s="13">
        <v>45852.5158912037</v>
      </c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4">
        <v>1732.3</v>
      </c>
      <c r="N765" s="15">
        <v>1731.2</v>
      </c>
      <c r="O765" s="16">
        <v>1724</v>
      </c>
      <c r="P765" s="17">
        <v>1728.1</v>
      </c>
      <c r="Q765" s="18">
        <v>1724</v>
      </c>
      <c r="R765" s="19">
        <v>1717.7</v>
      </c>
      <c r="S765" s="20">
        <v>1710.5</v>
      </c>
      <c r="T765" s="21">
        <v>1702.7</v>
      </c>
      <c r="U765" s="22">
        <v>0</v>
      </c>
      <c r="V765" s="23">
        <v>763</v>
      </c>
      <c r="W765" s="11"/>
    </row>
    <row r="766" spans="1:23" ht="14" x14ac:dyDescent="0.15">
      <c r="A766" s="12" t="s">
        <v>50</v>
      </c>
      <c r="B766" s="13">
        <v>45852.515925925924</v>
      </c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4">
        <v>1733.9</v>
      </c>
      <c r="N766" s="15">
        <v>1732.7</v>
      </c>
      <c r="O766" s="16">
        <v>1726.3</v>
      </c>
      <c r="P766" s="17">
        <v>1728.2</v>
      </c>
      <c r="Q766" s="18">
        <v>1722.8</v>
      </c>
      <c r="R766" s="19">
        <v>1718.5</v>
      </c>
      <c r="S766" s="20">
        <v>1709.9</v>
      </c>
      <c r="T766" s="21">
        <v>1700.7</v>
      </c>
      <c r="U766" s="22">
        <v>0</v>
      </c>
      <c r="V766" s="23">
        <v>764</v>
      </c>
      <c r="W766" s="11"/>
    </row>
    <row r="767" spans="1:23" ht="14" x14ac:dyDescent="0.15">
      <c r="A767" s="12" t="s">
        <v>51</v>
      </c>
      <c r="B767" s="13">
        <v>45852.516145833331</v>
      </c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4">
        <v>1096.2</v>
      </c>
      <c r="N767" s="15">
        <v>1051.9000000000001</v>
      </c>
      <c r="O767" s="16">
        <v>1146.5</v>
      </c>
      <c r="P767" s="17">
        <v>348.8</v>
      </c>
      <c r="Q767" s="18">
        <v>237.2</v>
      </c>
      <c r="R767" s="19">
        <v>172.4</v>
      </c>
      <c r="S767" s="20">
        <v>70.8</v>
      </c>
      <c r="T767" s="21">
        <v>18.399999999999999</v>
      </c>
      <c r="U767" s="22">
        <v>0</v>
      </c>
      <c r="V767" s="23">
        <v>765</v>
      </c>
      <c r="W767" s="11"/>
    </row>
    <row r="768" spans="1:23" ht="14" x14ac:dyDescent="0.15">
      <c r="A768" s="12" t="s">
        <v>51</v>
      </c>
      <c r="B768" s="13">
        <v>45852.51630787037</v>
      </c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4">
        <v>857</v>
      </c>
      <c r="N768" s="15">
        <v>813.6</v>
      </c>
      <c r="O768" s="16">
        <v>501.7</v>
      </c>
      <c r="P768" s="17">
        <v>392.9</v>
      </c>
      <c r="Q768" s="18">
        <v>323.3</v>
      </c>
      <c r="R768" s="19">
        <v>183.8</v>
      </c>
      <c r="S768" s="20">
        <v>211.3</v>
      </c>
      <c r="T768" s="21">
        <v>409.8</v>
      </c>
      <c r="U768" s="22">
        <v>0</v>
      </c>
      <c r="V768" s="23">
        <v>766</v>
      </c>
      <c r="W768" s="11"/>
    </row>
    <row r="769" spans="1:23" ht="14" x14ac:dyDescent="0.15">
      <c r="A769" s="12" t="s">
        <v>51</v>
      </c>
      <c r="B769" s="13">
        <v>45852.516423611109</v>
      </c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4">
        <v>1191.8</v>
      </c>
      <c r="N769" s="15">
        <v>811</v>
      </c>
      <c r="O769" s="16">
        <v>1179.0999999999999</v>
      </c>
      <c r="P769" s="17">
        <v>1145.8</v>
      </c>
      <c r="Q769" s="18">
        <v>883.3</v>
      </c>
      <c r="R769" s="19">
        <v>1129.9000000000001</v>
      </c>
      <c r="S769" s="20">
        <v>580</v>
      </c>
      <c r="T769" s="21">
        <v>151.19999999999999</v>
      </c>
      <c r="U769" s="22">
        <v>0</v>
      </c>
      <c r="V769" s="23">
        <v>767</v>
      </c>
      <c r="W769" s="11"/>
    </row>
    <row r="770" spans="1:23" ht="14" x14ac:dyDescent="0.15">
      <c r="A770" s="12" t="s">
        <v>51</v>
      </c>
      <c r="B770" s="13">
        <v>45852.516539351855</v>
      </c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4">
        <v>485.5</v>
      </c>
      <c r="N770" s="15">
        <v>384.1</v>
      </c>
      <c r="O770" s="16">
        <v>929.3</v>
      </c>
      <c r="P770" s="17">
        <v>624.6</v>
      </c>
      <c r="Q770" s="18">
        <v>509</v>
      </c>
      <c r="R770" s="19">
        <v>383.8</v>
      </c>
      <c r="S770" s="20">
        <v>149.4</v>
      </c>
      <c r="T770" s="21">
        <v>136.1</v>
      </c>
      <c r="U770" s="22">
        <v>0</v>
      </c>
      <c r="V770" s="23">
        <v>768</v>
      </c>
      <c r="W770" s="11"/>
    </row>
    <row r="771" spans="1:23" ht="14" x14ac:dyDescent="0.15">
      <c r="A771" s="12" t="s">
        <v>51</v>
      </c>
      <c r="B771" s="13">
        <v>45852.51666666667</v>
      </c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4">
        <v>663.9</v>
      </c>
      <c r="N771" s="15">
        <v>539</v>
      </c>
      <c r="O771" s="16">
        <v>479.9</v>
      </c>
      <c r="P771" s="17">
        <v>539</v>
      </c>
      <c r="Q771" s="18">
        <v>513.79999999999995</v>
      </c>
      <c r="R771" s="19">
        <v>272.2</v>
      </c>
      <c r="S771" s="20">
        <v>52.2</v>
      </c>
      <c r="T771" s="21">
        <v>73.5</v>
      </c>
      <c r="U771" s="22">
        <v>0</v>
      </c>
      <c r="V771" s="23">
        <v>769</v>
      </c>
      <c r="W771" s="11"/>
    </row>
    <row r="772" spans="1:23" ht="14" x14ac:dyDescent="0.15">
      <c r="A772" s="12" t="s">
        <v>51</v>
      </c>
      <c r="B772" s="13">
        <v>45852.516828703701</v>
      </c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4">
        <v>517.1</v>
      </c>
      <c r="N772" s="15">
        <v>307</v>
      </c>
      <c r="O772" s="16">
        <v>100</v>
      </c>
      <c r="P772" s="17">
        <v>214.3</v>
      </c>
      <c r="Q772" s="18">
        <v>286.89999999999998</v>
      </c>
      <c r="R772" s="19">
        <v>171.5</v>
      </c>
      <c r="S772" s="20">
        <v>18.899999999999999</v>
      </c>
      <c r="T772" s="21">
        <v>29.8</v>
      </c>
      <c r="U772" s="22">
        <v>0</v>
      </c>
      <c r="V772" s="23">
        <v>770</v>
      </c>
      <c r="W772" s="11"/>
    </row>
    <row r="773" spans="1:23" ht="14" x14ac:dyDescent="0.15">
      <c r="A773" s="12" t="s">
        <v>51</v>
      </c>
      <c r="B773" s="13">
        <v>45852.516979166663</v>
      </c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4">
        <v>798.6</v>
      </c>
      <c r="N773" s="15">
        <v>488.5</v>
      </c>
      <c r="O773" s="16">
        <v>179.4</v>
      </c>
      <c r="P773" s="17">
        <v>258.7</v>
      </c>
      <c r="Q773" s="18">
        <v>285.7</v>
      </c>
      <c r="R773" s="19">
        <v>142.4</v>
      </c>
      <c r="S773" s="20">
        <v>55.3</v>
      </c>
      <c r="T773" s="21">
        <v>41.6</v>
      </c>
      <c r="U773" s="22">
        <v>0</v>
      </c>
      <c r="V773" s="23">
        <v>771</v>
      </c>
      <c r="W773" s="11"/>
    </row>
    <row r="774" spans="1:23" ht="14" x14ac:dyDescent="0.15">
      <c r="A774" s="12" t="s">
        <v>51</v>
      </c>
      <c r="B774" s="13">
        <v>45852.517118055555</v>
      </c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4">
        <v>1061.0999999999999</v>
      </c>
      <c r="N774" s="15">
        <v>287</v>
      </c>
      <c r="O774" s="16">
        <v>605.5</v>
      </c>
      <c r="P774" s="17">
        <v>327.5</v>
      </c>
      <c r="Q774" s="18">
        <v>209.6</v>
      </c>
      <c r="R774" s="19">
        <v>79.8</v>
      </c>
      <c r="S774" s="20">
        <v>39.700000000000003</v>
      </c>
      <c r="T774" s="21">
        <v>24.2</v>
      </c>
      <c r="U774" s="22">
        <v>0</v>
      </c>
      <c r="V774" s="23">
        <v>772</v>
      </c>
      <c r="W774" s="11"/>
    </row>
    <row r="775" spans="1:23" ht="14" x14ac:dyDescent="0.15">
      <c r="A775" s="12" t="s">
        <v>51</v>
      </c>
      <c r="B775" s="13">
        <v>45852.517280092594</v>
      </c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4">
        <v>1297.7</v>
      </c>
      <c r="N775" s="15">
        <v>1201.5999999999999</v>
      </c>
      <c r="O775" s="16">
        <v>661.8</v>
      </c>
      <c r="P775" s="17">
        <v>868</v>
      </c>
      <c r="Q775" s="18">
        <v>238.8</v>
      </c>
      <c r="R775" s="19">
        <v>221.4</v>
      </c>
      <c r="S775" s="20">
        <v>27</v>
      </c>
      <c r="T775" s="21">
        <v>55.4</v>
      </c>
      <c r="U775" s="22">
        <v>0</v>
      </c>
      <c r="V775" s="23">
        <v>773</v>
      </c>
      <c r="W775" s="11"/>
    </row>
    <row r="776" spans="1:23" ht="14" x14ac:dyDescent="0.15">
      <c r="A776" s="12" t="s">
        <v>51</v>
      </c>
      <c r="B776" s="13">
        <v>45852.517557870371</v>
      </c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4">
        <v>430.6</v>
      </c>
      <c r="N776" s="15">
        <v>402.9</v>
      </c>
      <c r="O776" s="16">
        <v>437.1</v>
      </c>
      <c r="P776" s="17">
        <v>480</v>
      </c>
      <c r="Q776" s="18">
        <v>430.3</v>
      </c>
      <c r="R776" s="19">
        <v>94</v>
      </c>
      <c r="S776" s="20">
        <v>27.4</v>
      </c>
      <c r="T776" s="21">
        <v>60.9</v>
      </c>
      <c r="U776" s="22">
        <v>0</v>
      </c>
      <c r="V776" s="23">
        <v>774</v>
      </c>
      <c r="W776" s="11"/>
    </row>
    <row r="777" spans="1:23" ht="14" x14ac:dyDescent="0.15">
      <c r="A777" s="12" t="s">
        <v>51</v>
      </c>
      <c r="B777" s="13">
        <v>45852.517743055556</v>
      </c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4">
        <v>817.8</v>
      </c>
      <c r="N777" s="15">
        <v>620.79999999999995</v>
      </c>
      <c r="O777" s="16">
        <v>685.9</v>
      </c>
      <c r="P777" s="17">
        <v>1123.7</v>
      </c>
      <c r="Q777" s="18">
        <v>686.3</v>
      </c>
      <c r="R777" s="19">
        <v>331.6</v>
      </c>
      <c r="S777" s="20">
        <v>366.6</v>
      </c>
      <c r="T777" s="21">
        <v>831.1</v>
      </c>
      <c r="U777" s="22">
        <v>0</v>
      </c>
      <c r="V777" s="23">
        <v>775</v>
      </c>
      <c r="W777" s="11"/>
    </row>
    <row r="778" spans="1:23" ht="14" x14ac:dyDescent="0.15">
      <c r="A778" s="12" t="s">
        <v>51</v>
      </c>
      <c r="B778" s="13">
        <v>45852.517824074072</v>
      </c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4">
        <v>724.5</v>
      </c>
      <c r="N778" s="15">
        <v>938.8</v>
      </c>
      <c r="O778" s="16">
        <v>725.1</v>
      </c>
      <c r="P778" s="17">
        <v>979.7</v>
      </c>
      <c r="Q778" s="18">
        <v>160.30000000000001</v>
      </c>
      <c r="R778" s="19">
        <v>501.3</v>
      </c>
      <c r="S778" s="20">
        <v>680.9</v>
      </c>
      <c r="T778" s="21">
        <v>949.2</v>
      </c>
      <c r="U778" s="22">
        <v>0</v>
      </c>
      <c r="V778" s="23">
        <v>776</v>
      </c>
      <c r="W778" s="11"/>
    </row>
    <row r="779" spans="1:23" ht="14" x14ac:dyDescent="0.15">
      <c r="A779" s="12" t="s">
        <v>51</v>
      </c>
      <c r="B779" s="13">
        <v>45852.517835648148</v>
      </c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4">
        <v>743.1</v>
      </c>
      <c r="N779" s="15">
        <v>952.1</v>
      </c>
      <c r="O779" s="16">
        <v>728.4</v>
      </c>
      <c r="P779" s="17">
        <v>957.5</v>
      </c>
      <c r="Q779" s="18">
        <v>290.7</v>
      </c>
      <c r="R779" s="19">
        <v>446.2</v>
      </c>
      <c r="S779" s="20">
        <v>440.8</v>
      </c>
      <c r="T779" s="21">
        <v>878.3</v>
      </c>
      <c r="U779" s="22">
        <v>0</v>
      </c>
      <c r="V779" s="23">
        <v>777</v>
      </c>
      <c r="W779" s="11"/>
    </row>
    <row r="780" spans="1:23" ht="14" x14ac:dyDescent="0.15">
      <c r="A780" s="12" t="s">
        <v>51</v>
      </c>
      <c r="B780" s="13">
        <v>45852.518043981479</v>
      </c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4">
        <v>56.1</v>
      </c>
      <c r="N780" s="15">
        <v>274.8</v>
      </c>
      <c r="O780" s="16">
        <v>109.1</v>
      </c>
      <c r="P780" s="17">
        <v>329.6</v>
      </c>
      <c r="Q780" s="18">
        <v>355.4</v>
      </c>
      <c r="R780" s="19">
        <v>294.5</v>
      </c>
      <c r="S780" s="20">
        <v>432.1</v>
      </c>
      <c r="T780" s="21">
        <v>494.6</v>
      </c>
      <c r="U780" s="22">
        <v>0</v>
      </c>
      <c r="V780" s="23">
        <v>778</v>
      </c>
      <c r="W780" s="11"/>
    </row>
    <row r="781" spans="1:23" ht="14" x14ac:dyDescent="0.15">
      <c r="A781" s="12" t="s">
        <v>51</v>
      </c>
      <c r="B781" s="13">
        <v>45852.518182870372</v>
      </c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4">
        <v>643.79999999999995</v>
      </c>
      <c r="N781" s="15">
        <v>697.8</v>
      </c>
      <c r="O781" s="16">
        <v>673</v>
      </c>
      <c r="P781" s="17">
        <v>800.9</v>
      </c>
      <c r="Q781" s="18">
        <v>972.3</v>
      </c>
      <c r="R781" s="19">
        <v>673.1</v>
      </c>
      <c r="S781" s="20">
        <v>574.29999999999995</v>
      </c>
      <c r="T781" s="21">
        <v>410.7</v>
      </c>
      <c r="U781" s="22">
        <v>0</v>
      </c>
      <c r="V781" s="23">
        <v>779</v>
      </c>
      <c r="W781" s="11"/>
    </row>
    <row r="782" spans="1:23" ht="14" x14ac:dyDescent="0.15">
      <c r="A782" s="12" t="s">
        <v>51</v>
      </c>
      <c r="B782" s="13">
        <v>45852.51834490741</v>
      </c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4">
        <v>617.79999999999995</v>
      </c>
      <c r="N782" s="15">
        <v>459.8</v>
      </c>
      <c r="O782" s="16">
        <v>629.20000000000005</v>
      </c>
      <c r="P782" s="17">
        <v>675.9</v>
      </c>
      <c r="Q782" s="18">
        <v>464</v>
      </c>
      <c r="R782" s="19">
        <v>275</v>
      </c>
      <c r="S782" s="20">
        <v>92.1</v>
      </c>
      <c r="T782" s="21">
        <v>70.900000000000006</v>
      </c>
      <c r="U782" s="22">
        <v>0</v>
      </c>
      <c r="V782" s="23">
        <v>780</v>
      </c>
      <c r="W782" s="11"/>
    </row>
    <row r="783" spans="1:23" ht="14" x14ac:dyDescent="0.15">
      <c r="A783" s="12" t="s">
        <v>51</v>
      </c>
      <c r="B783" s="13">
        <v>45852.518483796295</v>
      </c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4">
        <v>237.8</v>
      </c>
      <c r="N783" s="15">
        <v>865.2</v>
      </c>
      <c r="O783" s="16">
        <v>449.4</v>
      </c>
      <c r="P783" s="17">
        <v>521.9</v>
      </c>
      <c r="Q783" s="18">
        <v>201.6</v>
      </c>
      <c r="R783" s="19">
        <v>286.89999999999998</v>
      </c>
      <c r="S783" s="20">
        <v>181</v>
      </c>
      <c r="T783" s="21">
        <v>483.7</v>
      </c>
      <c r="U783" s="22">
        <v>0</v>
      </c>
      <c r="V783" s="23">
        <v>781</v>
      </c>
      <c r="W783" s="11"/>
    </row>
    <row r="784" spans="1:23" ht="14" x14ac:dyDescent="0.15">
      <c r="A784" s="12" t="s">
        <v>51</v>
      </c>
      <c r="B784" s="13">
        <v>45852.518611111111</v>
      </c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4">
        <v>258.7</v>
      </c>
      <c r="N784" s="15">
        <v>332.3</v>
      </c>
      <c r="O784" s="16">
        <v>469.8</v>
      </c>
      <c r="P784" s="17">
        <v>303.5</v>
      </c>
      <c r="Q784" s="18">
        <v>738.3</v>
      </c>
      <c r="R784" s="19">
        <v>273.39999999999998</v>
      </c>
      <c r="S784" s="20">
        <v>448.2</v>
      </c>
      <c r="T784" s="21">
        <v>270.89999999999998</v>
      </c>
      <c r="U784" s="22">
        <v>0</v>
      </c>
      <c r="V784" s="23">
        <v>782</v>
      </c>
      <c r="W784" s="11"/>
    </row>
    <row r="785" spans="1:23" ht="14" x14ac:dyDescent="0.15">
      <c r="A785" s="12" t="s">
        <v>51</v>
      </c>
      <c r="B785" s="13">
        <v>45852.518761574072</v>
      </c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4">
        <v>224.9</v>
      </c>
      <c r="N785" s="15">
        <v>163.4</v>
      </c>
      <c r="O785" s="16">
        <v>343.1</v>
      </c>
      <c r="P785" s="17">
        <v>811.4</v>
      </c>
      <c r="Q785" s="18">
        <v>955.5</v>
      </c>
      <c r="R785" s="19">
        <v>492.2</v>
      </c>
      <c r="S785" s="20">
        <v>474.2</v>
      </c>
      <c r="T785" s="21">
        <v>762.1</v>
      </c>
      <c r="U785" s="22">
        <v>0</v>
      </c>
      <c r="V785" s="23">
        <v>783</v>
      </c>
      <c r="W785" s="11"/>
    </row>
    <row r="786" spans="1:23" ht="14" x14ac:dyDescent="0.15">
      <c r="A786" s="12" t="s">
        <v>51</v>
      </c>
      <c r="B786" s="13">
        <v>45852.518946759257</v>
      </c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4">
        <v>269.8</v>
      </c>
      <c r="N786" s="15">
        <v>188.5</v>
      </c>
      <c r="O786" s="16">
        <v>537.5</v>
      </c>
      <c r="P786" s="17">
        <v>743.1</v>
      </c>
      <c r="Q786" s="18">
        <v>709</v>
      </c>
      <c r="R786" s="19">
        <v>468.1</v>
      </c>
      <c r="S786" s="20">
        <v>560.29999999999995</v>
      </c>
      <c r="T786" s="21">
        <v>404.4</v>
      </c>
      <c r="U786" s="22">
        <v>0</v>
      </c>
      <c r="V786" s="23">
        <v>784</v>
      </c>
      <c r="W786" s="11"/>
    </row>
    <row r="787" spans="1:23" ht="14" x14ac:dyDescent="0.15">
      <c r="A787" s="12" t="s">
        <v>12</v>
      </c>
      <c r="B787" s="13">
        <v>45852.519571759258</v>
      </c>
      <c r="C787" s="24" t="s">
        <v>36</v>
      </c>
      <c r="D787" s="25">
        <v>1721.2</v>
      </c>
      <c r="E787" s="26">
        <v>482.4</v>
      </c>
      <c r="F787" s="27">
        <v>0.27900000000000003</v>
      </c>
      <c r="G787" s="28">
        <v>2.9</v>
      </c>
      <c r="H787" s="29">
        <v>0.9</v>
      </c>
      <c r="I787" s="30">
        <v>0.85</v>
      </c>
      <c r="J787" s="31">
        <v>27</v>
      </c>
      <c r="K787" s="32">
        <v>38</v>
      </c>
      <c r="L787" s="33">
        <v>-120</v>
      </c>
      <c r="M787" s="11"/>
      <c r="N787" s="11"/>
      <c r="O787" s="11"/>
      <c r="P787" s="11"/>
      <c r="Q787" s="11"/>
      <c r="R787" s="11"/>
      <c r="S787" s="11"/>
      <c r="T787" s="11"/>
      <c r="U787" s="11"/>
      <c r="V787" s="23">
        <v>785</v>
      </c>
      <c r="W787" s="34">
        <v>755</v>
      </c>
    </row>
    <row r="788" spans="1:23" ht="14" x14ac:dyDescent="0.15">
      <c r="A788" s="12" t="s">
        <v>12</v>
      </c>
      <c r="B788" s="13">
        <v>45852.52</v>
      </c>
      <c r="C788" s="11"/>
      <c r="D788" s="25">
        <v>0</v>
      </c>
      <c r="E788" s="26">
        <v>0</v>
      </c>
      <c r="F788" s="27">
        <v>0</v>
      </c>
      <c r="G788" s="28">
        <v>0</v>
      </c>
      <c r="H788" s="29">
        <v>0.9</v>
      </c>
      <c r="I788" s="30">
        <v>0</v>
      </c>
      <c r="J788" s="31">
        <v>26</v>
      </c>
      <c r="K788" s="32">
        <v>38</v>
      </c>
      <c r="L788" s="33">
        <v>-120</v>
      </c>
      <c r="M788" s="11"/>
      <c r="N788" s="11"/>
      <c r="O788" s="11"/>
      <c r="P788" s="11"/>
      <c r="Q788" s="11"/>
      <c r="R788" s="11"/>
      <c r="S788" s="11"/>
      <c r="T788" s="11"/>
      <c r="U788" s="11"/>
      <c r="V788" s="23">
        <v>786</v>
      </c>
      <c r="W788" s="34">
        <v>786</v>
      </c>
    </row>
    <row r="789" spans="1:23" ht="14" x14ac:dyDescent="0.15">
      <c r="A789" s="12" t="s">
        <v>50</v>
      </c>
      <c r="B789" s="13">
        <v>45852.534583333334</v>
      </c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4">
        <v>1239.5999999999999</v>
      </c>
      <c r="N789" s="15">
        <v>364</v>
      </c>
      <c r="O789" s="16">
        <v>501.6</v>
      </c>
      <c r="P789" s="17">
        <v>781.5</v>
      </c>
      <c r="Q789" s="18">
        <v>1240.5</v>
      </c>
      <c r="R789" s="19">
        <v>514.29999999999995</v>
      </c>
      <c r="S789" s="20">
        <v>1220.2</v>
      </c>
      <c r="T789" s="21">
        <v>1510.7</v>
      </c>
      <c r="U789" s="22">
        <v>0</v>
      </c>
      <c r="V789" s="23">
        <v>787</v>
      </c>
      <c r="W789" s="11"/>
    </row>
    <row r="790" spans="1:23" ht="14" x14ac:dyDescent="0.15">
      <c r="A790" s="12" t="s">
        <v>50</v>
      </c>
      <c r="B790" s="13">
        <v>45852.53460648148</v>
      </c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4">
        <v>1290.3</v>
      </c>
      <c r="N790" s="15">
        <v>386.8</v>
      </c>
      <c r="O790" s="16">
        <v>486.2</v>
      </c>
      <c r="P790" s="17">
        <v>758.2</v>
      </c>
      <c r="Q790" s="18">
        <v>1268.2</v>
      </c>
      <c r="R790" s="19">
        <v>509</v>
      </c>
      <c r="S790" s="20">
        <v>1226.0999999999999</v>
      </c>
      <c r="T790" s="21">
        <v>1513.9</v>
      </c>
      <c r="U790" s="22">
        <v>0</v>
      </c>
      <c r="V790" s="23">
        <v>788</v>
      </c>
      <c r="W790" s="11"/>
    </row>
    <row r="791" spans="1:23" ht="14" x14ac:dyDescent="0.15">
      <c r="A791" s="12" t="s">
        <v>50</v>
      </c>
      <c r="B791" s="13">
        <v>45852.534618055557</v>
      </c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4">
        <v>1276</v>
      </c>
      <c r="N791" s="15">
        <v>375</v>
      </c>
      <c r="O791" s="16">
        <v>511.3</v>
      </c>
      <c r="P791" s="17">
        <v>744.6</v>
      </c>
      <c r="Q791" s="18">
        <v>1255.8</v>
      </c>
      <c r="R791" s="19">
        <v>521.70000000000005</v>
      </c>
      <c r="S791" s="20">
        <v>1280</v>
      </c>
      <c r="T791" s="21">
        <v>1549.4</v>
      </c>
      <c r="U791" s="22">
        <v>0</v>
      </c>
      <c r="V791" s="23">
        <v>789</v>
      </c>
      <c r="W791" s="11"/>
    </row>
    <row r="792" spans="1:23" ht="14" x14ac:dyDescent="0.15">
      <c r="A792" s="12" t="s">
        <v>50</v>
      </c>
      <c r="B792" s="13">
        <v>45852.534641203703</v>
      </c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4">
        <v>1334</v>
      </c>
      <c r="N792" s="15">
        <v>404.5</v>
      </c>
      <c r="O792" s="16">
        <v>490</v>
      </c>
      <c r="P792" s="17">
        <v>735.2</v>
      </c>
      <c r="Q792" s="18">
        <v>1272.5</v>
      </c>
      <c r="R792" s="19">
        <v>530.4</v>
      </c>
      <c r="S792" s="20">
        <v>1300.3</v>
      </c>
      <c r="T792" s="21">
        <v>1556.2</v>
      </c>
      <c r="U792" s="22">
        <v>0</v>
      </c>
      <c r="V792" s="23">
        <v>790</v>
      </c>
      <c r="W792" s="11"/>
    </row>
    <row r="793" spans="1:23" ht="14" x14ac:dyDescent="0.15">
      <c r="A793" s="12" t="s">
        <v>50</v>
      </c>
      <c r="B793" s="13">
        <v>45852.534675925926</v>
      </c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4">
        <v>1357.2</v>
      </c>
      <c r="N793" s="15">
        <v>417.3</v>
      </c>
      <c r="O793" s="16">
        <v>485.3</v>
      </c>
      <c r="P793" s="17">
        <v>712.2</v>
      </c>
      <c r="Q793" s="18">
        <v>1280.3</v>
      </c>
      <c r="R793" s="19">
        <v>526.4</v>
      </c>
      <c r="S793" s="20">
        <v>1308.5999999999999</v>
      </c>
      <c r="T793" s="21">
        <v>1557.9</v>
      </c>
      <c r="U793" s="22">
        <v>0</v>
      </c>
      <c r="V793" s="23">
        <v>791</v>
      </c>
      <c r="W793" s="11"/>
    </row>
    <row r="794" spans="1:23" ht="14" x14ac:dyDescent="0.15">
      <c r="A794" s="12" t="s">
        <v>50</v>
      </c>
      <c r="B794" s="13">
        <v>45852.534699074073</v>
      </c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4">
        <v>1416.2</v>
      </c>
      <c r="N794" s="15">
        <v>466</v>
      </c>
      <c r="O794" s="16">
        <v>432.7</v>
      </c>
      <c r="P794" s="17">
        <v>720.9</v>
      </c>
      <c r="Q794" s="18">
        <v>1320.2</v>
      </c>
      <c r="R794" s="19">
        <v>502.9</v>
      </c>
      <c r="S794" s="20">
        <v>1225.9000000000001</v>
      </c>
      <c r="T794" s="21">
        <v>1506.7</v>
      </c>
      <c r="U794" s="22">
        <v>0</v>
      </c>
      <c r="V794" s="23">
        <v>792</v>
      </c>
      <c r="W794" s="11"/>
    </row>
    <row r="795" spans="1:23" ht="14" x14ac:dyDescent="0.15">
      <c r="A795" s="12" t="s">
        <v>50</v>
      </c>
      <c r="B795" s="13">
        <v>45852.534710648149</v>
      </c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4">
        <v>1424.6</v>
      </c>
      <c r="N795" s="15">
        <v>474.9</v>
      </c>
      <c r="O795" s="16">
        <v>419.6</v>
      </c>
      <c r="P795" s="17">
        <v>723.9</v>
      </c>
      <c r="Q795" s="18">
        <v>1340.4</v>
      </c>
      <c r="R795" s="19">
        <v>499.8</v>
      </c>
      <c r="S795" s="20">
        <v>1210.5999999999999</v>
      </c>
      <c r="T795" s="21">
        <v>1503.9</v>
      </c>
      <c r="U795" s="22">
        <v>0</v>
      </c>
      <c r="V795" s="23">
        <v>793</v>
      </c>
      <c r="W795" s="11"/>
    </row>
    <row r="796" spans="1:23" ht="14" x14ac:dyDescent="0.15">
      <c r="A796" s="12" t="s">
        <v>50</v>
      </c>
      <c r="B796" s="13">
        <v>45852.534733796296</v>
      </c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4">
        <v>1432.8</v>
      </c>
      <c r="N796" s="15">
        <v>476.2</v>
      </c>
      <c r="O796" s="16">
        <v>429.8</v>
      </c>
      <c r="P796" s="17">
        <v>723.7</v>
      </c>
      <c r="Q796" s="18">
        <v>1293.8</v>
      </c>
      <c r="R796" s="19">
        <v>530.4</v>
      </c>
      <c r="S796" s="20">
        <v>1299.5999999999999</v>
      </c>
      <c r="T796" s="21">
        <v>1538.7</v>
      </c>
      <c r="U796" s="22">
        <v>0</v>
      </c>
      <c r="V796" s="23">
        <v>794</v>
      </c>
      <c r="W796" s="11"/>
    </row>
    <row r="797" spans="1:23" ht="14" x14ac:dyDescent="0.15">
      <c r="A797" s="12" t="s">
        <v>50</v>
      </c>
      <c r="B797" s="13">
        <v>45852.534756944442</v>
      </c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4">
        <v>1423</v>
      </c>
      <c r="N797" s="15">
        <v>466.1</v>
      </c>
      <c r="O797" s="16">
        <v>439.4</v>
      </c>
      <c r="P797" s="17">
        <v>712.4</v>
      </c>
      <c r="Q797" s="18">
        <v>1307.5999999999999</v>
      </c>
      <c r="R797" s="19">
        <v>519.79999999999995</v>
      </c>
      <c r="S797" s="20">
        <v>1283.4000000000001</v>
      </c>
      <c r="T797" s="21">
        <v>1541.2</v>
      </c>
      <c r="U797" s="22">
        <v>0</v>
      </c>
      <c r="V797" s="23">
        <v>795</v>
      </c>
      <c r="W797" s="11"/>
    </row>
    <row r="798" spans="1:23" ht="14" x14ac:dyDescent="0.15">
      <c r="A798" s="12" t="s">
        <v>50</v>
      </c>
      <c r="B798" s="13">
        <v>45852.534768518519</v>
      </c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4">
        <v>1434.2</v>
      </c>
      <c r="N798" s="15">
        <v>473.4</v>
      </c>
      <c r="O798" s="16">
        <v>443</v>
      </c>
      <c r="P798" s="17">
        <v>690.6</v>
      </c>
      <c r="Q798" s="18">
        <v>1308.8</v>
      </c>
      <c r="R798" s="19">
        <v>528.20000000000005</v>
      </c>
      <c r="S798" s="20">
        <v>1296.0999999999999</v>
      </c>
      <c r="T798" s="21">
        <v>1538.2</v>
      </c>
      <c r="U798" s="22">
        <v>0</v>
      </c>
      <c r="V798" s="23">
        <v>796</v>
      </c>
      <c r="W798" s="11"/>
    </row>
    <row r="799" spans="1:23" ht="14" x14ac:dyDescent="0.15">
      <c r="A799" s="12" t="s">
        <v>51</v>
      </c>
      <c r="B799" s="13">
        <v>45852.535127314812</v>
      </c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4">
        <v>979</v>
      </c>
      <c r="N799" s="15">
        <v>720</v>
      </c>
      <c r="O799" s="16">
        <v>767.7</v>
      </c>
      <c r="P799" s="17">
        <v>653</v>
      </c>
      <c r="Q799" s="18">
        <v>398.6</v>
      </c>
      <c r="R799" s="19">
        <v>165.3</v>
      </c>
      <c r="S799" s="20">
        <v>198.5</v>
      </c>
      <c r="T799" s="21">
        <v>518.29999999999995</v>
      </c>
      <c r="U799" s="22">
        <v>0</v>
      </c>
      <c r="V799" s="23">
        <v>797</v>
      </c>
      <c r="W799" s="11"/>
    </row>
    <row r="800" spans="1:23" ht="14" x14ac:dyDescent="0.15">
      <c r="A800" s="12" t="s">
        <v>51</v>
      </c>
      <c r="B800" s="13">
        <v>45852.535219907404</v>
      </c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4">
        <v>646.1</v>
      </c>
      <c r="N800" s="15">
        <v>345.1</v>
      </c>
      <c r="O800" s="16">
        <v>172.6</v>
      </c>
      <c r="P800" s="17">
        <v>122.4</v>
      </c>
      <c r="Q800" s="18">
        <v>139.30000000000001</v>
      </c>
      <c r="R800" s="19">
        <v>185.5</v>
      </c>
      <c r="S800" s="20">
        <v>76.5</v>
      </c>
      <c r="T800" s="21">
        <v>736.6</v>
      </c>
      <c r="U800" s="22">
        <v>0</v>
      </c>
      <c r="V800" s="23">
        <v>798</v>
      </c>
      <c r="W800" s="11"/>
    </row>
    <row r="801" spans="1:23" ht="14" x14ac:dyDescent="0.15">
      <c r="A801" s="12" t="s">
        <v>51</v>
      </c>
      <c r="B801" s="13">
        <v>45852.535312499997</v>
      </c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4">
        <v>101</v>
      </c>
      <c r="N801" s="15">
        <v>199.3</v>
      </c>
      <c r="O801" s="16">
        <v>145.9</v>
      </c>
      <c r="P801" s="17">
        <v>138.1</v>
      </c>
      <c r="Q801" s="18">
        <v>51.8</v>
      </c>
      <c r="R801" s="19">
        <v>44.9</v>
      </c>
      <c r="S801" s="20">
        <v>35.1</v>
      </c>
      <c r="T801" s="21">
        <v>37.9</v>
      </c>
      <c r="U801" s="22">
        <v>0</v>
      </c>
      <c r="V801" s="23">
        <v>799</v>
      </c>
      <c r="W801" s="11"/>
    </row>
    <row r="802" spans="1:23" ht="14" x14ac:dyDescent="0.15">
      <c r="A802" s="12" t="s">
        <v>51</v>
      </c>
      <c r="B802" s="13">
        <v>45852.535393518519</v>
      </c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4">
        <v>66.7</v>
      </c>
      <c r="N802" s="15">
        <v>57.3</v>
      </c>
      <c r="O802" s="16">
        <v>114.4</v>
      </c>
      <c r="P802" s="17">
        <v>39.700000000000003</v>
      </c>
      <c r="Q802" s="18">
        <v>30.4</v>
      </c>
      <c r="R802" s="19">
        <v>46.7</v>
      </c>
      <c r="S802" s="20">
        <v>23.5</v>
      </c>
      <c r="T802" s="21">
        <v>53.9</v>
      </c>
      <c r="U802" s="22">
        <v>0</v>
      </c>
      <c r="V802" s="23">
        <v>800</v>
      </c>
      <c r="W802" s="11"/>
    </row>
    <row r="803" spans="1:23" ht="14" x14ac:dyDescent="0.15">
      <c r="A803" s="12" t="s">
        <v>51</v>
      </c>
      <c r="B803" s="13">
        <v>45852.535520833335</v>
      </c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4">
        <v>61.6</v>
      </c>
      <c r="N803" s="15">
        <v>212</v>
      </c>
      <c r="O803" s="16">
        <v>113.8</v>
      </c>
      <c r="P803" s="17">
        <v>225.4</v>
      </c>
      <c r="Q803" s="18">
        <v>218.1</v>
      </c>
      <c r="R803" s="19">
        <v>37.200000000000003</v>
      </c>
      <c r="S803" s="20">
        <v>46.5</v>
      </c>
      <c r="T803" s="21">
        <v>32.1</v>
      </c>
      <c r="U803" s="22">
        <v>0</v>
      </c>
      <c r="V803" s="23">
        <v>801</v>
      </c>
      <c r="W803" s="11"/>
    </row>
    <row r="804" spans="1:23" ht="14" x14ac:dyDescent="0.15">
      <c r="A804" s="12" t="s">
        <v>51</v>
      </c>
      <c r="B804" s="13">
        <v>45852.535717592589</v>
      </c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4">
        <v>147.4</v>
      </c>
      <c r="N804" s="15">
        <v>44.8</v>
      </c>
      <c r="O804" s="16">
        <v>109.6</v>
      </c>
      <c r="P804" s="17">
        <v>287.60000000000002</v>
      </c>
      <c r="Q804" s="18">
        <v>317.3</v>
      </c>
      <c r="R804" s="19">
        <v>173.6</v>
      </c>
      <c r="S804" s="20">
        <v>129.4</v>
      </c>
      <c r="T804" s="21">
        <v>223.3</v>
      </c>
      <c r="U804" s="22">
        <v>0</v>
      </c>
      <c r="V804" s="23">
        <v>802</v>
      </c>
      <c r="W804" s="11"/>
    </row>
    <row r="805" spans="1:23" ht="14" x14ac:dyDescent="0.15">
      <c r="A805" s="12" t="s">
        <v>51</v>
      </c>
      <c r="B805" s="13">
        <v>45852.535868055558</v>
      </c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4">
        <v>333</v>
      </c>
      <c r="N805" s="15">
        <v>407.6</v>
      </c>
      <c r="O805" s="16">
        <v>684.3</v>
      </c>
      <c r="P805" s="17">
        <v>205.8</v>
      </c>
      <c r="Q805" s="18">
        <v>77</v>
      </c>
      <c r="R805" s="19">
        <v>109</v>
      </c>
      <c r="S805" s="20">
        <v>107.4</v>
      </c>
      <c r="T805" s="21">
        <v>88.6</v>
      </c>
      <c r="U805" s="22">
        <v>0</v>
      </c>
      <c r="V805" s="23">
        <v>803</v>
      </c>
      <c r="W805" s="11"/>
    </row>
    <row r="806" spans="1:23" ht="14" x14ac:dyDescent="0.15">
      <c r="A806" s="12" t="s">
        <v>51</v>
      </c>
      <c r="B806" s="13">
        <v>45852.535949074074</v>
      </c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4">
        <v>129</v>
      </c>
      <c r="N806" s="15">
        <v>64.8</v>
      </c>
      <c r="O806" s="16">
        <v>55.2</v>
      </c>
      <c r="P806" s="17">
        <v>52.1</v>
      </c>
      <c r="Q806" s="18">
        <v>44.9</v>
      </c>
      <c r="R806" s="19">
        <v>86.4</v>
      </c>
      <c r="S806" s="20">
        <v>196.6</v>
      </c>
      <c r="T806" s="21">
        <v>54.3</v>
      </c>
      <c r="U806" s="22">
        <v>0</v>
      </c>
      <c r="V806" s="23">
        <v>804</v>
      </c>
      <c r="W806" s="11"/>
    </row>
    <row r="807" spans="1:23" ht="14" x14ac:dyDescent="0.15">
      <c r="A807" s="12" t="s">
        <v>51</v>
      </c>
      <c r="B807" s="13">
        <v>45852.536099537036</v>
      </c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4">
        <v>62.8</v>
      </c>
      <c r="N807" s="15">
        <v>69.8</v>
      </c>
      <c r="O807" s="16">
        <v>139.9</v>
      </c>
      <c r="P807" s="17">
        <v>519.70000000000005</v>
      </c>
      <c r="Q807" s="18">
        <v>399.5</v>
      </c>
      <c r="R807" s="19">
        <v>102.8</v>
      </c>
      <c r="S807" s="20">
        <v>45.2</v>
      </c>
      <c r="T807" s="21">
        <v>87.2</v>
      </c>
      <c r="U807" s="22">
        <v>0</v>
      </c>
      <c r="V807" s="23">
        <v>805</v>
      </c>
      <c r="W807" s="11"/>
    </row>
    <row r="808" spans="1:23" ht="14" x14ac:dyDescent="0.15">
      <c r="A808" s="12" t="s">
        <v>51</v>
      </c>
      <c r="B808" s="13">
        <v>45852.536203703705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4">
        <v>1010.7</v>
      </c>
      <c r="N808" s="15">
        <v>429.8</v>
      </c>
      <c r="O808" s="16">
        <v>55.3</v>
      </c>
      <c r="P808" s="17">
        <v>79.3</v>
      </c>
      <c r="Q808" s="18">
        <v>164.2</v>
      </c>
      <c r="R808" s="19">
        <v>52.4</v>
      </c>
      <c r="S808" s="20">
        <v>36.9</v>
      </c>
      <c r="T808" s="21">
        <v>53.2</v>
      </c>
      <c r="U808" s="22">
        <v>0</v>
      </c>
      <c r="V808" s="23">
        <v>806</v>
      </c>
      <c r="W808" s="11"/>
    </row>
    <row r="809" spans="1:23" ht="14" x14ac:dyDescent="0.15">
      <c r="A809" s="12" t="s">
        <v>51</v>
      </c>
      <c r="B809" s="13">
        <v>45852.536736111113</v>
      </c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4">
        <v>386.3</v>
      </c>
      <c r="N809" s="15">
        <v>308.60000000000002</v>
      </c>
      <c r="O809" s="16">
        <v>146.19999999999999</v>
      </c>
      <c r="P809" s="17">
        <v>565.79999999999995</v>
      </c>
      <c r="Q809" s="18">
        <v>333.5</v>
      </c>
      <c r="R809" s="19">
        <v>226.4</v>
      </c>
      <c r="S809" s="20">
        <v>325.3</v>
      </c>
      <c r="T809" s="21">
        <v>221.2</v>
      </c>
      <c r="U809" s="22">
        <v>0</v>
      </c>
      <c r="V809" s="23">
        <v>807</v>
      </c>
      <c r="W809" s="11"/>
    </row>
    <row r="810" spans="1:23" ht="14" x14ac:dyDescent="0.15">
      <c r="A810" s="12" t="s">
        <v>51</v>
      </c>
      <c r="B810" s="13">
        <v>45852.536898148152</v>
      </c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4">
        <v>100.6</v>
      </c>
      <c r="N810" s="15">
        <v>92</v>
      </c>
      <c r="O810" s="16">
        <v>72.7</v>
      </c>
      <c r="P810" s="17">
        <v>86.5</v>
      </c>
      <c r="Q810" s="18">
        <v>213.2</v>
      </c>
      <c r="R810" s="19">
        <v>107.3</v>
      </c>
      <c r="S810" s="20">
        <v>74.599999999999994</v>
      </c>
      <c r="T810" s="21">
        <v>70.099999999999994</v>
      </c>
      <c r="U810" s="22">
        <v>0</v>
      </c>
      <c r="V810" s="23">
        <v>808</v>
      </c>
      <c r="W810" s="11"/>
    </row>
    <row r="811" spans="1:23" ht="14" x14ac:dyDescent="0.15">
      <c r="A811" s="12" t="s">
        <v>51</v>
      </c>
      <c r="B811" s="13">
        <v>45852.537060185183</v>
      </c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4">
        <v>907</v>
      </c>
      <c r="N811" s="15">
        <v>619.1</v>
      </c>
      <c r="O811" s="16">
        <v>430.7</v>
      </c>
      <c r="P811" s="17">
        <v>140</v>
      </c>
      <c r="Q811" s="18">
        <v>310.10000000000002</v>
      </c>
      <c r="R811" s="19">
        <v>143.69999999999999</v>
      </c>
      <c r="S811" s="20">
        <v>63.6</v>
      </c>
      <c r="T811" s="21">
        <v>64.099999999999994</v>
      </c>
      <c r="U811" s="22">
        <v>0</v>
      </c>
      <c r="V811" s="23">
        <v>809</v>
      </c>
      <c r="W811" s="11"/>
    </row>
    <row r="812" spans="1:23" ht="14" x14ac:dyDescent="0.15">
      <c r="A812" s="12" t="s">
        <v>51</v>
      </c>
      <c r="B812" s="13">
        <v>45852.537268518521</v>
      </c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4">
        <v>551.20000000000005</v>
      </c>
      <c r="N812" s="15">
        <v>255.6</v>
      </c>
      <c r="O812" s="16">
        <v>340.9</v>
      </c>
      <c r="P812" s="17">
        <v>103.4</v>
      </c>
      <c r="Q812" s="18">
        <v>543.6</v>
      </c>
      <c r="R812" s="19">
        <v>939.5</v>
      </c>
      <c r="S812" s="20">
        <v>142.69999999999999</v>
      </c>
      <c r="T812" s="21">
        <v>73</v>
      </c>
      <c r="U812" s="22">
        <v>0</v>
      </c>
      <c r="V812" s="23">
        <v>810</v>
      </c>
      <c r="W812" s="11"/>
    </row>
    <row r="813" spans="1:23" ht="14" x14ac:dyDescent="0.15">
      <c r="A813" s="12" t="s">
        <v>51</v>
      </c>
      <c r="B813" s="13">
        <v>45852.53738425926</v>
      </c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4">
        <v>839.8</v>
      </c>
      <c r="N813" s="15">
        <v>365.8</v>
      </c>
      <c r="O813" s="16">
        <v>817.2</v>
      </c>
      <c r="P813" s="17">
        <v>721.4</v>
      </c>
      <c r="Q813" s="18">
        <v>310.7</v>
      </c>
      <c r="R813" s="19">
        <v>176.5</v>
      </c>
      <c r="S813" s="20">
        <v>59.5</v>
      </c>
      <c r="T813" s="21">
        <v>208.9</v>
      </c>
      <c r="U813" s="22">
        <v>0</v>
      </c>
      <c r="V813" s="23">
        <v>811</v>
      </c>
      <c r="W813" s="11"/>
    </row>
    <row r="814" spans="1:23" ht="14" x14ac:dyDescent="0.15">
      <c r="A814" s="12" t="s">
        <v>51</v>
      </c>
      <c r="B814" s="13">
        <v>45852.537465277775</v>
      </c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4">
        <v>1006.4</v>
      </c>
      <c r="N814" s="15">
        <v>927.1</v>
      </c>
      <c r="O814" s="16">
        <v>1029.8</v>
      </c>
      <c r="P814" s="17">
        <v>671.3</v>
      </c>
      <c r="Q814" s="18">
        <v>322</v>
      </c>
      <c r="R814" s="19">
        <v>727.1</v>
      </c>
      <c r="S814" s="20">
        <v>859.3</v>
      </c>
      <c r="T814" s="21">
        <v>512.1</v>
      </c>
      <c r="U814" s="22">
        <v>0</v>
      </c>
      <c r="V814" s="23">
        <v>812</v>
      </c>
      <c r="W814" s="11"/>
    </row>
    <row r="815" spans="1:23" ht="14" x14ac:dyDescent="0.15">
      <c r="A815" s="12" t="s">
        <v>51</v>
      </c>
      <c r="B815" s="13">
        <v>45852.537534722222</v>
      </c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4">
        <v>158.6</v>
      </c>
      <c r="N815" s="15">
        <v>965.2</v>
      </c>
      <c r="O815" s="16">
        <v>547.5</v>
      </c>
      <c r="P815" s="17">
        <v>715.6</v>
      </c>
      <c r="Q815" s="18">
        <v>792.3</v>
      </c>
      <c r="R815" s="19">
        <v>607.1</v>
      </c>
      <c r="S815" s="20">
        <v>1288.7</v>
      </c>
      <c r="T815" s="21">
        <v>269.10000000000002</v>
      </c>
      <c r="U815" s="22">
        <v>0</v>
      </c>
      <c r="V815" s="23">
        <v>813</v>
      </c>
      <c r="W815" s="11"/>
    </row>
    <row r="816" spans="1:23" ht="14" x14ac:dyDescent="0.15">
      <c r="A816" s="12" t="s">
        <v>51</v>
      </c>
      <c r="B816" s="13">
        <v>45852.537743055553</v>
      </c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4">
        <v>363.7</v>
      </c>
      <c r="N816" s="15">
        <v>445.9</v>
      </c>
      <c r="O816" s="16">
        <v>494.4</v>
      </c>
      <c r="P816" s="17">
        <v>920.2</v>
      </c>
      <c r="Q816" s="18">
        <v>432.5</v>
      </c>
      <c r="R816" s="19">
        <v>287.2</v>
      </c>
      <c r="S816" s="20">
        <v>416.8</v>
      </c>
      <c r="T816" s="21">
        <v>246.5</v>
      </c>
      <c r="U816" s="22">
        <v>0</v>
      </c>
      <c r="V816" s="23">
        <v>814</v>
      </c>
      <c r="W816" s="11"/>
    </row>
    <row r="817" spans="1:23" ht="14" x14ac:dyDescent="0.15">
      <c r="A817" s="12" t="s">
        <v>51</v>
      </c>
      <c r="B817" s="13">
        <v>45852.537916666668</v>
      </c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4">
        <v>923.5</v>
      </c>
      <c r="N817" s="15">
        <v>504.1</v>
      </c>
      <c r="O817" s="16">
        <v>649.6</v>
      </c>
      <c r="P817" s="17">
        <v>135.80000000000001</v>
      </c>
      <c r="Q817" s="18">
        <v>222.3</v>
      </c>
      <c r="R817" s="19">
        <v>911.8</v>
      </c>
      <c r="S817" s="20">
        <v>354</v>
      </c>
      <c r="T817" s="21">
        <v>101.2</v>
      </c>
      <c r="U817" s="22">
        <v>0</v>
      </c>
      <c r="V817" s="23">
        <v>815</v>
      </c>
      <c r="W817" s="11"/>
    </row>
    <row r="818" spans="1:23" ht="14" x14ac:dyDescent="0.15">
      <c r="A818" s="12" t="s">
        <v>51</v>
      </c>
      <c r="B818" s="13">
        <v>45852.538124999999</v>
      </c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4">
        <v>902.3</v>
      </c>
      <c r="N818" s="15">
        <v>480.7</v>
      </c>
      <c r="O818" s="16">
        <v>66.400000000000006</v>
      </c>
      <c r="P818" s="17">
        <v>75.099999999999994</v>
      </c>
      <c r="Q818" s="18">
        <v>112.2</v>
      </c>
      <c r="R818" s="19">
        <v>222.2</v>
      </c>
      <c r="S818" s="20">
        <v>420.8</v>
      </c>
      <c r="T818" s="21">
        <v>240.6</v>
      </c>
      <c r="U818" s="22">
        <v>0</v>
      </c>
      <c r="V818" s="23">
        <v>816</v>
      </c>
      <c r="W818" s="11"/>
    </row>
    <row r="819" spans="1:23" ht="14" x14ac:dyDescent="0.15">
      <c r="A819" s="12" t="s">
        <v>12</v>
      </c>
      <c r="B819" s="13">
        <v>45852.539664351854</v>
      </c>
      <c r="C819" s="24" t="s">
        <v>37</v>
      </c>
      <c r="D819" s="25">
        <v>949</v>
      </c>
      <c r="E819" s="26">
        <v>313.7</v>
      </c>
      <c r="F819" s="27">
        <v>0.36599999999999999</v>
      </c>
      <c r="G819" s="28">
        <v>1.97</v>
      </c>
      <c r="H819" s="29">
        <v>1</v>
      </c>
      <c r="I819" s="30">
        <v>0.27</v>
      </c>
      <c r="J819" s="31">
        <v>22</v>
      </c>
      <c r="K819" s="32">
        <v>38</v>
      </c>
      <c r="L819" s="33">
        <v>-120</v>
      </c>
      <c r="M819" s="11"/>
      <c r="N819" s="11"/>
      <c r="O819" s="11"/>
      <c r="P819" s="11"/>
      <c r="Q819" s="11"/>
      <c r="R819" s="11"/>
      <c r="S819" s="11"/>
      <c r="T819" s="11"/>
      <c r="U819" s="11"/>
      <c r="V819" s="23">
        <v>817</v>
      </c>
      <c r="W819" s="34">
        <v>787</v>
      </c>
    </row>
    <row r="820" spans="1:23" ht="14" x14ac:dyDescent="0.15">
      <c r="A820" s="12" t="s">
        <v>12</v>
      </c>
      <c r="B820" s="13">
        <v>45852.539976851855</v>
      </c>
      <c r="C820" s="11"/>
      <c r="D820" s="25">
        <v>0</v>
      </c>
      <c r="E820" s="26">
        <v>0</v>
      </c>
      <c r="F820" s="27">
        <v>0</v>
      </c>
      <c r="G820" s="28">
        <v>0</v>
      </c>
      <c r="H820" s="29">
        <v>1</v>
      </c>
      <c r="I820" s="30">
        <v>0</v>
      </c>
      <c r="J820" s="31">
        <v>22</v>
      </c>
      <c r="K820" s="32">
        <v>38</v>
      </c>
      <c r="L820" s="33">
        <v>-120</v>
      </c>
      <c r="M820" s="11"/>
      <c r="N820" s="11"/>
      <c r="O820" s="11"/>
      <c r="P820" s="11"/>
      <c r="Q820" s="11"/>
      <c r="R820" s="11"/>
      <c r="S820" s="11"/>
      <c r="T820" s="11"/>
      <c r="U820" s="11"/>
      <c r="V820" s="23">
        <v>818</v>
      </c>
      <c r="W820" s="34">
        <v>818</v>
      </c>
    </row>
    <row r="821" spans="1:23" ht="14" x14ac:dyDescent="0.15">
      <c r="A821" s="12" t="s">
        <v>50</v>
      </c>
      <c r="B821" s="13">
        <v>45852.540381944447</v>
      </c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4">
        <v>1657.4</v>
      </c>
      <c r="N821" s="15">
        <v>1657.5</v>
      </c>
      <c r="O821" s="16">
        <v>1654.6</v>
      </c>
      <c r="P821" s="17">
        <v>1658.5</v>
      </c>
      <c r="Q821" s="18">
        <v>1651.5</v>
      </c>
      <c r="R821" s="19">
        <v>1645.5</v>
      </c>
      <c r="S821" s="20">
        <v>1638</v>
      </c>
      <c r="T821" s="21">
        <v>1627.8</v>
      </c>
      <c r="U821" s="22">
        <v>0</v>
      </c>
      <c r="V821" s="23">
        <v>819</v>
      </c>
      <c r="W821" s="11"/>
    </row>
    <row r="822" spans="1:23" ht="14" x14ac:dyDescent="0.15">
      <c r="A822" s="12" t="s">
        <v>50</v>
      </c>
      <c r="B822" s="13">
        <v>45852.540405092594</v>
      </c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4">
        <v>1655.4</v>
      </c>
      <c r="N822" s="15">
        <v>1655.3</v>
      </c>
      <c r="O822" s="16">
        <v>1653.5</v>
      </c>
      <c r="P822" s="17">
        <v>1658.4</v>
      </c>
      <c r="Q822" s="18">
        <v>1652.1</v>
      </c>
      <c r="R822" s="19">
        <v>1645.6</v>
      </c>
      <c r="S822" s="20">
        <v>1639.7</v>
      </c>
      <c r="T822" s="21">
        <v>1628.4</v>
      </c>
      <c r="U822" s="22">
        <v>0</v>
      </c>
      <c r="V822" s="23">
        <v>820</v>
      </c>
      <c r="W822" s="11"/>
    </row>
    <row r="823" spans="1:23" ht="14" x14ac:dyDescent="0.15">
      <c r="A823" s="12" t="s">
        <v>50</v>
      </c>
      <c r="B823" s="13">
        <v>45852.540416666663</v>
      </c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4">
        <v>1654.1</v>
      </c>
      <c r="N823" s="15">
        <v>1653.7</v>
      </c>
      <c r="O823" s="16">
        <v>1651.4</v>
      </c>
      <c r="P823" s="17">
        <v>1654.4</v>
      </c>
      <c r="Q823" s="18">
        <v>1647.6</v>
      </c>
      <c r="R823" s="19">
        <v>1641.6</v>
      </c>
      <c r="S823" s="20">
        <v>1634.2</v>
      </c>
      <c r="T823" s="21">
        <v>1624.3</v>
      </c>
      <c r="U823" s="22">
        <v>0</v>
      </c>
      <c r="V823" s="23">
        <v>821</v>
      </c>
      <c r="W823" s="11"/>
    </row>
    <row r="824" spans="1:23" ht="14" x14ac:dyDescent="0.15">
      <c r="A824" s="12" t="s">
        <v>50</v>
      </c>
      <c r="B824" s="13">
        <v>45852.54042824074</v>
      </c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4">
        <v>1653.3</v>
      </c>
      <c r="N824" s="15">
        <v>1654.1</v>
      </c>
      <c r="O824" s="16">
        <v>1652</v>
      </c>
      <c r="P824" s="17">
        <v>1654.8</v>
      </c>
      <c r="Q824" s="18">
        <v>1648.2</v>
      </c>
      <c r="R824" s="19">
        <v>1642.3</v>
      </c>
      <c r="S824" s="20">
        <v>1635.2</v>
      </c>
      <c r="T824" s="21">
        <v>1625.3</v>
      </c>
      <c r="U824" s="22">
        <v>0</v>
      </c>
      <c r="V824" s="23">
        <v>822</v>
      </c>
      <c r="W824" s="11"/>
    </row>
    <row r="825" spans="1:23" ht="14" x14ac:dyDescent="0.15">
      <c r="A825" s="12" t="s">
        <v>50</v>
      </c>
      <c r="B825" s="13">
        <v>45852.540451388886</v>
      </c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4">
        <v>1653.2</v>
      </c>
      <c r="N825" s="15">
        <v>1652.8</v>
      </c>
      <c r="O825" s="16">
        <v>1650.6</v>
      </c>
      <c r="P825" s="17">
        <v>1653.9</v>
      </c>
      <c r="Q825" s="18">
        <v>1647.8</v>
      </c>
      <c r="R825" s="19">
        <v>1642</v>
      </c>
      <c r="S825" s="20">
        <v>1634.8</v>
      </c>
      <c r="T825" s="21">
        <v>1623.7</v>
      </c>
      <c r="U825" s="22">
        <v>0</v>
      </c>
      <c r="V825" s="23">
        <v>823</v>
      </c>
      <c r="W825" s="11"/>
    </row>
    <row r="826" spans="1:23" ht="14" x14ac:dyDescent="0.15">
      <c r="A826" s="12" t="s">
        <v>50</v>
      </c>
      <c r="B826" s="13">
        <v>45852.540462962963</v>
      </c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4">
        <v>1655.1</v>
      </c>
      <c r="N826" s="15">
        <v>1656.5</v>
      </c>
      <c r="O826" s="16">
        <v>1655.2</v>
      </c>
      <c r="P826" s="17">
        <v>1659.2</v>
      </c>
      <c r="Q826" s="18">
        <v>1651.8</v>
      </c>
      <c r="R826" s="19">
        <v>1645.9</v>
      </c>
      <c r="S826" s="20">
        <v>1638.6</v>
      </c>
      <c r="T826" s="21">
        <v>1628.3</v>
      </c>
      <c r="U826" s="22">
        <v>0</v>
      </c>
      <c r="V826" s="23">
        <v>824</v>
      </c>
      <c r="W826" s="11"/>
    </row>
    <row r="827" spans="1:23" ht="14" x14ac:dyDescent="0.15">
      <c r="A827" s="12" t="s">
        <v>50</v>
      </c>
      <c r="B827" s="13">
        <v>45852.54047453704</v>
      </c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4">
        <v>1654.1</v>
      </c>
      <c r="N827" s="15">
        <v>1654.4</v>
      </c>
      <c r="O827" s="16">
        <v>1652.1</v>
      </c>
      <c r="P827" s="17">
        <v>1656.2</v>
      </c>
      <c r="Q827" s="18">
        <v>1649.7</v>
      </c>
      <c r="R827" s="19">
        <v>1643.5</v>
      </c>
      <c r="S827" s="20">
        <v>1636.7</v>
      </c>
      <c r="T827" s="21">
        <v>1625.8</v>
      </c>
      <c r="U827" s="22">
        <v>0</v>
      </c>
      <c r="V827" s="23">
        <v>825</v>
      </c>
      <c r="W827" s="11"/>
    </row>
    <row r="828" spans="1:23" ht="14" x14ac:dyDescent="0.15">
      <c r="A828" s="12" t="s">
        <v>50</v>
      </c>
      <c r="B828" s="13">
        <v>45852.540486111109</v>
      </c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4">
        <v>1654.3</v>
      </c>
      <c r="N828" s="15">
        <v>1654.1</v>
      </c>
      <c r="O828" s="16">
        <v>1652.6</v>
      </c>
      <c r="P828" s="17">
        <v>1656</v>
      </c>
      <c r="Q828" s="18">
        <v>1650</v>
      </c>
      <c r="R828" s="19">
        <v>1643.6</v>
      </c>
      <c r="S828" s="20">
        <v>1636.9</v>
      </c>
      <c r="T828" s="21">
        <v>1625.9</v>
      </c>
      <c r="U828" s="22">
        <v>0</v>
      </c>
      <c r="V828" s="23">
        <v>826</v>
      </c>
      <c r="W828" s="11"/>
    </row>
    <row r="829" spans="1:23" ht="14" x14ac:dyDescent="0.15">
      <c r="A829" s="12" t="s">
        <v>50</v>
      </c>
      <c r="B829" s="13">
        <v>45852.540509259263</v>
      </c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4">
        <v>1654.5</v>
      </c>
      <c r="N829" s="15">
        <v>1653.5</v>
      </c>
      <c r="O829" s="16">
        <v>1652.4</v>
      </c>
      <c r="P829" s="17">
        <v>1655.9</v>
      </c>
      <c r="Q829" s="18">
        <v>1648.7</v>
      </c>
      <c r="R829" s="19">
        <v>1642.3</v>
      </c>
      <c r="S829" s="20">
        <v>1634.4</v>
      </c>
      <c r="T829" s="21">
        <v>1623.9</v>
      </c>
      <c r="U829" s="22">
        <v>0</v>
      </c>
      <c r="V829" s="23">
        <v>827</v>
      </c>
      <c r="W829" s="11"/>
    </row>
    <row r="830" spans="1:23" ht="14" x14ac:dyDescent="0.15">
      <c r="A830" s="12" t="s">
        <v>50</v>
      </c>
      <c r="B830" s="13">
        <v>45852.540520833332</v>
      </c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4">
        <v>1651.9</v>
      </c>
      <c r="N830" s="15">
        <v>1652.9</v>
      </c>
      <c r="O830" s="16">
        <v>1650.6</v>
      </c>
      <c r="P830" s="17">
        <v>1655.9</v>
      </c>
      <c r="Q830" s="18">
        <v>1649.1</v>
      </c>
      <c r="R830" s="19">
        <v>1641.6</v>
      </c>
      <c r="S830" s="20">
        <v>1634.7</v>
      </c>
      <c r="T830" s="21">
        <v>1624.1</v>
      </c>
      <c r="U830" s="22">
        <v>0</v>
      </c>
      <c r="V830" s="23">
        <v>828</v>
      </c>
      <c r="W830" s="11"/>
    </row>
    <row r="831" spans="1:23" ht="14" x14ac:dyDescent="0.15">
      <c r="A831" s="12" t="s">
        <v>51</v>
      </c>
      <c r="B831" s="13">
        <v>45852.540659722225</v>
      </c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4">
        <v>455.8</v>
      </c>
      <c r="N831" s="15">
        <v>376.8</v>
      </c>
      <c r="O831" s="16">
        <v>200.4</v>
      </c>
      <c r="P831" s="17">
        <v>194.2</v>
      </c>
      <c r="Q831" s="18">
        <v>115.5</v>
      </c>
      <c r="R831" s="19">
        <v>61.6</v>
      </c>
      <c r="S831" s="20">
        <v>161</v>
      </c>
      <c r="T831" s="21">
        <v>607.6</v>
      </c>
      <c r="U831" s="22">
        <v>0</v>
      </c>
      <c r="V831" s="23">
        <v>829</v>
      </c>
      <c r="W831" s="11"/>
    </row>
    <row r="832" spans="1:23" ht="14" x14ac:dyDescent="0.15">
      <c r="A832" s="12" t="s">
        <v>51</v>
      </c>
      <c r="B832" s="13">
        <v>45852.540775462963</v>
      </c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4">
        <v>116.4</v>
      </c>
      <c r="N832" s="15">
        <v>51.2</v>
      </c>
      <c r="O832" s="16">
        <v>122</v>
      </c>
      <c r="P832" s="17">
        <v>64.8</v>
      </c>
      <c r="Q832" s="18">
        <v>149.9</v>
      </c>
      <c r="R832" s="19">
        <v>133.9</v>
      </c>
      <c r="S832" s="20">
        <v>83.6</v>
      </c>
      <c r="T832" s="21">
        <v>178.7</v>
      </c>
      <c r="U832" s="22">
        <v>0</v>
      </c>
      <c r="V832" s="23">
        <v>830</v>
      </c>
      <c r="W832" s="11"/>
    </row>
    <row r="833" spans="1:23" ht="14" x14ac:dyDescent="0.15">
      <c r="A833" s="12" t="s">
        <v>51</v>
      </c>
      <c r="B833" s="13">
        <v>45852.540879629632</v>
      </c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4">
        <v>62.8</v>
      </c>
      <c r="N833" s="15">
        <v>86.8</v>
      </c>
      <c r="O833" s="16">
        <v>323.3</v>
      </c>
      <c r="P833" s="17">
        <v>376</v>
      </c>
      <c r="Q833" s="18">
        <v>42.3</v>
      </c>
      <c r="R833" s="19">
        <v>76.7</v>
      </c>
      <c r="S833" s="20">
        <v>297.5</v>
      </c>
      <c r="T833" s="21">
        <v>338.2</v>
      </c>
      <c r="U833" s="22">
        <v>0</v>
      </c>
      <c r="V833" s="23">
        <v>831</v>
      </c>
      <c r="W833" s="11"/>
    </row>
    <row r="834" spans="1:23" ht="14" x14ac:dyDescent="0.15">
      <c r="A834" s="12" t="s">
        <v>51</v>
      </c>
      <c r="B834" s="13">
        <v>45852.54105324074</v>
      </c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4">
        <v>1200.0999999999999</v>
      </c>
      <c r="N834" s="15">
        <v>702.6</v>
      </c>
      <c r="O834" s="16">
        <v>121.4</v>
      </c>
      <c r="P834" s="17">
        <v>187.3</v>
      </c>
      <c r="Q834" s="18">
        <v>546.5</v>
      </c>
      <c r="R834" s="19">
        <v>526.4</v>
      </c>
      <c r="S834" s="20">
        <v>96.5</v>
      </c>
      <c r="T834" s="21">
        <v>41.5</v>
      </c>
      <c r="U834" s="22">
        <v>0</v>
      </c>
      <c r="V834" s="23">
        <v>832</v>
      </c>
      <c r="W834" s="11"/>
    </row>
    <row r="835" spans="1:23" ht="14" x14ac:dyDescent="0.15">
      <c r="A835" s="12" t="s">
        <v>51</v>
      </c>
      <c r="B835" s="13">
        <v>45852.541168981479</v>
      </c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4">
        <v>205.1</v>
      </c>
      <c r="N835" s="15">
        <v>383.4</v>
      </c>
      <c r="O835" s="16">
        <v>68.7</v>
      </c>
      <c r="P835" s="17">
        <v>71.3</v>
      </c>
      <c r="Q835" s="18">
        <v>62.1</v>
      </c>
      <c r="R835" s="19">
        <v>304.7</v>
      </c>
      <c r="S835" s="20">
        <v>1240.7</v>
      </c>
      <c r="T835" s="21">
        <v>908.5</v>
      </c>
      <c r="U835" s="22">
        <v>0</v>
      </c>
      <c r="V835" s="23">
        <v>833</v>
      </c>
      <c r="W835" s="11"/>
    </row>
    <row r="836" spans="1:23" ht="14" x14ac:dyDescent="0.15">
      <c r="A836" s="12" t="s">
        <v>51</v>
      </c>
      <c r="B836" s="13">
        <v>45852.541250000002</v>
      </c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4">
        <v>300.89999999999998</v>
      </c>
      <c r="N836" s="15">
        <v>485.5</v>
      </c>
      <c r="O836" s="16">
        <v>118.2</v>
      </c>
      <c r="P836" s="17">
        <v>105.2</v>
      </c>
      <c r="Q836" s="18">
        <v>279.39999999999998</v>
      </c>
      <c r="R836" s="19">
        <v>222.1</v>
      </c>
      <c r="S836" s="20">
        <v>65.400000000000006</v>
      </c>
      <c r="T836" s="21">
        <v>270.3</v>
      </c>
      <c r="U836" s="22">
        <v>0</v>
      </c>
      <c r="V836" s="23">
        <v>834</v>
      </c>
      <c r="W836" s="11"/>
    </row>
    <row r="837" spans="1:23" ht="14" x14ac:dyDescent="0.15">
      <c r="A837" s="12" t="s">
        <v>51</v>
      </c>
      <c r="B837" s="13">
        <v>45852.541412037041</v>
      </c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4">
        <v>191.6</v>
      </c>
      <c r="N837" s="15">
        <v>131.9</v>
      </c>
      <c r="O837" s="16">
        <v>609.29999999999995</v>
      </c>
      <c r="P837" s="17">
        <v>302.10000000000002</v>
      </c>
      <c r="Q837" s="18">
        <v>212.4</v>
      </c>
      <c r="R837" s="19">
        <v>791.1</v>
      </c>
      <c r="S837" s="20">
        <v>297.2</v>
      </c>
      <c r="T837" s="21">
        <v>199</v>
      </c>
      <c r="U837" s="22">
        <v>0</v>
      </c>
      <c r="V837" s="23">
        <v>835</v>
      </c>
      <c r="W837" s="11"/>
    </row>
    <row r="838" spans="1:23" ht="14" x14ac:dyDescent="0.15">
      <c r="A838" s="12" t="s">
        <v>51</v>
      </c>
      <c r="B838" s="13">
        <v>45852.541539351849</v>
      </c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4">
        <v>1055.4000000000001</v>
      </c>
      <c r="N838" s="15">
        <v>1435.2</v>
      </c>
      <c r="O838" s="16">
        <v>792.9</v>
      </c>
      <c r="P838" s="17">
        <v>213.1</v>
      </c>
      <c r="Q838" s="18">
        <v>686.6</v>
      </c>
      <c r="R838" s="19">
        <v>755.4</v>
      </c>
      <c r="S838" s="20">
        <v>739.1</v>
      </c>
      <c r="T838" s="21">
        <v>312.8</v>
      </c>
      <c r="U838" s="22">
        <v>0</v>
      </c>
      <c r="V838" s="23">
        <v>836</v>
      </c>
      <c r="W838" s="11"/>
    </row>
    <row r="839" spans="1:23" ht="14" x14ac:dyDescent="0.15">
      <c r="A839" s="12" t="s">
        <v>51</v>
      </c>
      <c r="B839" s="13">
        <v>45852.541666666664</v>
      </c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4">
        <v>138</v>
      </c>
      <c r="N839" s="15">
        <v>192.5</v>
      </c>
      <c r="O839" s="16">
        <v>324.7</v>
      </c>
      <c r="P839" s="17">
        <v>882.3</v>
      </c>
      <c r="Q839" s="18">
        <v>257.7</v>
      </c>
      <c r="R839" s="19">
        <v>134.69999999999999</v>
      </c>
      <c r="S839" s="20">
        <v>163.80000000000001</v>
      </c>
      <c r="T839" s="21">
        <v>346.8</v>
      </c>
      <c r="U839" s="22">
        <v>0</v>
      </c>
      <c r="V839" s="23">
        <v>837</v>
      </c>
      <c r="W839" s="11"/>
    </row>
    <row r="840" spans="1:23" ht="14" x14ac:dyDescent="0.15">
      <c r="A840" s="12" t="s">
        <v>51</v>
      </c>
      <c r="B840" s="13">
        <v>45852.541817129626</v>
      </c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4">
        <v>97.8</v>
      </c>
      <c r="N840" s="15">
        <v>113.9</v>
      </c>
      <c r="O840" s="16">
        <v>294.10000000000002</v>
      </c>
      <c r="P840" s="17">
        <v>648.1</v>
      </c>
      <c r="Q840" s="18">
        <v>1345.2</v>
      </c>
      <c r="R840" s="19">
        <v>1255.0999999999999</v>
      </c>
      <c r="S840" s="20">
        <v>1242.4000000000001</v>
      </c>
      <c r="T840" s="21">
        <v>1122.4000000000001</v>
      </c>
      <c r="U840" s="22">
        <v>0</v>
      </c>
      <c r="V840" s="23">
        <v>838</v>
      </c>
      <c r="W840" s="11"/>
    </row>
    <row r="841" spans="1:23" ht="14" x14ac:dyDescent="0.15">
      <c r="A841" s="12" t="s">
        <v>51</v>
      </c>
      <c r="B841" s="13">
        <v>45852.542094907411</v>
      </c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4">
        <v>214.5</v>
      </c>
      <c r="N841" s="15">
        <v>106.6</v>
      </c>
      <c r="O841" s="16">
        <v>331.2</v>
      </c>
      <c r="P841" s="17">
        <v>1042.8</v>
      </c>
      <c r="Q841" s="18">
        <v>743.4</v>
      </c>
      <c r="R841" s="19">
        <v>626.4</v>
      </c>
      <c r="S841" s="20">
        <v>315.10000000000002</v>
      </c>
      <c r="T841" s="21">
        <v>131.30000000000001</v>
      </c>
      <c r="U841" s="22">
        <v>0</v>
      </c>
      <c r="V841" s="23">
        <v>839</v>
      </c>
      <c r="W841" s="11"/>
    </row>
    <row r="842" spans="1:23" ht="14" x14ac:dyDescent="0.15">
      <c r="A842" s="12" t="s">
        <v>51</v>
      </c>
      <c r="B842" s="13">
        <v>45852.542164351849</v>
      </c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4">
        <v>74.2</v>
      </c>
      <c r="N842" s="15">
        <v>33.299999999999997</v>
      </c>
      <c r="O842" s="16">
        <v>33.200000000000003</v>
      </c>
      <c r="P842" s="17">
        <v>34</v>
      </c>
      <c r="Q842" s="18">
        <v>34.700000000000003</v>
      </c>
      <c r="R842" s="19">
        <v>31.1</v>
      </c>
      <c r="S842" s="20">
        <v>39</v>
      </c>
      <c r="T842" s="21">
        <v>148.5</v>
      </c>
      <c r="U842" s="22">
        <v>0</v>
      </c>
      <c r="V842" s="23">
        <v>840</v>
      </c>
      <c r="W842" s="11"/>
    </row>
    <row r="843" spans="1:23" ht="14" x14ac:dyDescent="0.15">
      <c r="A843" s="12" t="s">
        <v>51</v>
      </c>
      <c r="B843" s="13">
        <v>45852.542233796295</v>
      </c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4">
        <v>44.3</v>
      </c>
      <c r="N843" s="15">
        <v>58.9</v>
      </c>
      <c r="O843" s="16">
        <v>35.299999999999997</v>
      </c>
      <c r="P843" s="17">
        <v>29.3</v>
      </c>
      <c r="Q843" s="18">
        <v>30.7</v>
      </c>
      <c r="R843" s="19">
        <v>37.9</v>
      </c>
      <c r="S843" s="20">
        <v>72.900000000000006</v>
      </c>
      <c r="T843" s="21">
        <v>35.799999999999997</v>
      </c>
      <c r="U843" s="22">
        <v>0</v>
      </c>
      <c r="V843" s="23">
        <v>841</v>
      </c>
      <c r="W843" s="11"/>
    </row>
    <row r="844" spans="1:23" ht="14" x14ac:dyDescent="0.15">
      <c r="A844" s="12" t="s">
        <v>51</v>
      </c>
      <c r="B844" s="13">
        <v>45852.542314814818</v>
      </c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4">
        <v>256.7</v>
      </c>
      <c r="N844" s="15">
        <v>300.60000000000002</v>
      </c>
      <c r="O844" s="16">
        <v>284.5</v>
      </c>
      <c r="P844" s="17">
        <v>277.8</v>
      </c>
      <c r="Q844" s="18">
        <v>98</v>
      </c>
      <c r="R844" s="19">
        <v>96.5</v>
      </c>
      <c r="S844" s="20">
        <v>68.599999999999994</v>
      </c>
      <c r="T844" s="21">
        <v>519.6</v>
      </c>
      <c r="U844" s="22">
        <v>0</v>
      </c>
      <c r="V844" s="23">
        <v>842</v>
      </c>
      <c r="W844" s="11"/>
    </row>
    <row r="845" spans="1:23" ht="14" x14ac:dyDescent="0.15">
      <c r="A845" s="12" t="s">
        <v>51</v>
      </c>
      <c r="B845" s="13">
        <v>45852.542430555557</v>
      </c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4">
        <v>68.900000000000006</v>
      </c>
      <c r="N845" s="15">
        <v>36.6</v>
      </c>
      <c r="O845" s="16">
        <v>224.9</v>
      </c>
      <c r="P845" s="17">
        <v>447.6</v>
      </c>
      <c r="Q845" s="18">
        <v>82.4</v>
      </c>
      <c r="R845" s="19">
        <v>219.9</v>
      </c>
      <c r="S845" s="20">
        <v>65.2</v>
      </c>
      <c r="T845" s="21">
        <v>75.2</v>
      </c>
      <c r="U845" s="22">
        <v>0</v>
      </c>
      <c r="V845" s="23">
        <v>843</v>
      </c>
      <c r="W845" s="11"/>
    </row>
    <row r="846" spans="1:23" ht="14" x14ac:dyDescent="0.15">
      <c r="A846" s="12" t="s">
        <v>51</v>
      </c>
      <c r="B846" s="13">
        <v>45852.542534722219</v>
      </c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4">
        <v>734.8</v>
      </c>
      <c r="N846" s="15">
        <v>705.3</v>
      </c>
      <c r="O846" s="16">
        <v>671.8</v>
      </c>
      <c r="P846" s="17">
        <v>140.1</v>
      </c>
      <c r="Q846" s="18">
        <v>47.9</v>
      </c>
      <c r="R846" s="19">
        <v>59.8</v>
      </c>
      <c r="S846" s="20">
        <v>76.900000000000006</v>
      </c>
      <c r="T846" s="21">
        <v>45</v>
      </c>
      <c r="U846" s="22">
        <v>0</v>
      </c>
      <c r="V846" s="23">
        <v>844</v>
      </c>
      <c r="W846" s="11"/>
    </row>
    <row r="847" spans="1:23" ht="14" x14ac:dyDescent="0.15">
      <c r="A847" s="12" t="s">
        <v>51</v>
      </c>
      <c r="B847" s="13">
        <v>45852.542638888888</v>
      </c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4">
        <v>64.599999999999994</v>
      </c>
      <c r="N847" s="15">
        <v>57.8</v>
      </c>
      <c r="O847" s="16">
        <v>177.9</v>
      </c>
      <c r="P847" s="17">
        <v>294.5</v>
      </c>
      <c r="Q847" s="18">
        <v>328.7</v>
      </c>
      <c r="R847" s="19">
        <v>189.4</v>
      </c>
      <c r="S847" s="20">
        <v>360.6</v>
      </c>
      <c r="T847" s="21">
        <v>39.6</v>
      </c>
      <c r="U847" s="22">
        <v>0</v>
      </c>
      <c r="V847" s="23">
        <v>845</v>
      </c>
      <c r="W847" s="11"/>
    </row>
    <row r="848" spans="1:23" ht="14" x14ac:dyDescent="0.15">
      <c r="A848" s="12" t="s">
        <v>51</v>
      </c>
      <c r="B848" s="13">
        <v>45852.542754629627</v>
      </c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4">
        <v>569</v>
      </c>
      <c r="N848" s="15">
        <v>302.5</v>
      </c>
      <c r="O848" s="16">
        <v>122.9</v>
      </c>
      <c r="P848" s="17">
        <v>153.19999999999999</v>
      </c>
      <c r="Q848" s="18">
        <v>58.1</v>
      </c>
      <c r="R848" s="19">
        <v>51.4</v>
      </c>
      <c r="S848" s="20">
        <v>32.9</v>
      </c>
      <c r="T848" s="21">
        <v>34.1</v>
      </c>
      <c r="U848" s="22">
        <v>0</v>
      </c>
      <c r="V848" s="23">
        <v>846</v>
      </c>
      <c r="W848" s="11"/>
    </row>
    <row r="849" spans="1:23" ht="14" x14ac:dyDescent="0.15">
      <c r="A849" s="12" t="s">
        <v>51</v>
      </c>
      <c r="B849" s="13">
        <v>45852.542916666665</v>
      </c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4">
        <v>1429.3</v>
      </c>
      <c r="N849" s="15">
        <v>980.3</v>
      </c>
      <c r="O849" s="16">
        <v>324.3</v>
      </c>
      <c r="P849" s="17">
        <v>200.1</v>
      </c>
      <c r="Q849" s="18">
        <v>55.3</v>
      </c>
      <c r="R849" s="19">
        <v>59.7</v>
      </c>
      <c r="S849" s="20">
        <v>39.4</v>
      </c>
      <c r="T849" s="21">
        <v>24.7</v>
      </c>
      <c r="U849" s="22">
        <v>0</v>
      </c>
      <c r="V849" s="23">
        <v>847</v>
      </c>
      <c r="W849" s="11"/>
    </row>
    <row r="850" spans="1:23" ht="14" x14ac:dyDescent="0.15">
      <c r="A850" s="12" t="s">
        <v>51</v>
      </c>
      <c r="B850" s="13">
        <v>45852.543055555558</v>
      </c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4">
        <v>75.900000000000006</v>
      </c>
      <c r="N850" s="15">
        <v>111.2</v>
      </c>
      <c r="O850" s="16">
        <v>79</v>
      </c>
      <c r="P850" s="17">
        <v>163.69999999999999</v>
      </c>
      <c r="Q850" s="18">
        <v>228.4</v>
      </c>
      <c r="R850" s="19">
        <v>88.4</v>
      </c>
      <c r="S850" s="20">
        <v>103</v>
      </c>
      <c r="T850" s="21">
        <v>51.3</v>
      </c>
      <c r="U850" s="22">
        <v>0</v>
      </c>
      <c r="V850" s="23">
        <v>848</v>
      </c>
      <c r="W850" s="11"/>
    </row>
    <row r="851" spans="1:23" ht="14" x14ac:dyDescent="0.15">
      <c r="A851" s="12" t="s">
        <v>12</v>
      </c>
      <c r="B851" s="13">
        <v>45852.543807870374</v>
      </c>
      <c r="C851" s="24" t="s">
        <v>37</v>
      </c>
      <c r="D851" s="25">
        <v>1646.7</v>
      </c>
      <c r="E851" s="26">
        <v>295.2</v>
      </c>
      <c r="F851" s="27">
        <v>0.17899999999999999</v>
      </c>
      <c r="G851" s="28">
        <v>3.96</v>
      </c>
      <c r="H851" s="29">
        <v>1</v>
      </c>
      <c r="I851" s="30">
        <v>0.8</v>
      </c>
      <c r="J851" s="31">
        <v>21</v>
      </c>
      <c r="K851" s="32">
        <v>38</v>
      </c>
      <c r="L851" s="33">
        <v>-120</v>
      </c>
      <c r="M851" s="11"/>
      <c r="N851" s="11"/>
      <c r="O851" s="11"/>
      <c r="P851" s="11"/>
      <c r="Q851" s="11"/>
      <c r="R851" s="11"/>
      <c r="S851" s="11"/>
      <c r="T851" s="11"/>
      <c r="U851" s="11"/>
      <c r="V851" s="23">
        <v>849</v>
      </c>
      <c r="W851" s="34">
        <v>819</v>
      </c>
    </row>
    <row r="852" spans="1:23" ht="14" x14ac:dyDescent="0.15">
      <c r="A852" s="12" t="s">
        <v>12</v>
      </c>
      <c r="B852" s="13">
        <v>45852.543888888889</v>
      </c>
      <c r="C852" s="11"/>
      <c r="D852" s="25">
        <v>0</v>
      </c>
      <c r="E852" s="26">
        <v>0</v>
      </c>
      <c r="F852" s="27">
        <v>0</v>
      </c>
      <c r="G852" s="28">
        <v>0</v>
      </c>
      <c r="H852" s="29">
        <v>1</v>
      </c>
      <c r="I852" s="30">
        <v>0</v>
      </c>
      <c r="J852" s="31">
        <v>21</v>
      </c>
      <c r="K852" s="32">
        <v>38</v>
      </c>
      <c r="L852" s="33">
        <v>-120</v>
      </c>
      <c r="M852" s="11"/>
      <c r="N852" s="11"/>
      <c r="O852" s="11"/>
      <c r="P852" s="11"/>
      <c r="Q852" s="11"/>
      <c r="R852" s="11"/>
      <c r="S852" s="11"/>
      <c r="T852" s="11"/>
      <c r="U852" s="11"/>
      <c r="V852" s="23">
        <v>850</v>
      </c>
      <c r="W852" s="34">
        <v>850</v>
      </c>
    </row>
    <row r="853" spans="1:23" ht="14" x14ac:dyDescent="0.15">
      <c r="A853" s="12" t="s">
        <v>50</v>
      </c>
      <c r="B853" s="13">
        <v>45852.578136574077</v>
      </c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4">
        <v>1751.1</v>
      </c>
      <c r="N853" s="15">
        <v>1759.8</v>
      </c>
      <c r="O853" s="16">
        <v>1763.4</v>
      </c>
      <c r="P853" s="17">
        <v>1761.6</v>
      </c>
      <c r="Q853" s="18">
        <v>1755.1</v>
      </c>
      <c r="R853" s="19">
        <v>1749</v>
      </c>
      <c r="S853" s="20">
        <v>1743.8</v>
      </c>
      <c r="T853" s="21">
        <v>1737.6</v>
      </c>
      <c r="U853" s="22">
        <v>0</v>
      </c>
      <c r="V853" s="23">
        <v>851</v>
      </c>
      <c r="W853" s="11"/>
    </row>
    <row r="854" spans="1:23" ht="14" x14ac:dyDescent="0.15">
      <c r="A854" s="12" t="s">
        <v>50</v>
      </c>
      <c r="B854" s="13">
        <v>45852.578148148146</v>
      </c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4">
        <v>1749.8</v>
      </c>
      <c r="N854" s="15">
        <v>1759.4</v>
      </c>
      <c r="O854" s="16">
        <v>1760.3</v>
      </c>
      <c r="P854" s="17">
        <v>1758.6</v>
      </c>
      <c r="Q854" s="18">
        <v>1750.8</v>
      </c>
      <c r="R854" s="19">
        <v>1744</v>
      </c>
      <c r="S854" s="20">
        <v>1739.2</v>
      </c>
      <c r="T854" s="21">
        <v>1731.6</v>
      </c>
      <c r="U854" s="22">
        <v>0</v>
      </c>
      <c r="V854" s="23">
        <v>852</v>
      </c>
      <c r="W854" s="11"/>
    </row>
    <row r="855" spans="1:23" ht="14" x14ac:dyDescent="0.15">
      <c r="A855" s="12" t="s">
        <v>50</v>
      </c>
      <c r="B855" s="13">
        <v>45852.578159722223</v>
      </c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4">
        <v>1749.4</v>
      </c>
      <c r="N855" s="15">
        <v>1758.9</v>
      </c>
      <c r="O855" s="16">
        <v>1760</v>
      </c>
      <c r="P855" s="17">
        <v>1760.1</v>
      </c>
      <c r="Q855" s="18">
        <v>1754</v>
      </c>
      <c r="R855" s="19">
        <v>1747.9</v>
      </c>
      <c r="S855" s="20">
        <v>1740.9</v>
      </c>
      <c r="T855" s="21">
        <v>1734.2</v>
      </c>
      <c r="U855" s="22">
        <v>0</v>
      </c>
      <c r="V855" s="23">
        <v>853</v>
      </c>
      <c r="W855" s="11"/>
    </row>
    <row r="856" spans="1:23" ht="14" x14ac:dyDescent="0.15">
      <c r="A856" s="12" t="s">
        <v>50</v>
      </c>
      <c r="B856" s="13">
        <v>45852.5781712963</v>
      </c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4">
        <v>1750.2</v>
      </c>
      <c r="N856" s="15">
        <v>1759.9</v>
      </c>
      <c r="O856" s="16">
        <v>1761.9</v>
      </c>
      <c r="P856" s="17">
        <v>1760.5</v>
      </c>
      <c r="Q856" s="18">
        <v>1754.5</v>
      </c>
      <c r="R856" s="19">
        <v>1747.1</v>
      </c>
      <c r="S856" s="20">
        <v>1741.4</v>
      </c>
      <c r="T856" s="21">
        <v>1734.8</v>
      </c>
      <c r="U856" s="22">
        <v>0</v>
      </c>
      <c r="V856" s="23">
        <v>854</v>
      </c>
      <c r="W856" s="11"/>
    </row>
    <row r="857" spans="1:23" ht="14" x14ac:dyDescent="0.15">
      <c r="A857" s="12" t="s">
        <v>50</v>
      </c>
      <c r="B857" s="13">
        <v>45852.578182870369</v>
      </c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4">
        <v>1745.8</v>
      </c>
      <c r="N857" s="15">
        <v>1754.3</v>
      </c>
      <c r="O857" s="16">
        <v>1757.1</v>
      </c>
      <c r="P857" s="17">
        <v>1753.6</v>
      </c>
      <c r="Q857" s="18">
        <v>1748</v>
      </c>
      <c r="R857" s="19">
        <v>1744</v>
      </c>
      <c r="S857" s="20">
        <v>1737.5</v>
      </c>
      <c r="T857" s="21">
        <v>1731.1</v>
      </c>
      <c r="U857" s="22">
        <v>0</v>
      </c>
      <c r="V857" s="23">
        <v>855</v>
      </c>
      <c r="W857" s="11"/>
    </row>
    <row r="858" spans="1:23" ht="14" x14ac:dyDescent="0.15">
      <c r="A858" s="12" t="s">
        <v>50</v>
      </c>
      <c r="B858" s="13">
        <v>45852.579143518517</v>
      </c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4">
        <v>1744.4</v>
      </c>
      <c r="N858" s="15">
        <v>1756.4</v>
      </c>
      <c r="O858" s="16">
        <v>1758</v>
      </c>
      <c r="P858" s="17">
        <v>1758.4</v>
      </c>
      <c r="Q858" s="18">
        <v>1752.2</v>
      </c>
      <c r="R858" s="19">
        <v>1745.3</v>
      </c>
      <c r="S858" s="20">
        <v>1718.1</v>
      </c>
      <c r="T858" s="21">
        <v>1734</v>
      </c>
      <c r="U858" s="22">
        <v>0</v>
      </c>
      <c r="V858" s="23">
        <v>856</v>
      </c>
      <c r="W858" s="11"/>
    </row>
    <row r="859" spans="1:23" ht="14" x14ac:dyDescent="0.15">
      <c r="A859" s="12" t="s">
        <v>50</v>
      </c>
      <c r="B859" s="13">
        <v>45852.57917824074</v>
      </c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4">
        <v>1743</v>
      </c>
      <c r="N859" s="15">
        <v>1754.1</v>
      </c>
      <c r="O859" s="16">
        <v>1756.5</v>
      </c>
      <c r="P859" s="17">
        <v>1755.3</v>
      </c>
      <c r="Q859" s="18">
        <v>1748.5</v>
      </c>
      <c r="R859" s="19">
        <v>1740.6</v>
      </c>
      <c r="S859" s="20">
        <v>1712.3</v>
      </c>
      <c r="T859" s="21">
        <v>1727.6</v>
      </c>
      <c r="U859" s="22">
        <v>0</v>
      </c>
      <c r="V859" s="23">
        <v>857</v>
      </c>
      <c r="W859" s="11"/>
    </row>
    <row r="860" spans="1:23" ht="14" x14ac:dyDescent="0.15">
      <c r="A860" s="12" t="s">
        <v>50</v>
      </c>
      <c r="B860" s="13">
        <v>45852.579189814816</v>
      </c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4">
        <v>1738.2</v>
      </c>
      <c r="N860" s="15">
        <v>1748.8</v>
      </c>
      <c r="O860" s="16">
        <v>1750.4</v>
      </c>
      <c r="P860" s="17">
        <v>1749.1</v>
      </c>
      <c r="Q860" s="18">
        <v>1742.4</v>
      </c>
      <c r="R860" s="19">
        <v>1734.7</v>
      </c>
      <c r="S860" s="20">
        <v>1706.5</v>
      </c>
      <c r="T860" s="21">
        <v>1721.4</v>
      </c>
      <c r="U860" s="22">
        <v>0</v>
      </c>
      <c r="V860" s="23">
        <v>858</v>
      </c>
      <c r="W860" s="11"/>
    </row>
    <row r="861" spans="1:23" ht="14" x14ac:dyDescent="0.15">
      <c r="A861" s="12" t="s">
        <v>50</v>
      </c>
      <c r="B861" s="13">
        <v>45852.579201388886</v>
      </c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4">
        <v>1737.4</v>
      </c>
      <c r="N861" s="15">
        <v>1748.2</v>
      </c>
      <c r="O861" s="16">
        <v>1750.2</v>
      </c>
      <c r="P861" s="17">
        <v>1748.5</v>
      </c>
      <c r="Q861" s="18">
        <v>1742</v>
      </c>
      <c r="R861" s="19">
        <v>1734.3</v>
      </c>
      <c r="S861" s="20">
        <v>1706.4</v>
      </c>
      <c r="T861" s="21">
        <v>1721.1</v>
      </c>
      <c r="U861" s="22">
        <v>0</v>
      </c>
      <c r="V861" s="23">
        <v>859</v>
      </c>
      <c r="W861" s="11"/>
    </row>
    <row r="862" spans="1:23" ht="14" x14ac:dyDescent="0.15">
      <c r="A862" s="12" t="s">
        <v>50</v>
      </c>
      <c r="B862" s="13">
        <v>45852.579212962963</v>
      </c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4">
        <v>1736.1</v>
      </c>
      <c r="N862" s="15">
        <v>1746.2</v>
      </c>
      <c r="O862" s="16">
        <v>1748.6</v>
      </c>
      <c r="P862" s="17">
        <v>1747.5</v>
      </c>
      <c r="Q862" s="18">
        <v>1741.6</v>
      </c>
      <c r="R862" s="19">
        <v>1733.3</v>
      </c>
      <c r="S862" s="20">
        <v>1705.5</v>
      </c>
      <c r="T862" s="21">
        <v>1719.5</v>
      </c>
      <c r="U862" s="22">
        <v>0</v>
      </c>
      <c r="V862" s="23">
        <v>860</v>
      </c>
      <c r="W862" s="11"/>
    </row>
    <row r="863" spans="1:23" ht="14" x14ac:dyDescent="0.15">
      <c r="A863" s="12" t="s">
        <v>50</v>
      </c>
      <c r="B863" s="13">
        <v>45852.579224537039</v>
      </c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4">
        <v>1741.8</v>
      </c>
      <c r="N863" s="15">
        <v>1752.4</v>
      </c>
      <c r="O863" s="16">
        <v>1754.1</v>
      </c>
      <c r="P863" s="17">
        <v>1753.1</v>
      </c>
      <c r="Q863" s="18">
        <v>1746.3</v>
      </c>
      <c r="R863" s="19">
        <v>1737.8</v>
      </c>
      <c r="S863" s="20">
        <v>1709.6</v>
      </c>
      <c r="T863" s="21">
        <v>1725.1</v>
      </c>
      <c r="U863" s="22">
        <v>0</v>
      </c>
      <c r="V863" s="23">
        <v>861</v>
      </c>
      <c r="W863" s="11"/>
    </row>
    <row r="864" spans="1:23" ht="14" x14ac:dyDescent="0.15">
      <c r="A864" s="12" t="s">
        <v>50</v>
      </c>
      <c r="B864" s="13">
        <v>45852.579247685186</v>
      </c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4">
        <v>1735</v>
      </c>
      <c r="N864" s="15">
        <v>1746.3</v>
      </c>
      <c r="O864" s="16">
        <v>1748.8</v>
      </c>
      <c r="P864" s="17">
        <v>1746.3</v>
      </c>
      <c r="Q864" s="18">
        <v>1740.8</v>
      </c>
      <c r="R864" s="19">
        <v>1732</v>
      </c>
      <c r="S864" s="20">
        <v>1703.2</v>
      </c>
      <c r="T864" s="21">
        <v>1718.7</v>
      </c>
      <c r="U864" s="22">
        <v>0</v>
      </c>
      <c r="V864" s="23">
        <v>862</v>
      </c>
      <c r="W864" s="11"/>
    </row>
    <row r="865" spans="1:23" ht="14" x14ac:dyDescent="0.15">
      <c r="A865" s="12" t="s">
        <v>50</v>
      </c>
      <c r="B865" s="13">
        <v>45852.579259259262</v>
      </c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4">
        <v>1738.4</v>
      </c>
      <c r="N865" s="15">
        <v>1749.5</v>
      </c>
      <c r="O865" s="16">
        <v>1750.8</v>
      </c>
      <c r="P865" s="17">
        <v>1749.9</v>
      </c>
      <c r="Q865" s="18">
        <v>1742</v>
      </c>
      <c r="R865" s="19">
        <v>1733.4</v>
      </c>
      <c r="S865" s="20">
        <v>1704.8</v>
      </c>
      <c r="T865" s="21">
        <v>1719.8</v>
      </c>
      <c r="U865" s="22">
        <v>0</v>
      </c>
      <c r="V865" s="23">
        <v>863</v>
      </c>
      <c r="W865" s="11"/>
    </row>
    <row r="866" spans="1:23" ht="14" x14ac:dyDescent="0.15">
      <c r="A866" s="12" t="s">
        <v>50</v>
      </c>
      <c r="B866" s="13">
        <v>45852.579270833332</v>
      </c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4">
        <v>1733.7</v>
      </c>
      <c r="N866" s="15">
        <v>1744.4</v>
      </c>
      <c r="O866" s="16">
        <v>1746.7</v>
      </c>
      <c r="P866" s="17">
        <v>1746.4</v>
      </c>
      <c r="Q866" s="18">
        <v>1741.1</v>
      </c>
      <c r="R866" s="19">
        <v>1732.5</v>
      </c>
      <c r="S866" s="20">
        <v>1703.7</v>
      </c>
      <c r="T866" s="21">
        <v>1719.8</v>
      </c>
      <c r="U866" s="22">
        <v>0</v>
      </c>
      <c r="V866" s="23">
        <v>864</v>
      </c>
      <c r="W866" s="11"/>
    </row>
    <row r="867" spans="1:23" ht="14" x14ac:dyDescent="0.15">
      <c r="A867" s="12" t="s">
        <v>50</v>
      </c>
      <c r="B867" s="13">
        <v>45852.579305555555</v>
      </c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4">
        <v>1736.8</v>
      </c>
      <c r="N867" s="15">
        <v>1747.8</v>
      </c>
      <c r="O867" s="16">
        <v>1750.1</v>
      </c>
      <c r="P867" s="17">
        <v>1748.9</v>
      </c>
      <c r="Q867" s="18">
        <v>1742</v>
      </c>
      <c r="R867" s="19">
        <v>1733.3</v>
      </c>
      <c r="S867" s="20">
        <v>1705</v>
      </c>
      <c r="T867" s="21">
        <v>1720.5</v>
      </c>
      <c r="U867" s="22">
        <v>0</v>
      </c>
      <c r="V867" s="23">
        <v>865</v>
      </c>
      <c r="W867" s="11"/>
    </row>
    <row r="868" spans="1:23" ht="14" x14ac:dyDescent="0.15">
      <c r="A868" s="12" t="s">
        <v>51</v>
      </c>
      <c r="B868" s="13">
        <v>45852.579467592594</v>
      </c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4">
        <v>431.7</v>
      </c>
      <c r="N868" s="15">
        <v>450.7</v>
      </c>
      <c r="O868" s="16">
        <v>152.5</v>
      </c>
      <c r="P868" s="17">
        <v>175.2</v>
      </c>
      <c r="Q868" s="18">
        <v>125.6</v>
      </c>
      <c r="R868" s="19">
        <v>277.2</v>
      </c>
      <c r="S868" s="20">
        <v>231.8</v>
      </c>
      <c r="T868" s="21">
        <v>159.19999999999999</v>
      </c>
      <c r="U868" s="22">
        <v>0</v>
      </c>
      <c r="V868" s="23">
        <v>866</v>
      </c>
      <c r="W868" s="11"/>
    </row>
    <row r="869" spans="1:23" ht="14" x14ac:dyDescent="0.15">
      <c r="A869" s="12" t="s">
        <v>51</v>
      </c>
      <c r="B869" s="13">
        <v>45852.579583333332</v>
      </c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4">
        <v>150.30000000000001</v>
      </c>
      <c r="N869" s="15">
        <v>619.6</v>
      </c>
      <c r="O869" s="16">
        <v>348.7</v>
      </c>
      <c r="P869" s="17">
        <v>426.4</v>
      </c>
      <c r="Q869" s="18">
        <v>88.6</v>
      </c>
      <c r="R869" s="19">
        <v>127.6</v>
      </c>
      <c r="S869" s="20">
        <v>285.3</v>
      </c>
      <c r="T869" s="21">
        <v>226.8</v>
      </c>
      <c r="U869" s="22">
        <v>0</v>
      </c>
      <c r="V869" s="23">
        <v>867</v>
      </c>
      <c r="W869" s="11"/>
    </row>
    <row r="870" spans="1:23" ht="14" x14ac:dyDescent="0.15">
      <c r="A870" s="12" t="s">
        <v>51</v>
      </c>
      <c r="B870" s="13">
        <v>45852.579710648148</v>
      </c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4">
        <v>680.6</v>
      </c>
      <c r="N870" s="15">
        <v>278.10000000000002</v>
      </c>
      <c r="O870" s="16">
        <v>190.3</v>
      </c>
      <c r="P870" s="17">
        <v>332.7</v>
      </c>
      <c r="Q870" s="18">
        <v>308.60000000000002</v>
      </c>
      <c r="R870" s="19">
        <v>179.8</v>
      </c>
      <c r="S870" s="20">
        <v>545.6</v>
      </c>
      <c r="T870" s="21">
        <v>293.89999999999998</v>
      </c>
      <c r="U870" s="22">
        <v>0</v>
      </c>
      <c r="V870" s="23">
        <v>868</v>
      </c>
      <c r="W870" s="11"/>
    </row>
    <row r="871" spans="1:23" ht="14" x14ac:dyDescent="0.15">
      <c r="A871" s="12" t="s">
        <v>51</v>
      </c>
      <c r="B871" s="13">
        <v>45852.57980324074</v>
      </c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4">
        <v>605.20000000000005</v>
      </c>
      <c r="N871" s="15">
        <v>396.7</v>
      </c>
      <c r="O871" s="16">
        <v>470.7</v>
      </c>
      <c r="P871" s="17">
        <v>634.9</v>
      </c>
      <c r="Q871" s="18">
        <v>237.8</v>
      </c>
      <c r="R871" s="19">
        <v>351.9</v>
      </c>
      <c r="S871" s="20">
        <v>552.6</v>
      </c>
      <c r="T871" s="21">
        <v>956.1</v>
      </c>
      <c r="U871" s="22">
        <v>0</v>
      </c>
      <c r="V871" s="23">
        <v>869</v>
      </c>
      <c r="W871" s="11"/>
    </row>
    <row r="872" spans="1:23" ht="14" x14ac:dyDescent="0.15">
      <c r="A872" s="12" t="s">
        <v>51</v>
      </c>
      <c r="B872" s="13">
        <v>45852.579907407409</v>
      </c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4">
        <v>458.2</v>
      </c>
      <c r="N872" s="15">
        <v>400.4</v>
      </c>
      <c r="O872" s="16">
        <v>201.9</v>
      </c>
      <c r="P872" s="17">
        <v>42.2</v>
      </c>
      <c r="Q872" s="18">
        <v>17.100000000000001</v>
      </c>
      <c r="R872" s="19">
        <v>495.1</v>
      </c>
      <c r="S872" s="20">
        <v>202.1</v>
      </c>
      <c r="T872" s="21">
        <v>404.4</v>
      </c>
      <c r="U872" s="22">
        <v>0</v>
      </c>
      <c r="V872" s="23">
        <v>870</v>
      </c>
      <c r="W872" s="11"/>
    </row>
    <row r="873" spans="1:23" ht="14" x14ac:dyDescent="0.15">
      <c r="A873" s="12" t="s">
        <v>51</v>
      </c>
      <c r="B873" s="13">
        <v>45852.580023148148</v>
      </c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4">
        <v>440.6</v>
      </c>
      <c r="N873" s="15">
        <v>83.7</v>
      </c>
      <c r="O873" s="16">
        <v>64</v>
      </c>
      <c r="P873" s="17">
        <v>29.2</v>
      </c>
      <c r="Q873" s="18">
        <v>437</v>
      </c>
      <c r="R873" s="19">
        <v>501.2</v>
      </c>
      <c r="S873" s="20">
        <v>601.70000000000005</v>
      </c>
      <c r="T873" s="21">
        <v>290.5</v>
      </c>
      <c r="U873" s="22">
        <v>0</v>
      </c>
      <c r="V873" s="23">
        <v>871</v>
      </c>
      <c r="W873" s="11"/>
    </row>
    <row r="874" spans="1:23" ht="14" x14ac:dyDescent="0.15">
      <c r="A874" s="12" t="s">
        <v>51</v>
      </c>
      <c r="B874" s="13">
        <v>45852.580127314817</v>
      </c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4">
        <v>524.9</v>
      </c>
      <c r="N874" s="15">
        <v>170</v>
      </c>
      <c r="O874" s="16">
        <v>40.700000000000003</v>
      </c>
      <c r="P874" s="17">
        <v>313.89999999999998</v>
      </c>
      <c r="Q874" s="18">
        <v>773</v>
      </c>
      <c r="R874" s="19">
        <v>241.1</v>
      </c>
      <c r="S874" s="20">
        <v>549.29999999999995</v>
      </c>
      <c r="T874" s="21">
        <v>363</v>
      </c>
      <c r="U874" s="22">
        <v>0</v>
      </c>
      <c r="V874" s="23">
        <v>872</v>
      </c>
      <c r="W874" s="11"/>
    </row>
    <row r="875" spans="1:23" ht="14" x14ac:dyDescent="0.15">
      <c r="A875" s="12" t="s">
        <v>51</v>
      </c>
      <c r="B875" s="13">
        <v>45852.580254629633</v>
      </c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4">
        <v>194.7</v>
      </c>
      <c r="N875" s="15">
        <v>10.4</v>
      </c>
      <c r="O875" s="16">
        <v>32.1</v>
      </c>
      <c r="P875" s="17">
        <v>66.8</v>
      </c>
      <c r="Q875" s="18">
        <v>39.9</v>
      </c>
      <c r="R875" s="19">
        <v>99.3</v>
      </c>
      <c r="S875" s="20">
        <v>151.30000000000001</v>
      </c>
      <c r="T875" s="21">
        <v>121.2</v>
      </c>
      <c r="U875" s="22">
        <v>0</v>
      </c>
      <c r="V875" s="23">
        <v>873</v>
      </c>
      <c r="W875" s="11"/>
    </row>
    <row r="876" spans="1:23" ht="14" x14ac:dyDescent="0.15">
      <c r="A876" s="12" t="s">
        <v>51</v>
      </c>
      <c r="B876" s="13">
        <v>45852.580405092594</v>
      </c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4">
        <v>235.1</v>
      </c>
      <c r="N876" s="15">
        <v>80.2</v>
      </c>
      <c r="O876" s="16">
        <v>150.30000000000001</v>
      </c>
      <c r="P876" s="17">
        <v>83.3</v>
      </c>
      <c r="Q876" s="18">
        <v>90.8</v>
      </c>
      <c r="R876" s="19">
        <v>101.4</v>
      </c>
      <c r="S876" s="20">
        <v>62.8</v>
      </c>
      <c r="T876" s="21">
        <v>36.4</v>
      </c>
      <c r="U876" s="22">
        <v>0</v>
      </c>
      <c r="V876" s="23">
        <v>874</v>
      </c>
      <c r="W876" s="11"/>
    </row>
    <row r="877" spans="1:23" ht="14" x14ac:dyDescent="0.15">
      <c r="A877" s="12" t="s">
        <v>51</v>
      </c>
      <c r="B877" s="13">
        <v>45852.580555555556</v>
      </c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4">
        <v>1328.7</v>
      </c>
      <c r="N877" s="15">
        <v>641.79999999999995</v>
      </c>
      <c r="O877" s="16">
        <v>727.4</v>
      </c>
      <c r="P877" s="17">
        <v>121.6</v>
      </c>
      <c r="Q877" s="18">
        <v>131.19999999999999</v>
      </c>
      <c r="R877" s="19">
        <v>558.79999999999995</v>
      </c>
      <c r="S877" s="20">
        <v>409.5</v>
      </c>
      <c r="T877" s="21">
        <v>194.6</v>
      </c>
      <c r="U877" s="22">
        <v>0</v>
      </c>
      <c r="V877" s="23">
        <v>875</v>
      </c>
      <c r="W877" s="11"/>
    </row>
    <row r="878" spans="1:23" ht="14" x14ac:dyDescent="0.15">
      <c r="A878" s="12" t="s">
        <v>51</v>
      </c>
      <c r="B878" s="13">
        <v>45852.580752314818</v>
      </c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4">
        <v>673.4</v>
      </c>
      <c r="N878" s="15">
        <v>686.8</v>
      </c>
      <c r="O878" s="16">
        <v>415.6</v>
      </c>
      <c r="P878" s="17">
        <v>413.8</v>
      </c>
      <c r="Q878" s="18">
        <v>531.5</v>
      </c>
      <c r="R878" s="19">
        <v>571.5</v>
      </c>
      <c r="S878" s="20">
        <v>35.799999999999997</v>
      </c>
      <c r="T878" s="21">
        <v>34.4</v>
      </c>
      <c r="U878" s="22">
        <v>0</v>
      </c>
      <c r="V878" s="23">
        <v>876</v>
      </c>
      <c r="W878" s="11"/>
    </row>
    <row r="879" spans="1:23" ht="14" x14ac:dyDescent="0.15">
      <c r="A879" s="12" t="s">
        <v>51</v>
      </c>
      <c r="B879" s="13">
        <v>45852.580891203703</v>
      </c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4">
        <v>198.8</v>
      </c>
      <c r="N879" s="15">
        <v>93.5</v>
      </c>
      <c r="O879" s="16">
        <v>31.4</v>
      </c>
      <c r="P879" s="17">
        <v>142.6</v>
      </c>
      <c r="Q879" s="18">
        <v>43.9</v>
      </c>
      <c r="R879" s="19">
        <v>32</v>
      </c>
      <c r="S879" s="20">
        <v>73.2</v>
      </c>
      <c r="T879" s="21">
        <v>4.5</v>
      </c>
      <c r="U879" s="22">
        <v>0</v>
      </c>
      <c r="V879" s="23">
        <v>877</v>
      </c>
      <c r="W879" s="11"/>
    </row>
    <row r="880" spans="1:23" ht="14" x14ac:dyDescent="0.15">
      <c r="A880" s="12" t="s">
        <v>51</v>
      </c>
      <c r="B880" s="13">
        <v>45852.580972222226</v>
      </c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4">
        <v>517.79999999999995</v>
      </c>
      <c r="N880" s="15">
        <v>368.9</v>
      </c>
      <c r="O880" s="16">
        <v>849.4</v>
      </c>
      <c r="P880" s="17">
        <v>139.1</v>
      </c>
      <c r="Q880" s="18">
        <v>114.6</v>
      </c>
      <c r="R880" s="19">
        <v>72</v>
      </c>
      <c r="S880" s="20">
        <v>5.0999999999999996</v>
      </c>
      <c r="T880" s="21">
        <v>6.5</v>
      </c>
      <c r="U880" s="22">
        <v>0</v>
      </c>
      <c r="V880" s="23">
        <v>878</v>
      </c>
      <c r="W880" s="11"/>
    </row>
    <row r="881" spans="1:23" ht="14" x14ac:dyDescent="0.15">
      <c r="A881" s="12" t="s">
        <v>51</v>
      </c>
      <c r="B881" s="13">
        <v>45852.581134259257</v>
      </c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4">
        <v>320.7</v>
      </c>
      <c r="N881" s="15">
        <v>450.7</v>
      </c>
      <c r="O881" s="16">
        <v>453.4</v>
      </c>
      <c r="P881" s="17">
        <v>178.3</v>
      </c>
      <c r="Q881" s="18">
        <v>25</v>
      </c>
      <c r="R881" s="19">
        <v>22.6</v>
      </c>
      <c r="S881" s="20">
        <v>27.9</v>
      </c>
      <c r="T881" s="21">
        <v>76.3</v>
      </c>
      <c r="U881" s="22">
        <v>0</v>
      </c>
      <c r="V881" s="23">
        <v>879</v>
      </c>
      <c r="W881" s="11"/>
    </row>
    <row r="882" spans="1:23" ht="14" x14ac:dyDescent="0.15">
      <c r="A882" s="12" t="s">
        <v>51</v>
      </c>
      <c r="B882" s="13">
        <v>45852.581226851849</v>
      </c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4">
        <v>113.4</v>
      </c>
      <c r="N882" s="15">
        <v>407.4</v>
      </c>
      <c r="O882" s="16">
        <v>338.1</v>
      </c>
      <c r="P882" s="17">
        <v>395.8</v>
      </c>
      <c r="Q882" s="18">
        <v>115.1</v>
      </c>
      <c r="R882" s="19">
        <v>130</v>
      </c>
      <c r="S882" s="20">
        <v>122.2</v>
      </c>
      <c r="T882" s="21">
        <v>84.6</v>
      </c>
      <c r="U882" s="22">
        <v>0</v>
      </c>
      <c r="V882" s="23">
        <v>880</v>
      </c>
      <c r="W882" s="11"/>
    </row>
    <row r="883" spans="1:23" ht="14" x14ac:dyDescent="0.15">
      <c r="A883" s="12" t="s">
        <v>51</v>
      </c>
      <c r="B883" s="13">
        <v>45852.581354166665</v>
      </c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4">
        <v>481.5</v>
      </c>
      <c r="N883" s="15">
        <v>614.5</v>
      </c>
      <c r="O883" s="16">
        <v>417.2</v>
      </c>
      <c r="P883" s="17">
        <v>669.2</v>
      </c>
      <c r="Q883" s="18">
        <v>586</v>
      </c>
      <c r="R883" s="19">
        <v>258.2</v>
      </c>
      <c r="S883" s="20">
        <v>204.7</v>
      </c>
      <c r="T883" s="21">
        <v>212</v>
      </c>
      <c r="U883" s="22">
        <v>0</v>
      </c>
      <c r="V883" s="23">
        <v>881</v>
      </c>
      <c r="W883" s="11"/>
    </row>
    <row r="884" spans="1:23" ht="14" x14ac:dyDescent="0.15">
      <c r="A884" s="12" t="s">
        <v>51</v>
      </c>
      <c r="B884" s="13">
        <v>45852.581493055557</v>
      </c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4">
        <v>1151.7</v>
      </c>
      <c r="N884" s="15">
        <v>265.60000000000002</v>
      </c>
      <c r="O884" s="16">
        <v>60</v>
      </c>
      <c r="P884" s="17">
        <v>328.8</v>
      </c>
      <c r="Q884" s="18">
        <v>529.29999999999995</v>
      </c>
      <c r="R884" s="19">
        <v>536.6</v>
      </c>
      <c r="S884" s="20">
        <v>87.3</v>
      </c>
      <c r="T884" s="21">
        <v>9</v>
      </c>
      <c r="U884" s="22">
        <v>0</v>
      </c>
      <c r="V884" s="23">
        <v>882</v>
      </c>
      <c r="W884" s="11"/>
    </row>
    <row r="885" spans="1:23" ht="14" x14ac:dyDescent="0.15">
      <c r="A885" s="12" t="s">
        <v>51</v>
      </c>
      <c r="B885" s="13">
        <v>45852.581597222219</v>
      </c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4">
        <v>749.3</v>
      </c>
      <c r="N885" s="15">
        <v>398</v>
      </c>
      <c r="O885" s="16">
        <v>73.400000000000006</v>
      </c>
      <c r="P885" s="17">
        <v>253.8</v>
      </c>
      <c r="Q885" s="18">
        <v>1026.7</v>
      </c>
      <c r="R885" s="19">
        <v>467.5</v>
      </c>
      <c r="S885" s="20">
        <v>72</v>
      </c>
      <c r="T885" s="21">
        <v>82.3</v>
      </c>
      <c r="U885" s="22">
        <v>0</v>
      </c>
      <c r="V885" s="23">
        <v>883</v>
      </c>
      <c r="W885" s="11"/>
    </row>
    <row r="886" spans="1:23" ht="14" x14ac:dyDescent="0.15">
      <c r="A886" s="12" t="s">
        <v>51</v>
      </c>
      <c r="B886" s="13">
        <v>45852.581712962965</v>
      </c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4">
        <v>967.4</v>
      </c>
      <c r="N886" s="15">
        <v>623.79999999999995</v>
      </c>
      <c r="O886" s="16">
        <v>98.8</v>
      </c>
      <c r="P886" s="17">
        <v>19.2</v>
      </c>
      <c r="Q886" s="18">
        <v>282.39999999999998</v>
      </c>
      <c r="R886" s="19">
        <v>743.6</v>
      </c>
      <c r="S886" s="20">
        <v>818</v>
      </c>
      <c r="T886" s="21">
        <v>814.1</v>
      </c>
      <c r="U886" s="22">
        <v>0</v>
      </c>
      <c r="V886" s="23">
        <v>884</v>
      </c>
      <c r="W886" s="11"/>
    </row>
    <row r="887" spans="1:23" ht="14" x14ac:dyDescent="0.15">
      <c r="A887" s="12" t="s">
        <v>51</v>
      </c>
      <c r="B887" s="13">
        <v>45852.581863425927</v>
      </c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4">
        <v>512</v>
      </c>
      <c r="N887" s="15">
        <v>255.3</v>
      </c>
      <c r="O887" s="16">
        <v>82.6</v>
      </c>
      <c r="P887" s="17">
        <v>405.7</v>
      </c>
      <c r="Q887" s="18">
        <v>786.5</v>
      </c>
      <c r="R887" s="19">
        <v>172.8</v>
      </c>
      <c r="S887" s="20">
        <v>370.6</v>
      </c>
      <c r="T887" s="21">
        <v>82.9</v>
      </c>
      <c r="U887" s="22">
        <v>0</v>
      </c>
      <c r="V887" s="23">
        <v>885</v>
      </c>
      <c r="W887" s="11"/>
    </row>
    <row r="888" spans="1:23" ht="14" x14ac:dyDescent="0.15">
      <c r="A888" s="12" t="s">
        <v>12</v>
      </c>
      <c r="B888" s="13">
        <v>45852.582384259258</v>
      </c>
      <c r="C888" s="24" t="s">
        <v>38</v>
      </c>
      <c r="D888" s="25">
        <v>1737.4</v>
      </c>
      <c r="E888" s="26">
        <v>315.60000000000002</v>
      </c>
      <c r="F888" s="27">
        <v>0.18099999999999999</v>
      </c>
      <c r="G888" s="28">
        <v>4.0999999999999996</v>
      </c>
      <c r="H888" s="29">
        <v>0.93</v>
      </c>
      <c r="I888" s="30">
        <v>0.82</v>
      </c>
      <c r="J888" s="31">
        <v>16</v>
      </c>
      <c r="K888" s="32">
        <v>38</v>
      </c>
      <c r="L888" s="33">
        <v>-120</v>
      </c>
      <c r="M888" s="11"/>
      <c r="N888" s="11"/>
      <c r="O888" s="11"/>
      <c r="P888" s="11"/>
      <c r="Q888" s="11"/>
      <c r="R888" s="11"/>
      <c r="S888" s="11"/>
      <c r="T888" s="11"/>
      <c r="U888" s="11"/>
      <c r="V888" s="23">
        <v>886</v>
      </c>
      <c r="W888" s="34">
        <v>856</v>
      </c>
    </row>
    <row r="889" spans="1:23" ht="14" x14ac:dyDescent="0.15">
      <c r="A889" s="12" t="s">
        <v>12</v>
      </c>
      <c r="B889" s="13">
        <v>45852.582743055558</v>
      </c>
      <c r="C889" s="11"/>
      <c r="D889" s="25">
        <v>0</v>
      </c>
      <c r="E889" s="26">
        <v>0</v>
      </c>
      <c r="F889" s="27">
        <v>0</v>
      </c>
      <c r="G889" s="28">
        <v>0</v>
      </c>
      <c r="H889" s="29">
        <v>0.93</v>
      </c>
      <c r="I889" s="30">
        <v>0</v>
      </c>
      <c r="J889" s="31">
        <v>16</v>
      </c>
      <c r="K889" s="32">
        <v>38</v>
      </c>
      <c r="L889" s="33">
        <v>-120</v>
      </c>
      <c r="M889" s="11"/>
      <c r="N889" s="11"/>
      <c r="O889" s="11"/>
      <c r="P889" s="11"/>
      <c r="Q889" s="11"/>
      <c r="R889" s="11"/>
      <c r="S889" s="11"/>
      <c r="T889" s="11"/>
      <c r="U889" s="11"/>
      <c r="V889" s="23">
        <v>887</v>
      </c>
      <c r="W889" s="34">
        <v>887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Data</vt:lpstr>
      <vt:lpstr>Corrections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Natali</cp:lastModifiedBy>
  <dcterms:created xsi:type="dcterms:W3CDTF">2025-07-15T22:10:48Z</dcterms:created>
  <dcterms:modified xsi:type="dcterms:W3CDTF">2025-07-16T23:02:49Z</dcterms:modified>
</cp:coreProperties>
</file>