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D:\personal\documents\budget\mint\2017\nov\"/>
    </mc:Choice>
  </mc:AlternateContent>
  <xr:revisionPtr revIDLastSave="7" documentId="11_FBCF21893372EC12177BCFB0A8D7F4FD7D172E19" xr6:coauthVersionLast="47" xr6:coauthVersionMax="47" xr10:uidLastSave="{2667F4C5-C33C-4B48-BC25-3A3A92C7BB0C}"/>
  <bookViews>
    <workbookView xWindow="0" yWindow="0" windowWidth="20490" windowHeight="7755" tabRatio="672" xr2:uid="{00000000-000D-0000-FFFF-FFFF00000000}"/>
  </bookViews>
  <sheets>
    <sheet name="summary" sheetId="1" r:id="rId1"/>
    <sheet name="moira.nazareth.inr (dec)" sheetId="7" r:id="rId2"/>
    <sheet name="moira.nazareth.inr (nov)" sheetId="5" r:id="rId3"/>
    <sheet name="moira.nazareth.usd (nov)" sheetId="4" r:id="rId4"/>
    <sheet name="moira.nazareth.usd (oct)" sheetId="3" r:id="rId5"/>
  </sheets>
  <calcPr calcId="191028"/>
  <pivotCaches>
    <pivotCache cacheId="34869" r:id="rId6"/>
    <pivotCache cacheId="34870" r:id="rId7"/>
    <pivotCache cacheId="34871" r:id="rId8"/>
    <pivotCache cacheId="3487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  <c r="L5" i="1"/>
  <c r="K5" i="1"/>
  <c r="J5" i="1"/>
  <c r="I5" i="1"/>
  <c r="H5" i="1"/>
  <c r="G5" i="1"/>
  <c r="F5" i="1"/>
  <c r="E5" i="1"/>
  <c r="D5" i="1"/>
  <c r="L6" i="1"/>
  <c r="K6" i="1"/>
  <c r="J6" i="1"/>
  <c r="I6" i="1"/>
  <c r="H6" i="1"/>
  <c r="G6" i="1"/>
  <c r="F6" i="1"/>
  <c r="E6" i="1"/>
  <c r="D6" i="1"/>
  <c r="L7" i="1"/>
  <c r="L20" i="1" s="1"/>
  <c r="K7" i="1"/>
  <c r="K13" i="1" s="1"/>
  <c r="J7" i="1"/>
  <c r="J13" i="1" s="1"/>
  <c r="I7" i="1"/>
  <c r="I13" i="1" s="1"/>
  <c r="H7" i="1"/>
  <c r="H20" i="1" s="1"/>
  <c r="G7" i="1"/>
  <c r="G13" i="1" s="1"/>
  <c r="F7" i="1"/>
  <c r="E7" i="1"/>
  <c r="E20" i="1" s="1"/>
  <c r="D7" i="1"/>
  <c r="D20" i="1" s="1"/>
  <c r="K20" i="1"/>
  <c r="J20" i="1"/>
  <c r="I20" i="1"/>
  <c r="F20" i="1"/>
  <c r="L13" i="1"/>
  <c r="F13" i="1"/>
  <c r="D13" i="1"/>
  <c r="E13" i="1" l="1"/>
  <c r="G20" i="1"/>
  <c r="H13" i="1"/>
  <c r="L19" i="1" l="1"/>
  <c r="K19" i="1"/>
  <c r="J19" i="1"/>
  <c r="I19" i="1"/>
  <c r="H19" i="1"/>
  <c r="G19" i="1"/>
  <c r="F19" i="1"/>
  <c r="E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E17" i="1"/>
  <c r="D17" i="1"/>
  <c r="L12" i="1"/>
  <c r="K12" i="1"/>
  <c r="J12" i="1"/>
  <c r="I12" i="1"/>
  <c r="H12" i="1"/>
  <c r="G12" i="1"/>
  <c r="F12" i="1"/>
  <c r="E12" i="1"/>
  <c r="D12" i="1"/>
  <c r="A12" i="1"/>
  <c r="A19" i="1" s="1"/>
  <c r="A11" i="1"/>
  <c r="A18" i="1" s="1"/>
  <c r="A10" i="1"/>
  <c r="A17" i="1" s="1"/>
  <c r="C1" i="1"/>
  <c r="L11" i="1" s="1"/>
  <c r="L21" i="1" l="1"/>
  <c r="I21" i="1"/>
  <c r="E21" i="1"/>
  <c r="K21" i="1"/>
  <c r="J21" i="1"/>
  <c r="H21" i="1"/>
  <c r="G21" i="1"/>
  <c r="F21" i="1"/>
  <c r="D21" i="1"/>
  <c r="D10" i="1"/>
  <c r="E11" i="1"/>
  <c r="G11" i="1"/>
  <c r="L10" i="1"/>
  <c r="L14" i="1" s="1"/>
  <c r="E10" i="1"/>
  <c r="F11" i="1"/>
  <c r="G10" i="1"/>
  <c r="H11" i="1"/>
  <c r="J11" i="1"/>
  <c r="F10" i="1"/>
  <c r="H10" i="1"/>
  <c r="H14" i="1" s="1"/>
  <c r="I11" i="1"/>
  <c r="J10" i="1"/>
  <c r="K11" i="1"/>
  <c r="D11" i="1"/>
  <c r="I10" i="1"/>
  <c r="K10" i="1"/>
  <c r="D14" i="1" l="1"/>
  <c r="K14" i="1"/>
  <c r="E14" i="1"/>
  <c r="J14" i="1"/>
  <c r="I14" i="1"/>
  <c r="G14" i="1"/>
  <c r="F14" i="1"/>
</calcChain>
</file>

<file path=xl/sharedStrings.xml><?xml version="1.0" encoding="utf-8"?>
<sst xmlns="http://schemas.openxmlformats.org/spreadsheetml/2006/main" count="505" uniqueCount="147">
  <si>
    <t>Actuals</t>
  </si>
  <si>
    <t>(you owe) / owed to you</t>
  </si>
  <si>
    <t>individual "spent"</t>
  </si>
  <si>
    <t>individual "paid"</t>
  </si>
  <si>
    <t>Item</t>
  </si>
  <si>
    <t>cn</t>
  </si>
  <si>
    <t>gc</t>
  </si>
  <si>
    <t>jn</t>
  </si>
  <si>
    <t>Oct ($)</t>
  </si>
  <si>
    <t>Nov ($)</t>
  </si>
  <si>
    <t>Nov (Rs)</t>
  </si>
  <si>
    <t>Dec(Rs)</t>
  </si>
  <si>
    <t>INR</t>
  </si>
  <si>
    <t>Dec (Rs)</t>
  </si>
  <si>
    <t>USD</t>
  </si>
  <si>
    <t>transaction amounts</t>
  </si>
  <si>
    <t>Category</t>
  </si>
  <si>
    <t>Vendor</t>
  </si>
  <si>
    <t>Description</t>
  </si>
  <si>
    <t>Amount</t>
  </si>
  <si>
    <t>From</t>
  </si>
  <si>
    <t>To</t>
  </si>
  <si>
    <t>Action</t>
  </si>
  <si>
    <t>CheckSum</t>
  </si>
  <si>
    <t>IndCheckSum</t>
  </si>
  <si>
    <t>Tue 12.19</t>
  </si>
  <si>
    <t>Business Services</t>
  </si>
  <si>
    <t>Justus</t>
  </si>
  <si>
    <t>Justus balance (5K of 8K)</t>
  </si>
  <si>
    <t>all</t>
  </si>
  <si>
    <t>jn (*:self), gc (*:self), cn (*:self), moira.nazareth.inr (*:group)</t>
  </si>
  <si>
    <t>Settlement</t>
  </si>
  <si>
    <t>Carl / John</t>
  </si>
  <si>
    <t>$</t>
  </si>
  <si>
    <t>Gail / John</t>
  </si>
  <si>
    <t>Arun</t>
  </si>
  <si>
    <t>Arun archives</t>
  </si>
  <si>
    <t>Row Labels</t>
  </si>
  <si>
    <t>Sum of cn</t>
  </si>
  <si>
    <t>Sum of gc</t>
  </si>
  <si>
    <t>Sum of jn</t>
  </si>
  <si>
    <t>Grand Total</t>
  </si>
  <si>
    <t>Thu 11.16</t>
  </si>
  <si>
    <t>Kamat</t>
  </si>
  <si>
    <t>Kamat fees</t>
  </si>
  <si>
    <t>Thu 11.23</t>
  </si>
  <si>
    <t>Public Transportation</t>
  </si>
  <si>
    <t>Bus to/fro St. Michael's</t>
  </si>
  <si>
    <t>BEST</t>
  </si>
  <si>
    <t>Mon 11.20</t>
  </si>
  <si>
    <t>Shipping</t>
  </si>
  <si>
    <t>Speed Post</t>
  </si>
  <si>
    <t>Wakalatnama mailing to Kamat</t>
  </si>
  <si>
    <t>Submission 1 &amp; 2</t>
  </si>
  <si>
    <t>Wed 11.15</t>
  </si>
  <si>
    <t>St. Michael's</t>
  </si>
  <si>
    <t>Burial Certificates</t>
  </si>
  <si>
    <t>Mon 11.13</t>
  </si>
  <si>
    <t>Cab</t>
  </si>
  <si>
    <t>versova to colaba</t>
  </si>
  <si>
    <t>Colaba to mahim</t>
  </si>
  <si>
    <t>mahim to plaza RT</t>
  </si>
  <si>
    <t>Mahim to versova</t>
  </si>
  <si>
    <t>joyce nazareth</t>
  </si>
  <si>
    <t>BMC</t>
  </si>
  <si>
    <t>Plaza bribe</t>
  </si>
  <si>
    <t>plaza docu search /check</t>
  </si>
  <si>
    <t>Settle amit</t>
  </si>
  <si>
    <t>Airfare</t>
  </si>
  <si>
    <t>Indigo</t>
  </si>
  <si>
    <t>Gail to/fro Goa</t>
  </si>
  <si>
    <t>Air India</t>
  </si>
  <si>
    <t>John/Jill to/fro Goa</t>
  </si>
  <si>
    <t>Tue 11.21</t>
  </si>
  <si>
    <t>Auto</t>
  </si>
  <si>
    <t>Auto to airport</t>
  </si>
  <si>
    <t>Alcohol &amp; Bars</t>
  </si>
  <si>
    <t>Local</t>
  </si>
  <si>
    <t>6x carlsberg</t>
  </si>
  <si>
    <t>jn, cn</t>
  </si>
  <si>
    <t>Groceries</t>
  </si>
  <si>
    <t>groceries for stay</t>
  </si>
  <si>
    <t>Car</t>
  </si>
  <si>
    <t>Taxi to Anjuna</t>
  </si>
  <si>
    <t>Lunch</t>
  </si>
  <si>
    <t>Café Bonsle</t>
  </si>
  <si>
    <t>Lunch Panjim</t>
  </si>
  <si>
    <t>gc:80, rem:560</t>
  </si>
  <si>
    <t>Wed 11.22</t>
  </si>
  <si>
    <t>Utilities</t>
  </si>
  <si>
    <t>Vodaphone</t>
  </si>
  <si>
    <t>SIM, Internet dongle</t>
  </si>
  <si>
    <t>Courier</t>
  </si>
  <si>
    <t xml:space="preserve">courier to Satyajeet Surve </t>
  </si>
  <si>
    <t>Nikhil</t>
  </si>
  <si>
    <t>Nikhil fees</t>
  </si>
  <si>
    <t>jn:7000, gc:6000</t>
  </si>
  <si>
    <t>6x KF</t>
  </si>
  <si>
    <t>Ritz Classic</t>
  </si>
  <si>
    <t>Chetan Taxi</t>
  </si>
  <si>
    <t>Gift</t>
  </si>
  <si>
    <t>gift to Sonia/Rishi</t>
  </si>
  <si>
    <t>copies to Kamat</t>
  </si>
  <si>
    <t>Spice Goa</t>
  </si>
  <si>
    <t>jn:158.5, cn:158.5, all:1358</t>
  </si>
  <si>
    <t>Green Shack</t>
  </si>
  <si>
    <t>beach chairs</t>
  </si>
  <si>
    <t>Taxi to/fro Britos</t>
  </si>
  <si>
    <t>Dinner</t>
  </si>
  <si>
    <t>Brittos</t>
  </si>
  <si>
    <t>Fri 11.24</t>
  </si>
  <si>
    <t>Airport Taxi</t>
  </si>
  <si>
    <t>RamKrishna</t>
  </si>
  <si>
    <t>RamKrishna (caretaker) tip</t>
  </si>
  <si>
    <t>Airport Auto to 7B</t>
  </si>
  <si>
    <t>Airport Auto to 4B</t>
  </si>
  <si>
    <t>Coffee</t>
  </si>
  <si>
    <t>CCD</t>
  </si>
  <si>
    <t>Sun 11.26</t>
  </si>
  <si>
    <t>Gail / John settlement</t>
  </si>
  <si>
    <t>Mon 11.27</t>
  </si>
  <si>
    <t>Justus Fernandes</t>
  </si>
  <si>
    <t>adv. for I/XIV</t>
  </si>
  <si>
    <t>Wed 11.01</t>
  </si>
  <si>
    <t>TJ Maxx</t>
  </si>
  <si>
    <t>TJMAXX #0133</t>
  </si>
  <si>
    <t>jn (*:self), gc (*:self), cn (*:self), moira.nazareth.usd (*:group)</t>
  </si>
  <si>
    <t>Mon 11.06</t>
  </si>
  <si>
    <t>Shop Rite</t>
  </si>
  <si>
    <t>SHOPRITE LQRS HOBOKEN</t>
  </si>
  <si>
    <t>Thu 11.09</t>
  </si>
  <si>
    <t>Parking</t>
  </si>
  <si>
    <t>MTA</t>
  </si>
  <si>
    <t>MTA EWRLOTPOF/PF NEWARK NJ</t>
  </si>
  <si>
    <t>Ewr Airp Currito</t>
  </si>
  <si>
    <t>EWR AIRP CURRITO TB NEWARK NJ</t>
  </si>
  <si>
    <t>Fri 11.17</t>
  </si>
  <si>
    <t>Rental Car &amp; Taxi</t>
  </si>
  <si>
    <t>Uber.com</t>
  </si>
  <si>
    <t>UBER *TRIP 7XYHD SAN FRANCISCO CA</t>
  </si>
  <si>
    <t>Mon 10.16</t>
  </si>
  <si>
    <t>Njt Pabt</t>
  </si>
  <si>
    <t>NJT PABT 0920</t>
  </si>
  <si>
    <t>Restaurants</t>
  </si>
  <si>
    <t>Hing Won Group</t>
  </si>
  <si>
    <t>HING WON GROUP INC</t>
  </si>
  <si>
    <t>Tue 10.31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</si>
</sst>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_(&quot;$&quot;* #,##0_);_(&quot;$&quot;* \(#,##0\);_(&quot;$&quot;* &quot;-&quot;??_);_(@_)"/>
    <numFmt numFmtId="166" formatCode="&quot;$&quot;#,##0.00"/>
    <numFmt numFmtId="167" formatCode="[$₹-4009]\ #,##0.00"/>
    <numFmt numFmtId="168" formatCode="_(\₹* #,##0.00_);_(\₹* \(#,##0.00\);_(\₹* &quot;-&quot;??_);_(@_)"/>
    <numFmt numFmtId="169" formatCode="_(\₹* #,##0_);_(\₹* \(#,##0\);_(\₹* &quot;-&quot;??_);_(@_)"/>
    <numFmt numFmtId="170" formatCode="0.000"/>
    <numFmt numFmtId="171" formatCode="_ [$₹-4009]\ * #,##0.00000_ ;_ [$₹-4009]\ * \-#,##0.00000_ ;_ [$₹-4009]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2" fillId="0" borderId="2" xfId="0" applyFont="1" applyBorder="1"/>
    <xf numFmtId="44" fontId="2" fillId="0" borderId="0" xfId="1" applyFont="1" applyBorder="1"/>
    <xf numFmtId="44" fontId="2" fillId="0" borderId="2" xfId="1" applyFont="1" applyBorder="1"/>
    <xf numFmtId="0" fontId="2" fillId="0" borderId="4" xfId="0" applyFont="1" applyBorder="1"/>
    <xf numFmtId="44" fontId="2" fillId="0" borderId="4" xfId="1" applyFont="1" applyBorder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3" fillId="3" borderId="4" xfId="1" applyNumberFormat="1" applyFont="1" applyFill="1" applyBorder="1"/>
    <xf numFmtId="165" fontId="3" fillId="3" borderId="0" xfId="1" applyNumberFormat="1" applyFont="1" applyFill="1" applyBorder="1"/>
    <xf numFmtId="165" fontId="3" fillId="3" borderId="2" xfId="1" applyNumberFormat="1" applyFont="1" applyFill="1" applyBorder="1"/>
    <xf numFmtId="44" fontId="2" fillId="0" borderId="0" xfId="1" applyFont="1"/>
    <xf numFmtId="0" fontId="2" fillId="0" borderId="0" xfId="0" applyFont="1" applyAlignment="1">
      <alignment horizontal="left"/>
    </xf>
    <xf numFmtId="166" fontId="2" fillId="0" borderId="0" xfId="0" applyNumberFormat="1" applyFont="1"/>
    <xf numFmtId="0" fontId="5" fillId="0" borderId="0" xfId="2" applyFont="1"/>
    <xf numFmtId="167" fontId="2" fillId="0" borderId="0" xfId="0" applyNumberFormat="1" applyFont="1"/>
    <xf numFmtId="168" fontId="2" fillId="0" borderId="4" xfId="1" applyNumberFormat="1" applyFont="1" applyBorder="1"/>
    <xf numFmtId="168" fontId="2" fillId="0" borderId="0" xfId="1" applyNumberFormat="1" applyFont="1" applyBorder="1"/>
    <xf numFmtId="168" fontId="2" fillId="0" borderId="2" xfId="1" applyNumberFormat="1" applyFont="1" applyBorder="1"/>
    <xf numFmtId="164" fontId="2" fillId="0" borderId="0" xfId="1" applyNumberFormat="1" applyFont="1" applyBorder="1"/>
    <xf numFmtId="164" fontId="2" fillId="0" borderId="2" xfId="1" applyNumberFormat="1" applyFont="1" applyBorder="1"/>
    <xf numFmtId="164" fontId="2" fillId="0" borderId="4" xfId="1" applyNumberFormat="1" applyFont="1" applyBorder="1"/>
    <xf numFmtId="0" fontId="3" fillId="3" borderId="0" xfId="0" applyFont="1" applyFill="1"/>
    <xf numFmtId="169" fontId="3" fillId="3" borderId="4" xfId="1" applyNumberFormat="1" applyFont="1" applyFill="1" applyBorder="1"/>
    <xf numFmtId="169" fontId="3" fillId="3" borderId="0" xfId="1" applyNumberFormat="1" applyFont="1" applyFill="1" applyBorder="1"/>
    <xf numFmtId="169" fontId="3" fillId="3" borderId="2" xfId="1" applyNumberFormat="1" applyFont="1" applyFill="1" applyBorder="1"/>
    <xf numFmtId="44" fontId="3" fillId="0" borderId="0" xfId="1" applyFont="1"/>
    <xf numFmtId="0" fontId="3" fillId="0" borderId="0" xfId="0" applyFont="1" applyAlignment="1">
      <alignment horizontal="center"/>
    </xf>
    <xf numFmtId="44" fontId="3" fillId="0" borderId="4" xfId="1" applyFont="1" applyBorder="1"/>
    <xf numFmtId="44" fontId="3" fillId="0" borderId="0" xfId="1" applyFont="1" applyBorder="1"/>
    <xf numFmtId="44" fontId="3" fillId="0" borderId="2" xfId="1" applyFont="1" applyBorder="1"/>
    <xf numFmtId="0" fontId="3" fillId="0" borderId="2" xfId="0" applyFont="1" applyBorder="1"/>
    <xf numFmtId="0" fontId="3" fillId="0" borderId="4" xfId="0" applyFont="1" applyBorder="1"/>
    <xf numFmtId="169" fontId="2" fillId="0" borderId="0" xfId="0" applyNumberFormat="1" applyFont="1"/>
    <xf numFmtId="169" fontId="2" fillId="0" borderId="0" xfId="1" applyNumberFormat="1" applyFont="1" applyBorder="1"/>
    <xf numFmtId="170" fontId="2" fillId="0" borderId="0" xfId="0" applyNumberFormat="1" applyFont="1"/>
    <xf numFmtId="171" fontId="2" fillId="0" borderId="0" xfId="0" applyNumberFormat="1" applyFont="1"/>
    <xf numFmtId="0" fontId="2" fillId="0" borderId="0" xfId="0" pivotButton="1" applyFont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2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3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[$₹-4009]\ #,##0.00"/>
    </dxf>
    <dxf>
      <numFmt numFmtId="167" formatCode="[$₹-4009]\ #,##0.00"/>
    </dxf>
    <dxf>
      <numFmt numFmtId="167" formatCode="[$₹-4009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documents/budget/mint/2017/oct/oct.mint.csv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nov.mint.csv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nov.mint.csv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065.113643865741" createdVersion="5" refreshedVersion="5" minRefreshableVersion="3" recordCount="4" xr:uid="{00000000-000A-0000-FFFF-FFFF38000000}">
  <cacheSource type="worksheet">
    <worksheetSource ref="A2:L6" sheet="moira.nazareth.usd" r:id="rId2"/>
  </cacheSource>
  <cacheFields count="12">
    <cacheField name="Item" numFmtId="0">
      <sharedItems/>
    </cacheField>
    <cacheField name="Category" numFmtId="0">
      <sharedItems count="4">
        <s v="Public Transportation"/>
        <s v="Restaurants"/>
        <s v="Gift"/>
        <s v="Business Services" u="1"/>
      </sharedItems>
    </cacheField>
    <cacheField name="Vendor" numFmtId="0">
      <sharedItems/>
    </cacheField>
    <cacheField name="Description" numFmtId="44">
      <sharedItems/>
    </cacheField>
    <cacheField name="Amount" numFmtId="44">
      <sharedItems containsSemiMixedTypes="0" containsString="0" containsNumber="1" minValue="7" maxValue="75.040000000000006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n" numFmtId="44">
      <sharedItems containsSemiMixedTypes="0" containsString="0" containsNumber="1" minValue="0" maxValue="25.01"/>
    </cacheField>
    <cacheField name="gc" numFmtId="44">
      <sharedItems containsSemiMixedTypes="0" containsString="0" containsNumber="1" minValue="0" maxValue="25.01"/>
    </cacheField>
    <cacheField name="jn" numFmtId="44">
      <sharedItems containsSemiMixedTypes="0" containsString="0" containsNumber="1" minValue="3.05" maxValue="25.01"/>
    </cacheField>
    <cacheField name="cn2" numFmtId="44">
      <sharedItems containsSemiMixedTypes="0" containsString="0" containsNumber="1" minValue="-31.4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066.519814120373" createdVersion="5" refreshedVersion="5" minRefreshableVersion="3" recordCount="6" xr:uid="{00000000-000A-0000-FFFF-FFFF39000000}">
  <cacheSource type="worksheet">
    <worksheetSource ref="A2:K8" sheet="moira.nazareth.usd" r:id="rId2"/>
  </cacheSource>
  <cacheFields count="11">
    <cacheField name="Item" numFmtId="0">
      <sharedItems/>
    </cacheField>
    <cacheField name="Category" numFmtId="0">
      <sharedItems count="5">
        <s v="Gift"/>
        <s v="Alcohol &amp; Bars"/>
        <s v="Parking"/>
        <s v="Lunch"/>
        <s v="Rental Car &amp; Taxi"/>
      </sharedItems>
    </cacheField>
    <cacheField name="Vendor" numFmtId="0">
      <sharedItems/>
    </cacheField>
    <cacheField name="Description" numFmtId="0">
      <sharedItems/>
    </cacheField>
    <cacheField name="Amount" numFmtId="0">
      <sharedItems containsSemiMixedTypes="0" containsString="0" containsNumber="1" minValue="4.3499999999999996" maxValue="21.3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cn" numFmtId="0">
      <sharedItems containsSemiMixedTypes="0" containsString="0" containsNumber="1" minValue="1.45" maxValue="7.12"/>
    </cacheField>
    <cacheField name="gc" numFmtId="0">
      <sharedItems containsSemiMixedTypes="0" containsString="0" containsNumber="1" minValue="1.45" maxValue="7.12"/>
    </cacheField>
    <cacheField name="jn" numFmtId="0">
      <sharedItems containsSemiMixedTypes="0" containsString="0" containsNumber="1" minValue="1.45" maxValue="7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088.583455324071" createdVersion="5" refreshedVersion="5" minRefreshableVersion="3" recordCount="41" xr:uid="{00000000-000A-0000-FFFF-FFFF3B000000}">
  <cacheSource type="worksheet">
    <worksheetSource ref="A2:K43" sheet="moira.nazareth.inr" r:id="rId2"/>
  </cacheSource>
  <cacheFields count="11">
    <cacheField name="Item" numFmtId="0">
      <sharedItems count="10">
        <s v="Thu 11.16"/>
        <s v="Thu 11.23"/>
        <s v="Mon 11.20"/>
        <s v="Wed 11.15"/>
        <s v="Mon 11.13"/>
        <s v="Tue 11.21"/>
        <s v="Wed 11.22"/>
        <s v="Fri 11.24"/>
        <s v="Sun 11.26"/>
        <s v="Mon 11.27"/>
      </sharedItems>
    </cacheField>
    <cacheField name="Category" numFmtId="0">
      <sharedItems count="12">
        <s v="Business Services"/>
        <s v="Public Transportation"/>
        <s v="Shipping"/>
        <s v="Airfare"/>
        <s v="Alcohol &amp; Bars"/>
        <s v="Groceries"/>
        <s v="Lunch"/>
        <s v="Utilities"/>
        <s v="Gift"/>
        <s v="Dinner"/>
        <s v="Coffee"/>
        <s v="Settlement"/>
      </sharedItems>
    </cacheField>
    <cacheField name="Vendor" numFmtId="0">
      <sharedItems count="20">
        <s v="Kamat"/>
        <s v="Bus to/fro St. Michael's"/>
        <s v="Speed Post"/>
        <s v="St. Michael's"/>
        <s v="Cab"/>
        <s v="BMC"/>
        <s v="plaza docu search /check"/>
        <s v="Indigo"/>
        <s v="Air India"/>
        <s v="Auto"/>
        <s v="Local"/>
        <s v="Car"/>
        <s v="Café Bonsle"/>
        <s v="Vodaphone"/>
        <s v="Courier"/>
        <s v="Nikhil"/>
        <s v="Green Shack"/>
        <s v="RamKrishna"/>
        <s v="Settlement"/>
        <s v="Justus Fernandes"/>
      </sharedItems>
    </cacheField>
    <cacheField name="Description" numFmtId="0">
      <sharedItems/>
    </cacheField>
    <cacheField name="Amount" numFmtId="164">
      <sharedItems containsSemiMixedTypes="0" containsString="0" containsNumber="1" containsInteger="1" minValue="20" maxValue="13000"/>
    </cacheField>
    <cacheField name="From" numFmtId="164">
      <sharedItems count="3">
        <s v="jn"/>
        <s v="gc"/>
        <s v="jn:7000, gc:6000"/>
      </sharedItems>
    </cacheField>
    <cacheField name="To" numFmtId="164">
      <sharedItems count="5">
        <s v="all"/>
        <s v="jn, cn"/>
        <s v="gc:80, rem:560"/>
        <s v="jn:158.5, cn:158.5, all:1358"/>
        <s v="jn"/>
      </sharedItems>
    </cacheField>
    <cacheField name="Action" numFmtId="164">
      <sharedItems containsBlank="1" count="3">
        <s v="jn (*:self), gc (*:self), cn (*:self), moira.nazareth.inr (*:group)"/>
        <m/>
        <s v="$"/>
      </sharedItems>
    </cacheField>
    <cacheField name="cn" numFmtId="168">
      <sharedItems containsSemiMixedTypes="0" containsString="0" containsNumber="1" minValue="0" maxValue="4333.33"/>
    </cacheField>
    <cacheField name="gc" numFmtId="168">
      <sharedItems containsSemiMixedTypes="0" containsString="0" containsNumber="1" minValue="0" maxValue="4333.33"/>
    </cacheField>
    <cacheField name="jn" numFmtId="168">
      <sharedItems containsSemiMixedTypes="0" containsString="0" containsNumber="1" minValue="0" maxValue="4333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088.632678703703" createdVersion="5" refreshedVersion="5" minRefreshableVersion="3" recordCount="4" xr:uid="{00000000-000A-0000-FFFF-FFFF3F000000}">
  <cacheSource type="worksheet">
    <worksheetSource ref="A2:K6" sheet="moira.nazareth.inr (dec)"/>
  </cacheSource>
  <cacheFields count="11">
    <cacheField name="Item" numFmtId="0">
      <sharedItems/>
    </cacheField>
    <cacheField name="Category" numFmtId="0">
      <sharedItems count="2">
        <s v="Business Services"/>
        <s v="Settlement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1500" maxValue="26000"/>
    </cacheField>
    <cacheField name="From" numFmtId="164">
      <sharedItems/>
    </cacheField>
    <cacheField name="To" numFmtId="164">
      <sharedItems/>
    </cacheField>
    <cacheField name="Action" numFmtId="164">
      <sharedItems containsBlank="1"/>
    </cacheField>
    <cacheField name="cn" numFmtId="164">
      <sharedItems containsSemiMixedTypes="0" containsString="0" containsNumber="1" minValue="0" maxValue="1666.67"/>
    </cacheField>
    <cacheField name="gc" numFmtId="164">
      <sharedItems containsSemiMixedTypes="0" containsString="0" containsNumber="1" minValue="0" maxValue="1666.67"/>
    </cacheField>
    <cacheField name="jn" numFmtId="164">
      <sharedItems containsSemiMixedTypes="0" containsString="0" containsNumber="1" minValue="0" maxValue="166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Mon 10.16"/>
    <x v="0"/>
    <s v="Njt Pabt"/>
    <s v="NJT PABT 0920"/>
    <n v="7"/>
    <s v="jn"/>
    <s v="jn"/>
    <s v="jn (*:self), gc (*:self), cn (*:self), moira.nazareth.usd (*:group)"/>
    <n v="0"/>
    <n v="0"/>
    <n v="7"/>
    <n v="0"/>
  </r>
  <r>
    <s v="Mon 10.16"/>
    <x v="1"/>
    <s v="Hing Won Group"/>
    <s v="HING WON GROUP INC"/>
    <n v="10.15"/>
    <s v="jn"/>
    <s v="all"/>
    <m/>
    <n v="3.38"/>
    <n v="3.38"/>
    <n v="3.38"/>
    <n v="-3.38"/>
  </r>
  <r>
    <s v="Mon 10.16"/>
    <x v="1"/>
    <s v="Hing Won Group"/>
    <s v="HING WON GROUP INC"/>
    <n v="9.15"/>
    <s v="jn"/>
    <s v="all"/>
    <m/>
    <n v="3.05"/>
    <n v="3.05"/>
    <n v="3.05"/>
    <n v="-6.43"/>
  </r>
  <r>
    <s v="Tue 10.31"/>
    <x v="2"/>
    <s v="TJMAXX #0133"/>
    <s v="TJ Maxx"/>
    <n v="75.040000000000006"/>
    <s v="jn"/>
    <s v="all"/>
    <m/>
    <n v="25.01"/>
    <n v="25.01"/>
    <n v="25.01"/>
    <n v="-31.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Wed 11.01"/>
    <x v="0"/>
    <s v="TJ Maxx"/>
    <s v="TJMAXX #0133"/>
    <n v="10.88"/>
    <s v="jn"/>
    <s v="all"/>
    <s v="jn (*:self), gc (*:self), cn (*:self), moira.nazareth.usd (*:group)"/>
    <n v="3.63"/>
    <n v="3.63"/>
    <n v="3.63"/>
  </r>
  <r>
    <s v="Mon 11.06"/>
    <x v="1"/>
    <s v="Shop Rite"/>
    <s v="SHOPRITE LQRS HOBOKEN"/>
    <n v="21.37"/>
    <s v="jn"/>
    <s v="all"/>
    <m/>
    <n v="7.12"/>
    <n v="7.12"/>
    <n v="7.12"/>
  </r>
  <r>
    <s v="Thu 11.09"/>
    <x v="2"/>
    <s v="MTA"/>
    <s v="MTA EWRLOTPOF/PF NEWARK NJ"/>
    <n v="8"/>
    <s v="jn"/>
    <s v="all"/>
    <m/>
    <n v="2.67"/>
    <n v="2.67"/>
    <n v="2.67"/>
  </r>
  <r>
    <s v="Thu 11.09"/>
    <x v="3"/>
    <s v="Ewr Airp Currito"/>
    <s v="EWR AIRP CURRITO TB NEWARK NJ"/>
    <n v="4.3499999999999996"/>
    <s v="jn"/>
    <s v="all"/>
    <m/>
    <n v="1.45"/>
    <n v="1.45"/>
    <n v="1.45"/>
  </r>
  <r>
    <s v="Fri 11.17"/>
    <x v="4"/>
    <s v="Uber.com"/>
    <s v="UBER *TRIP 7XYHD SAN FRANCISCO CA"/>
    <n v="13"/>
    <s v="jn"/>
    <s v="all"/>
    <m/>
    <n v="4.33"/>
    <n v="4.33"/>
    <n v="4.33"/>
  </r>
  <r>
    <s v="Mon 11.27"/>
    <x v="4"/>
    <s v="Uber.com"/>
    <s v="UBER *TRIP 7XYHD SAN FRANCISCO CA"/>
    <n v="14.125"/>
    <s v="jn"/>
    <s v="all"/>
    <m/>
    <n v="4.71"/>
    <n v="4.71"/>
    <n v="4.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x v="0"/>
    <x v="0"/>
    <s v="Kamat fees"/>
    <n v="5000"/>
    <x v="0"/>
    <x v="0"/>
    <x v="0"/>
    <n v="1666.67"/>
    <n v="1666.67"/>
    <n v="1666.67"/>
  </r>
  <r>
    <x v="1"/>
    <x v="0"/>
    <x v="0"/>
    <s v="Kamat fees"/>
    <n v="7000"/>
    <x v="0"/>
    <x v="0"/>
    <x v="1"/>
    <n v="2333.33"/>
    <n v="2333.33"/>
    <n v="2333.33"/>
  </r>
  <r>
    <x v="1"/>
    <x v="1"/>
    <x v="1"/>
    <s v="BEST"/>
    <n v="40"/>
    <x v="1"/>
    <x v="0"/>
    <x v="1"/>
    <n v="13.33"/>
    <n v="13.33"/>
    <n v="13.33"/>
  </r>
  <r>
    <x v="2"/>
    <x v="2"/>
    <x v="2"/>
    <s v="Wakalatnama mailing to Kamat"/>
    <n v="43"/>
    <x v="1"/>
    <x v="0"/>
    <x v="1"/>
    <n v="14.33"/>
    <n v="14.33"/>
    <n v="14.33"/>
  </r>
  <r>
    <x v="2"/>
    <x v="2"/>
    <x v="2"/>
    <s v="Submission 1 &amp; 2"/>
    <n v="400"/>
    <x v="0"/>
    <x v="0"/>
    <x v="1"/>
    <n v="133.33000000000001"/>
    <n v="133.33000000000001"/>
    <n v="133.33000000000001"/>
  </r>
  <r>
    <x v="3"/>
    <x v="0"/>
    <x v="3"/>
    <s v="Burial Certificates"/>
    <n v="300"/>
    <x v="1"/>
    <x v="0"/>
    <x v="1"/>
    <n v="100"/>
    <n v="100"/>
    <n v="100"/>
  </r>
  <r>
    <x v="4"/>
    <x v="1"/>
    <x v="4"/>
    <s v="versova to colaba"/>
    <n v="406"/>
    <x v="0"/>
    <x v="0"/>
    <x v="1"/>
    <n v="135.33000000000001"/>
    <n v="135.33000000000001"/>
    <n v="135.33000000000001"/>
  </r>
  <r>
    <x v="4"/>
    <x v="1"/>
    <x v="4"/>
    <s v="Colaba to mahim"/>
    <n v="287"/>
    <x v="0"/>
    <x v="0"/>
    <x v="1"/>
    <n v="95.67"/>
    <n v="95.67"/>
    <n v="95.67"/>
  </r>
  <r>
    <x v="4"/>
    <x v="1"/>
    <x v="4"/>
    <s v="mahim to plaza RT"/>
    <n v="82"/>
    <x v="0"/>
    <x v="0"/>
    <x v="1"/>
    <n v="27.33"/>
    <n v="27.33"/>
    <n v="27.33"/>
  </r>
  <r>
    <x v="4"/>
    <x v="1"/>
    <x v="4"/>
    <s v="Mahim to versova"/>
    <n v="253"/>
    <x v="0"/>
    <x v="0"/>
    <x v="1"/>
    <n v="84.33"/>
    <n v="84.33"/>
    <n v="84.33"/>
  </r>
  <r>
    <x v="4"/>
    <x v="0"/>
    <x v="3"/>
    <s v="joyce nazareth"/>
    <n v="20"/>
    <x v="0"/>
    <x v="0"/>
    <x v="1"/>
    <n v="6.67"/>
    <n v="6.67"/>
    <n v="6.67"/>
  </r>
  <r>
    <x v="4"/>
    <x v="0"/>
    <x v="5"/>
    <s v="Plaza bribe"/>
    <n v="100"/>
    <x v="0"/>
    <x v="0"/>
    <x v="1"/>
    <n v="33.33"/>
    <n v="33.33"/>
    <n v="33.33"/>
  </r>
  <r>
    <x v="4"/>
    <x v="0"/>
    <x v="6"/>
    <s v="Settle amit"/>
    <n v="102"/>
    <x v="0"/>
    <x v="0"/>
    <x v="1"/>
    <n v="34"/>
    <n v="34"/>
    <n v="34"/>
  </r>
  <r>
    <x v="4"/>
    <x v="3"/>
    <x v="7"/>
    <s v="Gail to/fro Goa"/>
    <n v="6000"/>
    <x v="1"/>
    <x v="0"/>
    <x v="1"/>
    <n v="2000"/>
    <n v="2000"/>
    <n v="2000"/>
  </r>
  <r>
    <x v="4"/>
    <x v="3"/>
    <x v="8"/>
    <s v="John/Jill to/fro Goa"/>
    <n v="2410"/>
    <x v="0"/>
    <x v="0"/>
    <x v="1"/>
    <n v="803.33"/>
    <n v="803.33"/>
    <n v="803.33"/>
  </r>
  <r>
    <x v="5"/>
    <x v="1"/>
    <x v="9"/>
    <s v="Auto to airport"/>
    <n v="250"/>
    <x v="0"/>
    <x v="0"/>
    <x v="1"/>
    <n v="83.33"/>
    <n v="83.33"/>
    <n v="83.33"/>
  </r>
  <r>
    <x v="5"/>
    <x v="4"/>
    <x v="10"/>
    <s v="6x carlsberg"/>
    <n v="366"/>
    <x v="0"/>
    <x v="1"/>
    <x v="1"/>
    <n v="183"/>
    <n v="0"/>
    <n v="183"/>
  </r>
  <r>
    <x v="5"/>
    <x v="5"/>
    <x v="10"/>
    <s v="groceries for stay"/>
    <n v="927"/>
    <x v="1"/>
    <x v="0"/>
    <x v="1"/>
    <n v="309"/>
    <n v="309"/>
    <n v="309"/>
  </r>
  <r>
    <x v="5"/>
    <x v="1"/>
    <x v="11"/>
    <s v="Taxi to Anjuna"/>
    <n v="2500"/>
    <x v="0"/>
    <x v="0"/>
    <x v="1"/>
    <n v="833.33"/>
    <n v="833.33"/>
    <n v="833.33"/>
  </r>
  <r>
    <x v="5"/>
    <x v="6"/>
    <x v="12"/>
    <s v="Lunch Panjim"/>
    <n v="640"/>
    <x v="0"/>
    <x v="2"/>
    <x v="1"/>
    <n v="280"/>
    <n v="80"/>
    <n v="280"/>
  </r>
  <r>
    <x v="6"/>
    <x v="7"/>
    <x v="13"/>
    <s v="SIM, Internet dongle"/>
    <n v="2250"/>
    <x v="0"/>
    <x v="0"/>
    <x v="1"/>
    <n v="750"/>
    <n v="750"/>
    <n v="750"/>
  </r>
  <r>
    <x v="6"/>
    <x v="2"/>
    <x v="14"/>
    <s v="courier to Satyajeet Surve "/>
    <n v="120"/>
    <x v="0"/>
    <x v="0"/>
    <x v="1"/>
    <n v="40"/>
    <n v="40"/>
    <n v="40"/>
  </r>
  <r>
    <x v="6"/>
    <x v="5"/>
    <x v="10"/>
    <s v="groceries for stay"/>
    <n v="1000"/>
    <x v="0"/>
    <x v="0"/>
    <x v="1"/>
    <n v="333.33"/>
    <n v="333.33"/>
    <n v="333.33"/>
  </r>
  <r>
    <x v="6"/>
    <x v="0"/>
    <x v="15"/>
    <s v="Nikhil fees"/>
    <n v="13000"/>
    <x v="2"/>
    <x v="0"/>
    <x v="1"/>
    <n v="4333.33"/>
    <n v="4333.33"/>
    <n v="4333.33"/>
  </r>
  <r>
    <x v="6"/>
    <x v="4"/>
    <x v="10"/>
    <s v="6x KF"/>
    <n v="420"/>
    <x v="0"/>
    <x v="1"/>
    <x v="1"/>
    <n v="210"/>
    <n v="0"/>
    <n v="210"/>
  </r>
  <r>
    <x v="6"/>
    <x v="6"/>
    <x v="10"/>
    <s v="Ritz Classic"/>
    <n v="1000"/>
    <x v="0"/>
    <x v="1"/>
    <x v="1"/>
    <n v="500"/>
    <n v="0"/>
    <n v="500"/>
  </r>
  <r>
    <x v="6"/>
    <x v="1"/>
    <x v="11"/>
    <s v="Chetan Taxi"/>
    <n v="3000"/>
    <x v="0"/>
    <x v="0"/>
    <x v="1"/>
    <n v="1000"/>
    <n v="1000"/>
    <n v="1000"/>
  </r>
  <r>
    <x v="1"/>
    <x v="1"/>
    <x v="11"/>
    <s v="Chetan Taxi"/>
    <n v="2000"/>
    <x v="0"/>
    <x v="0"/>
    <x v="1"/>
    <n v="666.67"/>
    <n v="666.67"/>
    <n v="666.67"/>
  </r>
  <r>
    <x v="1"/>
    <x v="8"/>
    <x v="10"/>
    <s v="gift to Sonia/Rishi"/>
    <n v="1851"/>
    <x v="0"/>
    <x v="0"/>
    <x v="1"/>
    <n v="617"/>
    <n v="617"/>
    <n v="617"/>
  </r>
  <r>
    <x v="1"/>
    <x v="0"/>
    <x v="0"/>
    <s v="copies to Kamat"/>
    <n v="51"/>
    <x v="0"/>
    <x v="0"/>
    <x v="1"/>
    <n v="17"/>
    <n v="17"/>
    <n v="17"/>
  </r>
  <r>
    <x v="1"/>
    <x v="6"/>
    <x v="10"/>
    <s v="Spice Goa"/>
    <n v="1675"/>
    <x v="1"/>
    <x v="3"/>
    <x v="1"/>
    <n v="611.16999999999996"/>
    <n v="452.67"/>
    <n v="611.16999999999996"/>
  </r>
  <r>
    <x v="1"/>
    <x v="0"/>
    <x v="16"/>
    <s v="beach chairs"/>
    <n v="200"/>
    <x v="0"/>
    <x v="0"/>
    <x v="1"/>
    <n v="66.67"/>
    <n v="66.67"/>
    <n v="66.67"/>
  </r>
  <r>
    <x v="1"/>
    <x v="1"/>
    <x v="11"/>
    <s v="Taxi to/fro Britos"/>
    <n v="750"/>
    <x v="0"/>
    <x v="0"/>
    <x v="1"/>
    <n v="250"/>
    <n v="250"/>
    <n v="250"/>
  </r>
  <r>
    <x v="1"/>
    <x v="9"/>
    <x v="10"/>
    <s v="Brittos"/>
    <n v="1462"/>
    <x v="0"/>
    <x v="0"/>
    <x v="1"/>
    <n v="487.33"/>
    <n v="487.33"/>
    <n v="487.33"/>
  </r>
  <r>
    <x v="7"/>
    <x v="1"/>
    <x v="11"/>
    <s v="Airport Taxi"/>
    <n v="1600"/>
    <x v="1"/>
    <x v="0"/>
    <x v="1"/>
    <n v="533.33000000000004"/>
    <n v="533.33000000000004"/>
    <n v="533.33000000000004"/>
  </r>
  <r>
    <x v="7"/>
    <x v="0"/>
    <x v="17"/>
    <s v="RamKrishna (caretaker) tip"/>
    <n v="1000"/>
    <x v="0"/>
    <x v="0"/>
    <x v="1"/>
    <n v="333.33"/>
    <n v="333.33"/>
    <n v="333.33"/>
  </r>
  <r>
    <x v="7"/>
    <x v="1"/>
    <x v="9"/>
    <s v="Airport Auto to 7B"/>
    <n v="150"/>
    <x v="0"/>
    <x v="0"/>
    <x v="1"/>
    <n v="50"/>
    <n v="50"/>
    <n v="50"/>
  </r>
  <r>
    <x v="7"/>
    <x v="1"/>
    <x v="9"/>
    <s v="Airport Auto to 4B"/>
    <n v="150"/>
    <x v="1"/>
    <x v="0"/>
    <x v="1"/>
    <n v="50"/>
    <n v="50"/>
    <n v="50"/>
  </r>
  <r>
    <x v="7"/>
    <x v="10"/>
    <x v="10"/>
    <s v="CCD"/>
    <n v="344"/>
    <x v="0"/>
    <x v="0"/>
    <x v="1"/>
    <n v="114.67"/>
    <n v="114.67"/>
    <n v="114.67"/>
  </r>
  <r>
    <x v="8"/>
    <x v="11"/>
    <x v="18"/>
    <s v="Gail / John settlement"/>
    <n v="5000"/>
    <x v="1"/>
    <x v="4"/>
    <x v="2"/>
    <n v="0"/>
    <n v="0"/>
    <n v="0"/>
  </r>
  <r>
    <x v="9"/>
    <x v="0"/>
    <x v="19"/>
    <s v="adv. for I/XIV"/>
    <n v="3000"/>
    <x v="0"/>
    <x v="0"/>
    <x v="1"/>
    <n v="1000"/>
    <n v="1000"/>
    <n v="1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s v="Tue 12.19"/>
    <x v="0"/>
    <s v="Justus"/>
    <s v="Justus balance (5K of 8K)"/>
    <n v="5000"/>
    <s v="jn"/>
    <s v="all"/>
    <s v="jn (*:self), gc (*:self), cn (*:self), moira.nazareth.inr (*:group)"/>
    <n v="1666.67"/>
    <n v="1666.67"/>
    <n v="1666.67"/>
  </r>
  <r>
    <s v="Tue 12.19"/>
    <x v="1"/>
    <s v="Settlement"/>
    <s v="Carl / John"/>
    <n v="26000"/>
    <s v="cn"/>
    <s v="jn"/>
    <s v="$"/>
    <n v="0"/>
    <n v="0"/>
    <n v="0"/>
  </r>
  <r>
    <s v="Tue 12.19"/>
    <x v="1"/>
    <s v="Settlement"/>
    <s v="Gail / John"/>
    <n v="7000"/>
    <s v="gc"/>
    <s v="jn"/>
    <s v="$"/>
    <n v="0"/>
    <n v="0"/>
    <n v="0"/>
  </r>
  <r>
    <s v="Tue 12.19"/>
    <x v="0"/>
    <s v="Arun"/>
    <s v="Arun archives"/>
    <n v="1500"/>
    <s v="jn"/>
    <s v="all"/>
    <m/>
    <n v="500"/>
    <n v="50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48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6:F19" firstHeaderRow="0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7"/>
    <dataField name="Sum of gc" fld="9" baseField="1" baseItem="0" numFmtId="167"/>
    <dataField name="Sum of jn" fld="10" baseField="1" baseItem="0" numFmtId="167"/>
  </dataFields>
  <formats count="9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32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48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7:F60" firstHeaderRow="0" firstDataRow="1" firstDataCol="1"/>
  <pivotFields count="11">
    <pivotField showAll="0"/>
    <pivotField axis="axisRow" showAll="0">
      <items count="13">
        <item x="8"/>
        <item x="6"/>
        <item x="0"/>
        <item x="2"/>
        <item x="1"/>
        <item x="3"/>
        <item x="5"/>
        <item x="7"/>
        <item x="10"/>
        <item x="9"/>
        <item x="4"/>
        <item x="1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7"/>
    <dataField name="Sum of gc" fld="9" baseField="1" baseItem="0" numFmtId="167"/>
    <dataField name="Sum of jn" fld="10" baseField="1" baseItem="0" numFmtId="167"/>
  </dataFields>
  <formats count="9"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48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6:F22" firstHeaderRow="0" firstDataRow="1" firstDataCol="1"/>
  <pivotFields count="11"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0" baseItem="1" numFmtId="166"/>
    <dataField name="Sum of gc" fld="9" baseField="0" baseItem="1" numFmtId="166"/>
    <dataField name="Sum of jn" fld="10" baseField="0" baseItem="1" numFmtId="166"/>
  </dataFields>
  <formats count="6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348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9:F13" firstHeaderRow="0" firstDataRow="1" firstDataCol="1"/>
  <pivotFields count="12"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 defaultSubtotal="0"/>
    <pivotField dataField="1" numFmtId="44" showAll="0"/>
    <pivotField numFmtId="44" showAll="0" defaultSubtota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10" baseField="1" baseItem="1" numFmtId="166"/>
    <dataField name="Sum of gc" fld="9" baseField="1" baseItem="0" numFmtId="166"/>
    <dataField name="Sum of cn" fld="8" baseField="1" baseItem="0" numFmtId="166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sqref="A1:D1048576"/>
    </sheetView>
  </sheetViews>
  <sheetFormatPr defaultRowHeight="12.75"/>
  <cols>
    <col min="1" max="1" width="9.140625" style="1"/>
    <col min="2" max="3" width="9.140625" style="1" customWidth="1"/>
    <col min="4" max="4" width="12.28515625" style="1" bestFit="1" customWidth="1"/>
    <col min="5" max="5" width="10.7109375" style="1" bestFit="1" customWidth="1"/>
    <col min="6" max="6" width="11.7109375" style="1" bestFit="1" customWidth="1"/>
    <col min="7" max="9" width="11.140625" style="1" bestFit="1" customWidth="1"/>
    <col min="10" max="10" width="9.7109375" style="1" customWidth="1"/>
    <col min="11" max="12" width="11.140625" style="1" bestFit="1" customWidth="1"/>
    <col min="13" max="16384" width="9.140625" style="1"/>
  </cols>
  <sheetData>
    <row r="1" spans="1:12">
      <c r="B1" s="41">
        <v>1.4999999999999999E-2</v>
      </c>
      <c r="C1" s="2">
        <f>1/B1</f>
        <v>66.666666666666671</v>
      </c>
      <c r="D1" s="42"/>
    </row>
    <row r="2" spans="1:12">
      <c r="A2" s="10" t="s">
        <v>0</v>
      </c>
      <c r="B2" s="10"/>
      <c r="C2" s="10"/>
      <c r="D2" s="44" t="s">
        <v>1</v>
      </c>
      <c r="E2" s="45"/>
      <c r="F2" s="46"/>
      <c r="G2" s="44" t="s">
        <v>2</v>
      </c>
      <c r="H2" s="45"/>
      <c r="I2" s="46"/>
      <c r="J2" s="44" t="s">
        <v>3</v>
      </c>
      <c r="K2" s="45"/>
      <c r="L2" s="46"/>
    </row>
    <row r="3" spans="1:12">
      <c r="A3" s="11" t="s">
        <v>4</v>
      </c>
      <c r="B3" s="11"/>
      <c r="C3" s="11"/>
      <c r="D3" s="12" t="s">
        <v>5</v>
      </c>
      <c r="E3" s="11" t="s">
        <v>6</v>
      </c>
      <c r="F3" s="13" t="s">
        <v>7</v>
      </c>
      <c r="G3" s="12" t="s">
        <v>5</v>
      </c>
      <c r="H3" s="11" t="s">
        <v>6</v>
      </c>
      <c r="I3" s="13" t="s">
        <v>7</v>
      </c>
      <c r="J3" s="12" t="s">
        <v>5</v>
      </c>
      <c r="K3" s="11" t="s">
        <v>6</v>
      </c>
      <c r="L3" s="13" t="s">
        <v>7</v>
      </c>
    </row>
    <row r="4" spans="1:12">
      <c r="A4" s="20" t="s">
        <v>8</v>
      </c>
      <c r="D4" s="9">
        <f>'moira.nazareth.usd (oct)'!L6</f>
        <v>-31.45</v>
      </c>
      <c r="E4" s="6">
        <f>'moira.nazareth.usd (oct)'!M6</f>
        <v>-31.45</v>
      </c>
      <c r="F4" s="7">
        <f>'moira.nazareth.usd (oct)'!N6</f>
        <v>62.89</v>
      </c>
      <c r="G4" s="9">
        <f>'moira.nazareth.usd (oct)'!P6</f>
        <v>31.45</v>
      </c>
      <c r="H4" s="6">
        <f>'moira.nazareth.usd (oct)'!Q6</f>
        <v>31.45</v>
      </c>
      <c r="I4" s="7">
        <f>'moira.nazareth.usd (oct)'!R6</f>
        <v>38.450000000000003</v>
      </c>
      <c r="J4" s="9">
        <f>'moira.nazareth.usd (oct)'!T6</f>
        <v>0</v>
      </c>
      <c r="K4" s="6">
        <f>'moira.nazareth.usd (oct)'!U6</f>
        <v>0</v>
      </c>
      <c r="L4" s="7">
        <f>'moira.nazareth.usd (oct)'!V6</f>
        <v>101.34</v>
      </c>
    </row>
    <row r="5" spans="1:12">
      <c r="A5" s="20" t="s">
        <v>9</v>
      </c>
      <c r="D5" s="9">
        <f>'moira.nazareth.usd (nov)'!L8</f>
        <v>-23.91</v>
      </c>
      <c r="E5" s="6">
        <f>'moira.nazareth.usd (nov)'!M8</f>
        <v>-23.91</v>
      </c>
      <c r="F5" s="7">
        <f>'moira.nazareth.usd (nov)'!N8</f>
        <v>47.82</v>
      </c>
      <c r="G5" s="9">
        <f>'moira.nazareth.usd (nov)'!P8</f>
        <v>23.91</v>
      </c>
      <c r="H5" s="6">
        <f>'moira.nazareth.usd (nov)'!Q8</f>
        <v>23.91</v>
      </c>
      <c r="I5" s="7">
        <f>'moira.nazareth.usd (nov)'!R8</f>
        <v>23.91</v>
      </c>
      <c r="J5" s="9">
        <f>'moira.nazareth.usd (nov)'!T8</f>
        <v>0</v>
      </c>
      <c r="K5" s="6">
        <f>'moira.nazareth.usd (nov)'!U8</f>
        <v>0</v>
      </c>
      <c r="L5" s="7">
        <f>'moira.nazareth.usd (nov)'!V8</f>
        <v>71.72</v>
      </c>
    </row>
    <row r="6" spans="1:12">
      <c r="A6" s="20" t="s">
        <v>10</v>
      </c>
      <c r="D6" s="22">
        <f>'moira.nazareth.inr (nov)'!L43</f>
        <v>-21133.5</v>
      </c>
      <c r="E6" s="23">
        <f>'moira.nazareth.inr (nov)'!M43</f>
        <v>1853</v>
      </c>
      <c r="F6" s="24">
        <f>'moira.nazareth.inr (nov)'!N43</f>
        <v>19280.5</v>
      </c>
      <c r="G6" s="27">
        <f>'moira.nazareth.inr (nov)'!P43</f>
        <v>21133.5</v>
      </c>
      <c r="H6" s="25">
        <f>'moira.nazareth.inr (nov)'!Q43</f>
        <v>19882</v>
      </c>
      <c r="I6" s="26">
        <f>'moira.nazareth.inr (nov)'!R43</f>
        <v>21133.5</v>
      </c>
      <c r="J6" s="27">
        <f>'moira.nazareth.inr (nov)'!T43</f>
        <v>0</v>
      </c>
      <c r="K6" s="25">
        <f>'moira.nazareth.inr (nov)'!U43</f>
        <v>16735</v>
      </c>
      <c r="L6" s="26">
        <f>'moira.nazareth.inr (nov)'!V43</f>
        <v>45414</v>
      </c>
    </row>
    <row r="7" spans="1:12">
      <c r="A7" s="20" t="s">
        <v>11</v>
      </c>
      <c r="D7" s="22">
        <f>'moira.nazareth.inr (dec)'!L6</f>
        <v>23833.33</v>
      </c>
      <c r="E7" s="23">
        <f>'moira.nazareth.inr (dec)'!M6</f>
        <v>4833.33</v>
      </c>
      <c r="F7" s="24">
        <f>'moira.nazareth.inr (dec)'!N6</f>
        <v>-28666.67</v>
      </c>
      <c r="G7" s="22">
        <f>'moira.nazareth.inr (dec)'!P6</f>
        <v>2166.67</v>
      </c>
      <c r="H7" s="23">
        <f>'moira.nazareth.inr (dec)'!Q6</f>
        <v>2166.67</v>
      </c>
      <c r="I7" s="24">
        <f>'moira.nazareth.inr (dec)'!R6</f>
        <v>2166.67</v>
      </c>
      <c r="J7" s="22">
        <f>'moira.nazareth.inr (dec)'!T6</f>
        <v>0</v>
      </c>
      <c r="K7" s="23">
        <f>'moira.nazareth.inr (dec)'!U6</f>
        <v>0</v>
      </c>
      <c r="L7" s="24">
        <f>'moira.nazareth.inr (dec)'!V6</f>
        <v>6500</v>
      </c>
    </row>
    <row r="8" spans="1:12">
      <c r="D8" s="40"/>
      <c r="E8" s="40"/>
      <c r="F8" s="40"/>
    </row>
    <row r="9" spans="1:12">
      <c r="A9" s="28" t="s">
        <v>12</v>
      </c>
      <c r="D9" s="8"/>
      <c r="F9" s="5"/>
      <c r="G9" s="8"/>
      <c r="I9" s="5"/>
      <c r="J9" s="8"/>
      <c r="L9" s="5"/>
    </row>
    <row r="10" spans="1:12">
      <c r="A10" s="1" t="str">
        <f>A4</f>
        <v>Oct ($)</v>
      </c>
      <c r="D10" s="22">
        <f t="shared" ref="D10:L10" si="0">D4*$C$1</f>
        <v>-2096.666666666667</v>
      </c>
      <c r="E10" s="23">
        <f t="shared" si="0"/>
        <v>-2096.666666666667</v>
      </c>
      <c r="F10" s="24">
        <f t="shared" si="0"/>
        <v>4192.666666666667</v>
      </c>
      <c r="G10" s="22">
        <f t="shared" si="0"/>
        <v>2096.666666666667</v>
      </c>
      <c r="H10" s="23">
        <f t="shared" si="0"/>
        <v>2096.666666666667</v>
      </c>
      <c r="I10" s="24">
        <f t="shared" si="0"/>
        <v>2563.3333333333335</v>
      </c>
      <c r="J10" s="22">
        <f t="shared" si="0"/>
        <v>0</v>
      </c>
      <c r="K10" s="23">
        <f t="shared" si="0"/>
        <v>0</v>
      </c>
      <c r="L10" s="24">
        <f t="shared" si="0"/>
        <v>6756.0000000000009</v>
      </c>
    </row>
    <row r="11" spans="1:12">
      <c r="A11" s="1" t="str">
        <f>A5</f>
        <v>Nov ($)</v>
      </c>
      <c r="D11" s="22">
        <f t="shared" ref="D11:L11" si="1">D5*$C$1</f>
        <v>-1594.0000000000002</v>
      </c>
      <c r="E11" s="23">
        <f t="shared" si="1"/>
        <v>-1594.0000000000002</v>
      </c>
      <c r="F11" s="24">
        <f t="shared" si="1"/>
        <v>3188.0000000000005</v>
      </c>
      <c r="G11" s="22">
        <f t="shared" si="1"/>
        <v>1594.0000000000002</v>
      </c>
      <c r="H11" s="23">
        <f t="shared" si="1"/>
        <v>1594.0000000000002</v>
      </c>
      <c r="I11" s="24">
        <f t="shared" si="1"/>
        <v>1594.0000000000002</v>
      </c>
      <c r="J11" s="22">
        <f t="shared" si="1"/>
        <v>0</v>
      </c>
      <c r="K11" s="23">
        <f t="shared" si="1"/>
        <v>0</v>
      </c>
      <c r="L11" s="24">
        <f t="shared" si="1"/>
        <v>4781.3333333333339</v>
      </c>
    </row>
    <row r="12" spans="1:12">
      <c r="A12" s="1" t="str">
        <f>A6</f>
        <v>Nov (Rs)</v>
      </c>
      <c r="D12" s="22">
        <f>D6</f>
        <v>-21133.5</v>
      </c>
      <c r="E12" s="23">
        <f t="shared" ref="E12:F12" si="2">E6</f>
        <v>1853</v>
      </c>
      <c r="F12" s="24">
        <f t="shared" si="2"/>
        <v>19280.5</v>
      </c>
      <c r="G12" s="22">
        <f>G6</f>
        <v>21133.5</v>
      </c>
      <c r="H12" s="23">
        <f t="shared" ref="H12:I12" si="3">H6</f>
        <v>19882</v>
      </c>
      <c r="I12" s="24">
        <f t="shared" si="3"/>
        <v>21133.5</v>
      </c>
      <c r="J12" s="22">
        <f>J6</f>
        <v>0</v>
      </c>
      <c r="K12" s="23">
        <f t="shared" ref="K12:L12" si="4">K6</f>
        <v>16735</v>
      </c>
      <c r="L12" s="24">
        <f t="shared" si="4"/>
        <v>45414</v>
      </c>
    </row>
    <row r="13" spans="1:12">
      <c r="A13" s="1" t="s">
        <v>13</v>
      </c>
      <c r="D13" s="22">
        <f>D7</f>
        <v>23833.33</v>
      </c>
      <c r="E13" s="23">
        <f>E7</f>
        <v>4833.33</v>
      </c>
      <c r="F13" s="24">
        <f>F7</f>
        <v>-28666.67</v>
      </c>
      <c r="G13" s="22">
        <f>G7</f>
        <v>2166.67</v>
      </c>
      <c r="H13" s="23">
        <f t="shared" ref="H13:L13" si="5">H7</f>
        <v>2166.67</v>
      </c>
      <c r="I13" s="24">
        <f t="shared" si="5"/>
        <v>2166.67</v>
      </c>
      <c r="J13" s="22">
        <f t="shared" si="5"/>
        <v>0</v>
      </c>
      <c r="K13" s="23">
        <f t="shared" si="5"/>
        <v>0</v>
      </c>
      <c r="L13" s="24">
        <f t="shared" si="5"/>
        <v>6500</v>
      </c>
    </row>
    <row r="14" spans="1:12">
      <c r="D14" s="29">
        <f>SUM(D10:D13)</f>
        <v>-990.83666666666613</v>
      </c>
      <c r="E14" s="30">
        <f t="shared" ref="E14:L14" si="6">SUM(E10:E13)</f>
        <v>2995.663333333333</v>
      </c>
      <c r="F14" s="31">
        <f t="shared" si="6"/>
        <v>-2005.5033333333304</v>
      </c>
      <c r="G14" s="29">
        <f t="shared" si="6"/>
        <v>26990.83666666667</v>
      </c>
      <c r="H14" s="30">
        <f t="shared" si="6"/>
        <v>25739.33666666667</v>
      </c>
      <c r="I14" s="31">
        <f t="shared" si="6"/>
        <v>27457.503333333334</v>
      </c>
      <c r="J14" s="29">
        <f t="shared" si="6"/>
        <v>0</v>
      </c>
      <c r="K14" s="30">
        <f t="shared" si="6"/>
        <v>16735</v>
      </c>
      <c r="L14" s="31">
        <f t="shared" si="6"/>
        <v>63451.333333333336</v>
      </c>
    </row>
    <row r="15" spans="1:12">
      <c r="E15" s="39"/>
    </row>
    <row r="16" spans="1:12">
      <c r="A16" s="28" t="s">
        <v>14</v>
      </c>
      <c r="B16" s="3"/>
      <c r="C16" s="4"/>
      <c r="D16" s="8"/>
      <c r="F16" s="5"/>
      <c r="G16" s="8"/>
      <c r="I16" s="5"/>
      <c r="J16" s="8"/>
      <c r="L16" s="5"/>
    </row>
    <row r="17" spans="1:12">
      <c r="A17" s="1" t="str">
        <f>A10</f>
        <v>Oct ($)</v>
      </c>
      <c r="D17" s="9">
        <f>D4</f>
        <v>-31.45</v>
      </c>
      <c r="E17" s="6">
        <f t="shared" ref="E17:L17" si="7">E4</f>
        <v>-31.45</v>
      </c>
      <c r="F17" s="7">
        <f t="shared" si="7"/>
        <v>62.89</v>
      </c>
      <c r="G17" s="9">
        <f t="shared" si="7"/>
        <v>31.45</v>
      </c>
      <c r="H17" s="6">
        <f t="shared" si="7"/>
        <v>31.45</v>
      </c>
      <c r="I17" s="7">
        <f t="shared" si="7"/>
        <v>38.450000000000003</v>
      </c>
      <c r="J17" s="9">
        <f t="shared" si="7"/>
        <v>0</v>
      </c>
      <c r="K17" s="6">
        <f t="shared" si="7"/>
        <v>0</v>
      </c>
      <c r="L17" s="7">
        <f t="shared" si="7"/>
        <v>101.34</v>
      </c>
    </row>
    <row r="18" spans="1:12">
      <c r="A18" s="1" t="str">
        <f>A11</f>
        <v>Nov ($)</v>
      </c>
      <c r="D18" s="9">
        <f t="shared" ref="D18:L18" si="8">D5</f>
        <v>-23.91</v>
      </c>
      <c r="E18" s="6">
        <f t="shared" si="8"/>
        <v>-23.91</v>
      </c>
      <c r="F18" s="7">
        <f t="shared" si="8"/>
        <v>47.82</v>
      </c>
      <c r="G18" s="9">
        <f t="shared" si="8"/>
        <v>23.91</v>
      </c>
      <c r="H18" s="6">
        <f t="shared" si="8"/>
        <v>23.91</v>
      </c>
      <c r="I18" s="7">
        <f t="shared" si="8"/>
        <v>23.91</v>
      </c>
      <c r="J18" s="9">
        <f t="shared" si="8"/>
        <v>0</v>
      </c>
      <c r="K18" s="6">
        <f t="shared" si="8"/>
        <v>0</v>
      </c>
      <c r="L18" s="7">
        <f t="shared" si="8"/>
        <v>71.72</v>
      </c>
    </row>
    <row r="19" spans="1:12">
      <c r="A19" s="1" t="str">
        <f>A12</f>
        <v>Nov (Rs)</v>
      </c>
      <c r="D19" s="9">
        <f>D6*$B$1</f>
        <v>-317.0025</v>
      </c>
      <c r="E19" s="6">
        <f t="shared" ref="E19:L19" si="9">E6*$B$1</f>
        <v>27.794999999999998</v>
      </c>
      <c r="F19" s="7">
        <f t="shared" si="9"/>
        <v>289.20749999999998</v>
      </c>
      <c r="G19" s="9">
        <f t="shared" si="9"/>
        <v>317.0025</v>
      </c>
      <c r="H19" s="6">
        <f t="shared" si="9"/>
        <v>298.22999999999996</v>
      </c>
      <c r="I19" s="7">
        <f t="shared" si="9"/>
        <v>317.0025</v>
      </c>
      <c r="J19" s="9">
        <f t="shared" si="9"/>
        <v>0</v>
      </c>
      <c r="K19" s="6">
        <f t="shared" si="9"/>
        <v>251.02499999999998</v>
      </c>
      <c r="L19" s="7">
        <f t="shared" si="9"/>
        <v>681.20999999999992</v>
      </c>
    </row>
    <row r="20" spans="1:12">
      <c r="A20" s="1" t="s">
        <v>13</v>
      </c>
      <c r="D20" s="9">
        <f>D7*$B$1</f>
        <v>357.49995000000001</v>
      </c>
      <c r="E20" s="6">
        <f t="shared" ref="E20:L20" si="10">E7*$B$1</f>
        <v>72.499949999999998</v>
      </c>
      <c r="F20" s="7">
        <f t="shared" si="10"/>
        <v>-430.00004999999993</v>
      </c>
      <c r="G20" s="9">
        <f t="shared" si="10"/>
        <v>32.500050000000002</v>
      </c>
      <c r="H20" s="6">
        <f t="shared" si="10"/>
        <v>32.500050000000002</v>
      </c>
      <c r="I20" s="7">
        <f t="shared" si="10"/>
        <v>32.500050000000002</v>
      </c>
      <c r="J20" s="9">
        <f t="shared" si="10"/>
        <v>0</v>
      </c>
      <c r="K20" s="6">
        <f t="shared" si="10"/>
        <v>0</v>
      </c>
      <c r="L20" s="7">
        <f t="shared" si="10"/>
        <v>97.5</v>
      </c>
    </row>
    <row r="21" spans="1:12">
      <c r="D21" s="14">
        <f>SUM(D17:D20)</f>
        <v>-14.862549999999999</v>
      </c>
      <c r="E21" s="15">
        <f t="shared" ref="E21:L21" si="11">SUM(E17:E20)</f>
        <v>44.934950000000001</v>
      </c>
      <c r="F21" s="16">
        <f t="shared" si="11"/>
        <v>-30.082549999999912</v>
      </c>
      <c r="G21" s="14">
        <f t="shared" si="11"/>
        <v>404.86255</v>
      </c>
      <c r="H21" s="15">
        <f t="shared" si="11"/>
        <v>386.09004999999996</v>
      </c>
      <c r="I21" s="16">
        <f t="shared" si="11"/>
        <v>411.86255</v>
      </c>
      <c r="J21" s="14">
        <f t="shared" si="11"/>
        <v>0</v>
      </c>
      <c r="K21" s="15">
        <f t="shared" si="11"/>
        <v>251.02499999999998</v>
      </c>
      <c r="L21" s="16">
        <f t="shared" si="11"/>
        <v>951.77</v>
      </c>
    </row>
  </sheetData>
  <mergeCells count="3">
    <mergeCell ref="D2:F2"/>
    <mergeCell ref="G2:I2"/>
    <mergeCell ref="J2:L2"/>
  </mergeCells>
  <hyperlinks>
    <hyperlink ref="A4" location="'moira.nazareth.usd (oct)'!A1" display="Oct ($)" xr:uid="{00000000-0004-0000-0000-000000000000}"/>
    <hyperlink ref="A5" location="'moira.nazareth.usd (nov)'!A1" display="Nov ($)" xr:uid="{00000000-0004-0000-0000-000001000000}"/>
    <hyperlink ref="A6" location="'moira.nazareth.inr (nov)'!A1" display="Nov (Rs)" xr:uid="{00000000-0004-0000-0000-000002000000}"/>
    <hyperlink ref="A7" location="'moira.nazareth.inr (dec)'!A1" display="Dec(Rs)" xr:uid="{00000000-0004-0000-0000-000003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workbookViewId="0">
      <selection activeCell="A4" sqref="A4"/>
    </sheetView>
  </sheetViews>
  <sheetFormatPr defaultRowHeight="12.75"/>
  <cols>
    <col min="1" max="2" width="9.140625" style="1"/>
    <col min="3" max="3" width="15" style="1" customWidth="1"/>
    <col min="4" max="4" width="9.28515625" style="1" customWidth="1"/>
    <col min="5" max="5" width="11.140625" style="1" bestFit="1" customWidth="1"/>
    <col min="6" max="6" width="9.28515625" style="1" customWidth="1"/>
    <col min="7" max="8" width="9.140625" style="1"/>
    <col min="9" max="11" width="10.140625" style="1" bestFit="1" customWidth="1"/>
    <col min="12" max="12" width="11.140625" style="1" bestFit="1" customWidth="1"/>
    <col min="13" max="13" width="10.7109375" style="1" bestFit="1" customWidth="1"/>
    <col min="14" max="14" width="11.5703125" style="1" bestFit="1" customWidth="1"/>
    <col min="15" max="15" width="8.85546875" style="1" bestFit="1" customWidth="1"/>
    <col min="16" max="18" width="10.1406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2">
      <c r="I1" s="47" t="s">
        <v>15</v>
      </c>
      <c r="J1" s="47"/>
      <c r="K1" s="47"/>
      <c r="L1" s="47" t="s">
        <v>1</v>
      </c>
      <c r="M1" s="47"/>
      <c r="N1" s="47"/>
      <c r="O1" s="47"/>
      <c r="P1" s="47" t="s">
        <v>2</v>
      </c>
      <c r="Q1" s="47"/>
      <c r="R1" s="47"/>
      <c r="S1" s="47"/>
      <c r="T1" s="47" t="s">
        <v>3</v>
      </c>
      <c r="U1" s="47"/>
      <c r="V1" s="47"/>
    </row>
    <row r="2" spans="1:22">
      <c r="A2" s="1" t="s">
        <v>4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5</v>
      </c>
      <c r="J2" s="1" t="s">
        <v>6</v>
      </c>
      <c r="K2" s="1" t="s">
        <v>7</v>
      </c>
      <c r="L2" s="1" t="s">
        <v>5</v>
      </c>
      <c r="M2" s="1" t="s">
        <v>6</v>
      </c>
      <c r="N2" s="1" t="s">
        <v>7</v>
      </c>
      <c r="O2" s="1" t="s">
        <v>23</v>
      </c>
      <c r="P2" s="1" t="s">
        <v>5</v>
      </c>
      <c r="Q2" s="1" t="s">
        <v>6</v>
      </c>
      <c r="R2" s="1" t="s">
        <v>7</v>
      </c>
      <c r="S2" s="1" t="s">
        <v>24</v>
      </c>
      <c r="T2" s="1" t="s">
        <v>5</v>
      </c>
      <c r="U2" s="1" t="s">
        <v>6</v>
      </c>
      <c r="V2" s="1" t="s">
        <v>7</v>
      </c>
    </row>
    <row r="3" spans="1:22">
      <c r="A3" s="1" t="s">
        <v>25</v>
      </c>
      <c r="B3" s="1" t="s">
        <v>26</v>
      </c>
      <c r="C3" s="1" t="s">
        <v>27</v>
      </c>
      <c r="D3" s="1" t="s">
        <v>28</v>
      </c>
      <c r="E3" s="2">
        <v>5000</v>
      </c>
      <c r="F3" s="2" t="s">
        <v>7</v>
      </c>
      <c r="G3" s="2" t="s">
        <v>29</v>
      </c>
      <c r="H3" s="2" t="s">
        <v>30</v>
      </c>
      <c r="I3" s="2">
        <v>1666.67</v>
      </c>
      <c r="J3" s="2">
        <v>1666.67</v>
      </c>
      <c r="K3" s="2">
        <v>1666.67</v>
      </c>
      <c r="L3" s="2">
        <v>-1666.67</v>
      </c>
      <c r="M3" s="2">
        <v>-1666.67</v>
      </c>
      <c r="N3" s="2">
        <v>3333.33</v>
      </c>
      <c r="O3" s="2">
        <v>0</v>
      </c>
      <c r="P3" s="2">
        <v>1666.67</v>
      </c>
      <c r="Q3" s="2">
        <v>1666.67</v>
      </c>
      <c r="R3" s="2">
        <v>1666.67</v>
      </c>
      <c r="S3" s="2">
        <v>0</v>
      </c>
      <c r="T3" s="2">
        <v>0</v>
      </c>
      <c r="U3" s="2">
        <v>0</v>
      </c>
      <c r="V3" s="2">
        <v>5000</v>
      </c>
    </row>
    <row r="4" spans="1:22">
      <c r="A4" s="1" t="s">
        <v>25</v>
      </c>
      <c r="B4" s="1" t="s">
        <v>31</v>
      </c>
      <c r="C4" s="1" t="s">
        <v>31</v>
      </c>
      <c r="D4" s="1" t="s">
        <v>32</v>
      </c>
      <c r="E4" s="2">
        <v>26000</v>
      </c>
      <c r="F4" s="2" t="s">
        <v>5</v>
      </c>
      <c r="G4" s="2" t="s">
        <v>7</v>
      </c>
      <c r="H4" s="2" t="s">
        <v>33</v>
      </c>
      <c r="I4" s="2">
        <v>0</v>
      </c>
      <c r="J4" s="2">
        <v>0</v>
      </c>
      <c r="K4" s="2">
        <v>0</v>
      </c>
      <c r="L4" s="2">
        <v>24333.33</v>
      </c>
      <c r="M4" s="2">
        <v>-1666.67</v>
      </c>
      <c r="N4" s="2">
        <v>-22666.67</v>
      </c>
      <c r="O4" s="2">
        <v>0</v>
      </c>
      <c r="P4" s="2">
        <v>1666.67</v>
      </c>
      <c r="Q4" s="2">
        <v>1666.67</v>
      </c>
      <c r="R4" s="2">
        <v>1666.67</v>
      </c>
      <c r="S4" s="2">
        <v>0</v>
      </c>
      <c r="T4" s="2">
        <v>0</v>
      </c>
      <c r="U4" s="2">
        <v>0</v>
      </c>
      <c r="V4" s="2">
        <v>5000</v>
      </c>
    </row>
    <row r="5" spans="1:22">
      <c r="A5" s="1" t="s">
        <v>25</v>
      </c>
      <c r="B5" s="1" t="s">
        <v>31</v>
      </c>
      <c r="C5" s="1" t="s">
        <v>31</v>
      </c>
      <c r="D5" s="1" t="s">
        <v>34</v>
      </c>
      <c r="E5" s="2">
        <v>7000</v>
      </c>
      <c r="F5" s="2" t="s">
        <v>6</v>
      </c>
      <c r="G5" s="2" t="s">
        <v>7</v>
      </c>
      <c r="H5" s="2" t="s">
        <v>33</v>
      </c>
      <c r="I5" s="2">
        <v>0</v>
      </c>
      <c r="J5" s="2">
        <v>0</v>
      </c>
      <c r="K5" s="2">
        <v>0</v>
      </c>
      <c r="L5" s="2">
        <v>24333.33</v>
      </c>
      <c r="M5" s="2">
        <v>5333.33</v>
      </c>
      <c r="N5" s="2">
        <v>-29666.67</v>
      </c>
      <c r="O5" s="2">
        <v>0</v>
      </c>
      <c r="P5" s="2">
        <v>1666.67</v>
      </c>
      <c r="Q5" s="2">
        <v>1666.67</v>
      </c>
      <c r="R5" s="2">
        <v>1666.67</v>
      </c>
      <c r="S5" s="2">
        <v>0</v>
      </c>
      <c r="T5" s="2">
        <v>0</v>
      </c>
      <c r="U5" s="2">
        <v>0</v>
      </c>
      <c r="V5" s="2">
        <v>5000</v>
      </c>
    </row>
    <row r="6" spans="1:22">
      <c r="A6" s="1" t="s">
        <v>25</v>
      </c>
      <c r="B6" s="1" t="s">
        <v>26</v>
      </c>
      <c r="C6" s="1" t="s">
        <v>35</v>
      </c>
      <c r="D6" s="1" t="s">
        <v>36</v>
      </c>
      <c r="E6" s="2">
        <v>1500</v>
      </c>
      <c r="F6" s="2" t="s">
        <v>7</v>
      </c>
      <c r="G6" s="2" t="s">
        <v>29</v>
      </c>
      <c r="H6" s="2"/>
      <c r="I6" s="2">
        <v>500</v>
      </c>
      <c r="J6" s="2">
        <v>500</v>
      </c>
      <c r="K6" s="2">
        <v>500</v>
      </c>
      <c r="L6" s="2">
        <v>23833.33</v>
      </c>
      <c r="M6" s="2">
        <v>4833.33</v>
      </c>
      <c r="N6" s="2">
        <v>-28666.67</v>
      </c>
      <c r="O6" s="2">
        <v>0</v>
      </c>
      <c r="P6" s="2">
        <v>2166.67</v>
      </c>
      <c r="Q6" s="2">
        <v>2166.67</v>
      </c>
      <c r="R6" s="2">
        <v>2166.67</v>
      </c>
      <c r="S6" s="2">
        <v>0</v>
      </c>
      <c r="T6" s="2">
        <v>0</v>
      </c>
      <c r="U6" s="2">
        <v>0</v>
      </c>
      <c r="V6" s="2">
        <v>6500</v>
      </c>
    </row>
    <row r="7" spans="1:22"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16" spans="1:22">
      <c r="C16" s="43" t="s">
        <v>37</v>
      </c>
      <c r="D16" s="1" t="s">
        <v>38</v>
      </c>
      <c r="E16" s="1" t="s">
        <v>39</v>
      </c>
      <c r="F16" s="1" t="s">
        <v>40</v>
      </c>
    </row>
    <row r="17" spans="3:6">
      <c r="C17" s="18" t="s">
        <v>26</v>
      </c>
      <c r="D17" s="21">
        <v>2166.67</v>
      </c>
      <c r="E17" s="21">
        <v>2166.67</v>
      </c>
      <c r="F17" s="21">
        <v>2166.67</v>
      </c>
    </row>
    <row r="18" spans="3:6">
      <c r="C18" s="18" t="s">
        <v>31</v>
      </c>
      <c r="D18" s="21">
        <v>0</v>
      </c>
      <c r="E18" s="21">
        <v>0</v>
      </c>
      <c r="F18" s="21">
        <v>0</v>
      </c>
    </row>
    <row r="19" spans="3:6">
      <c r="C19" s="18" t="s">
        <v>41</v>
      </c>
      <c r="D19" s="21">
        <v>2166.67</v>
      </c>
      <c r="E19" s="21">
        <v>2166.67</v>
      </c>
      <c r="F19" s="21">
        <v>2166.67</v>
      </c>
    </row>
    <row r="20" spans="3:6" ht="15">
      <c r="C20"/>
      <c r="D20"/>
      <c r="E20"/>
      <c r="F20"/>
    </row>
    <row r="21" spans="3:6" ht="15">
      <c r="C21"/>
      <c r="D21"/>
      <c r="E21"/>
      <c r="F21"/>
    </row>
    <row r="22" spans="3:6" ht="15">
      <c r="C22"/>
      <c r="D22"/>
      <c r="E22"/>
      <c r="F22"/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workbookViewId="0"/>
  </sheetViews>
  <sheetFormatPr defaultRowHeight="12.75"/>
  <cols>
    <col min="1" max="2" width="9.140625" style="1"/>
    <col min="3" max="3" width="18.5703125" style="1" customWidth="1"/>
    <col min="4" max="6" width="10.28515625" style="1" customWidth="1"/>
    <col min="7" max="8" width="9.140625" style="1"/>
    <col min="9" max="11" width="10.140625" style="1" bestFit="1" customWidth="1"/>
    <col min="12" max="12" width="11.7109375" style="1" bestFit="1" customWidth="1"/>
    <col min="13" max="13" width="10.7109375" style="1" bestFit="1" customWidth="1"/>
    <col min="14" max="14" width="11.140625" style="1" bestFit="1" customWidth="1"/>
    <col min="15" max="15" width="9.28515625" style="1" bestFit="1" customWidth="1"/>
    <col min="16" max="18" width="11.140625" style="1" bestFit="1" customWidth="1"/>
    <col min="19" max="19" width="11.42578125" style="1" bestFit="1" customWidth="1"/>
    <col min="20" max="20" width="9.5703125" style="1" customWidth="1"/>
    <col min="21" max="22" width="11.140625" style="1" bestFit="1" customWidth="1"/>
    <col min="23" max="16384" width="9.140625" style="1"/>
  </cols>
  <sheetData>
    <row r="1" spans="1:22">
      <c r="A1" s="3"/>
      <c r="B1" s="3"/>
      <c r="C1" s="3"/>
      <c r="D1" s="3"/>
      <c r="E1" s="3"/>
      <c r="F1" s="3"/>
      <c r="G1" s="3"/>
      <c r="H1" s="3"/>
      <c r="I1" s="48" t="s">
        <v>15</v>
      </c>
      <c r="J1" s="49"/>
      <c r="K1" s="50"/>
      <c r="L1" s="48" t="s">
        <v>1</v>
      </c>
      <c r="M1" s="49"/>
      <c r="N1" s="49"/>
      <c r="O1" s="50"/>
      <c r="P1" s="48" t="s">
        <v>2</v>
      </c>
      <c r="Q1" s="49"/>
      <c r="R1" s="49"/>
      <c r="S1" s="50"/>
      <c r="T1" s="48" t="s">
        <v>3</v>
      </c>
      <c r="U1" s="49"/>
      <c r="V1" s="50"/>
    </row>
    <row r="2" spans="1:22">
      <c r="A2" s="3" t="s">
        <v>4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8" t="s">
        <v>5</v>
      </c>
      <c r="J2" s="3" t="s">
        <v>6</v>
      </c>
      <c r="K2" s="37" t="s">
        <v>7</v>
      </c>
      <c r="L2" s="38" t="s">
        <v>5</v>
      </c>
      <c r="M2" s="3" t="s">
        <v>6</v>
      </c>
      <c r="N2" s="3" t="s">
        <v>7</v>
      </c>
      <c r="O2" s="37" t="s">
        <v>23</v>
      </c>
      <c r="P2" s="38" t="s">
        <v>5</v>
      </c>
      <c r="Q2" s="3" t="s">
        <v>6</v>
      </c>
      <c r="R2" s="3" t="s">
        <v>7</v>
      </c>
      <c r="S2" s="37" t="s">
        <v>24</v>
      </c>
      <c r="T2" s="38" t="s">
        <v>5</v>
      </c>
      <c r="U2" s="3" t="s">
        <v>6</v>
      </c>
      <c r="V2" s="37" t="s">
        <v>7</v>
      </c>
    </row>
    <row r="3" spans="1:22">
      <c r="A3" s="1" t="s">
        <v>42</v>
      </c>
      <c r="B3" s="1" t="s">
        <v>26</v>
      </c>
      <c r="C3" s="1" t="s">
        <v>43</v>
      </c>
      <c r="D3" s="1" t="s">
        <v>44</v>
      </c>
      <c r="E3" s="2">
        <v>5000</v>
      </c>
      <c r="F3" s="2" t="s">
        <v>7</v>
      </c>
      <c r="G3" s="2" t="s">
        <v>29</v>
      </c>
      <c r="H3" s="2" t="s">
        <v>30</v>
      </c>
      <c r="I3" s="23">
        <v>1666.67</v>
      </c>
      <c r="J3" s="23">
        <v>1666.67</v>
      </c>
      <c r="K3" s="23">
        <v>1666.67</v>
      </c>
      <c r="L3" s="23">
        <v>-1666.67</v>
      </c>
      <c r="M3" s="23">
        <v>-1666.67</v>
      </c>
      <c r="N3" s="23">
        <v>3333.33</v>
      </c>
      <c r="O3" s="23">
        <v>0</v>
      </c>
      <c r="P3" s="23">
        <v>1666.67</v>
      </c>
      <c r="Q3" s="23">
        <v>1666.67</v>
      </c>
      <c r="R3" s="23">
        <v>1666.67</v>
      </c>
      <c r="S3" s="23">
        <v>0</v>
      </c>
      <c r="T3" s="23">
        <v>0</v>
      </c>
      <c r="U3" s="23">
        <v>0</v>
      </c>
      <c r="V3" s="23">
        <v>5000</v>
      </c>
    </row>
    <row r="4" spans="1:22">
      <c r="A4" s="1" t="s">
        <v>45</v>
      </c>
      <c r="B4" s="1" t="s">
        <v>26</v>
      </c>
      <c r="C4" s="1" t="s">
        <v>43</v>
      </c>
      <c r="D4" s="1" t="s">
        <v>44</v>
      </c>
      <c r="E4" s="2">
        <v>7000</v>
      </c>
      <c r="F4" s="2" t="s">
        <v>7</v>
      </c>
      <c r="G4" s="2" t="s">
        <v>29</v>
      </c>
      <c r="H4" s="2"/>
      <c r="I4" s="23">
        <v>2333.33</v>
      </c>
      <c r="J4" s="23">
        <v>2333.33</v>
      </c>
      <c r="K4" s="23">
        <v>2333.33</v>
      </c>
      <c r="L4" s="23">
        <v>-4000</v>
      </c>
      <c r="M4" s="23">
        <v>-4000</v>
      </c>
      <c r="N4" s="23">
        <v>8000</v>
      </c>
      <c r="O4" s="23">
        <v>0</v>
      </c>
      <c r="P4" s="23">
        <v>4000</v>
      </c>
      <c r="Q4" s="23">
        <v>4000</v>
      </c>
      <c r="R4" s="23">
        <v>4000</v>
      </c>
      <c r="S4" s="23">
        <v>0</v>
      </c>
      <c r="T4" s="23">
        <v>0</v>
      </c>
      <c r="U4" s="23">
        <v>0</v>
      </c>
      <c r="V4" s="23">
        <v>12000</v>
      </c>
    </row>
    <row r="5" spans="1:22">
      <c r="A5" s="1" t="s">
        <v>45</v>
      </c>
      <c r="B5" s="1" t="s">
        <v>46</v>
      </c>
      <c r="C5" s="1" t="s">
        <v>47</v>
      </c>
      <c r="D5" s="1" t="s">
        <v>48</v>
      </c>
      <c r="E5" s="2">
        <v>40</v>
      </c>
      <c r="F5" s="2" t="s">
        <v>6</v>
      </c>
      <c r="G5" s="2" t="s">
        <v>29</v>
      </c>
      <c r="H5" s="2"/>
      <c r="I5" s="23">
        <v>13.33</v>
      </c>
      <c r="J5" s="23">
        <v>13.33</v>
      </c>
      <c r="K5" s="23">
        <v>13.33</v>
      </c>
      <c r="L5" s="23">
        <v>-4013.33</v>
      </c>
      <c r="M5" s="23">
        <v>-3973.33</v>
      </c>
      <c r="N5" s="23">
        <v>7986.67</v>
      </c>
      <c r="O5" s="23">
        <v>0</v>
      </c>
      <c r="P5" s="23">
        <v>4013.33</v>
      </c>
      <c r="Q5" s="23">
        <v>4013.33</v>
      </c>
      <c r="R5" s="23">
        <v>4013.33</v>
      </c>
      <c r="S5" s="23">
        <v>0</v>
      </c>
      <c r="T5" s="23">
        <v>0</v>
      </c>
      <c r="U5" s="23">
        <v>40</v>
      </c>
      <c r="V5" s="23">
        <v>12000</v>
      </c>
    </row>
    <row r="6" spans="1:22">
      <c r="A6" s="1" t="s">
        <v>49</v>
      </c>
      <c r="B6" s="1" t="s">
        <v>50</v>
      </c>
      <c r="C6" s="1" t="s">
        <v>51</v>
      </c>
      <c r="D6" s="1" t="s">
        <v>52</v>
      </c>
      <c r="E6" s="2">
        <v>43</v>
      </c>
      <c r="F6" s="2" t="s">
        <v>6</v>
      </c>
      <c r="G6" s="2" t="s">
        <v>29</v>
      </c>
      <c r="H6" s="2"/>
      <c r="I6" s="23">
        <v>14.33</v>
      </c>
      <c r="J6" s="23">
        <v>14.33</v>
      </c>
      <c r="K6" s="23">
        <v>14.33</v>
      </c>
      <c r="L6" s="23">
        <v>-4027.67</v>
      </c>
      <c r="M6" s="23">
        <v>-3944.67</v>
      </c>
      <c r="N6" s="23">
        <v>7972.33</v>
      </c>
      <c r="O6" s="23">
        <v>0</v>
      </c>
      <c r="P6" s="23">
        <v>4027.67</v>
      </c>
      <c r="Q6" s="23">
        <v>4027.67</v>
      </c>
      <c r="R6" s="23">
        <v>4027.67</v>
      </c>
      <c r="S6" s="23">
        <v>0</v>
      </c>
      <c r="T6" s="23">
        <v>0</v>
      </c>
      <c r="U6" s="23">
        <v>83</v>
      </c>
      <c r="V6" s="23">
        <v>12000</v>
      </c>
    </row>
    <row r="7" spans="1:22">
      <c r="A7" s="1" t="s">
        <v>49</v>
      </c>
      <c r="B7" s="1" t="s">
        <v>50</v>
      </c>
      <c r="C7" s="1" t="s">
        <v>51</v>
      </c>
      <c r="D7" s="1" t="s">
        <v>53</v>
      </c>
      <c r="E7" s="2">
        <v>400</v>
      </c>
      <c r="F7" s="2" t="s">
        <v>7</v>
      </c>
      <c r="G7" s="2" t="s">
        <v>29</v>
      </c>
      <c r="H7" s="2"/>
      <c r="I7" s="23">
        <v>133.33000000000001</v>
      </c>
      <c r="J7" s="23">
        <v>133.33000000000001</v>
      </c>
      <c r="K7" s="23">
        <v>133.33000000000001</v>
      </c>
      <c r="L7" s="23">
        <v>-4161</v>
      </c>
      <c r="M7" s="23">
        <v>-4078</v>
      </c>
      <c r="N7" s="23">
        <v>8239</v>
      </c>
      <c r="O7" s="23">
        <v>0</v>
      </c>
      <c r="P7" s="23">
        <v>4161</v>
      </c>
      <c r="Q7" s="23">
        <v>4161</v>
      </c>
      <c r="R7" s="23">
        <v>4161</v>
      </c>
      <c r="S7" s="23">
        <v>0</v>
      </c>
      <c r="T7" s="23">
        <v>0</v>
      </c>
      <c r="U7" s="23">
        <v>83</v>
      </c>
      <c r="V7" s="23">
        <v>12400</v>
      </c>
    </row>
    <row r="8" spans="1:22">
      <c r="A8" s="1" t="s">
        <v>54</v>
      </c>
      <c r="B8" s="1" t="s">
        <v>26</v>
      </c>
      <c r="C8" s="1" t="s">
        <v>55</v>
      </c>
      <c r="D8" s="1" t="s">
        <v>56</v>
      </c>
      <c r="E8" s="2">
        <v>300</v>
      </c>
      <c r="F8" s="2" t="s">
        <v>6</v>
      </c>
      <c r="G8" s="2" t="s">
        <v>29</v>
      </c>
      <c r="H8" s="2"/>
      <c r="I8" s="23">
        <v>100</v>
      </c>
      <c r="J8" s="23">
        <v>100</v>
      </c>
      <c r="K8" s="23">
        <v>100</v>
      </c>
      <c r="L8" s="23">
        <v>-4261</v>
      </c>
      <c r="M8" s="23">
        <v>-3878</v>
      </c>
      <c r="N8" s="23">
        <v>8139</v>
      </c>
      <c r="O8" s="23">
        <v>0</v>
      </c>
      <c r="P8" s="23">
        <v>4261</v>
      </c>
      <c r="Q8" s="23">
        <v>4261</v>
      </c>
      <c r="R8" s="23">
        <v>4261</v>
      </c>
      <c r="S8" s="23">
        <v>0</v>
      </c>
      <c r="T8" s="23">
        <v>0</v>
      </c>
      <c r="U8" s="23">
        <v>383</v>
      </c>
      <c r="V8" s="23">
        <v>12400</v>
      </c>
    </row>
    <row r="9" spans="1:22">
      <c r="A9" s="1" t="s">
        <v>57</v>
      </c>
      <c r="B9" s="1" t="s">
        <v>46</v>
      </c>
      <c r="C9" s="1" t="s">
        <v>58</v>
      </c>
      <c r="D9" s="1" t="s">
        <v>59</v>
      </c>
      <c r="E9" s="2">
        <v>406</v>
      </c>
      <c r="F9" s="2" t="s">
        <v>7</v>
      </c>
      <c r="G9" s="2" t="s">
        <v>29</v>
      </c>
      <c r="H9" s="2"/>
      <c r="I9" s="23">
        <v>135.33000000000001</v>
      </c>
      <c r="J9" s="23">
        <v>135.33000000000001</v>
      </c>
      <c r="K9" s="23">
        <v>135.33000000000001</v>
      </c>
      <c r="L9" s="23">
        <v>-4396.33</v>
      </c>
      <c r="M9" s="23">
        <v>-4013.33</v>
      </c>
      <c r="N9" s="23">
        <v>8409.67</v>
      </c>
      <c r="O9" s="23">
        <v>0</v>
      </c>
      <c r="P9" s="23">
        <v>4396.33</v>
      </c>
      <c r="Q9" s="23">
        <v>4396.33</v>
      </c>
      <c r="R9" s="23">
        <v>4396.33</v>
      </c>
      <c r="S9" s="23">
        <v>0</v>
      </c>
      <c r="T9" s="23">
        <v>0</v>
      </c>
      <c r="U9" s="23">
        <v>383</v>
      </c>
      <c r="V9" s="23">
        <v>12806</v>
      </c>
    </row>
    <row r="10" spans="1:22">
      <c r="A10" s="1" t="s">
        <v>57</v>
      </c>
      <c r="B10" s="1" t="s">
        <v>46</v>
      </c>
      <c r="C10" s="1" t="s">
        <v>58</v>
      </c>
      <c r="D10" s="1" t="s">
        <v>60</v>
      </c>
      <c r="E10" s="2">
        <v>287</v>
      </c>
      <c r="F10" s="2" t="s">
        <v>7</v>
      </c>
      <c r="G10" s="2" t="s">
        <v>29</v>
      </c>
      <c r="H10" s="2"/>
      <c r="I10" s="23">
        <v>95.67</v>
      </c>
      <c r="J10" s="23">
        <v>95.67</v>
      </c>
      <c r="K10" s="23">
        <v>95.67</v>
      </c>
      <c r="L10" s="23">
        <v>-4492</v>
      </c>
      <c r="M10" s="23">
        <v>-4109</v>
      </c>
      <c r="N10" s="23">
        <v>8601</v>
      </c>
      <c r="O10" s="23">
        <v>0</v>
      </c>
      <c r="P10" s="23">
        <v>4492</v>
      </c>
      <c r="Q10" s="23">
        <v>4492</v>
      </c>
      <c r="R10" s="23">
        <v>4492</v>
      </c>
      <c r="S10" s="23">
        <v>0</v>
      </c>
      <c r="T10" s="23">
        <v>0</v>
      </c>
      <c r="U10" s="23">
        <v>383</v>
      </c>
      <c r="V10" s="23">
        <v>13093</v>
      </c>
    </row>
    <row r="11" spans="1:22">
      <c r="A11" s="1" t="s">
        <v>57</v>
      </c>
      <c r="B11" s="1" t="s">
        <v>46</v>
      </c>
      <c r="C11" s="1" t="s">
        <v>58</v>
      </c>
      <c r="D11" s="1" t="s">
        <v>61</v>
      </c>
      <c r="E11" s="2">
        <v>82</v>
      </c>
      <c r="F11" s="2" t="s">
        <v>7</v>
      </c>
      <c r="G11" s="2" t="s">
        <v>29</v>
      </c>
      <c r="H11" s="2"/>
      <c r="I11" s="23">
        <v>27.33</v>
      </c>
      <c r="J11" s="23">
        <v>27.33</v>
      </c>
      <c r="K11" s="23">
        <v>27.33</v>
      </c>
      <c r="L11" s="23">
        <v>-4519.33</v>
      </c>
      <c r="M11" s="23">
        <v>-4136.33</v>
      </c>
      <c r="N11" s="23">
        <v>8655.67</v>
      </c>
      <c r="O11" s="23">
        <v>0</v>
      </c>
      <c r="P11" s="23">
        <v>4519.33</v>
      </c>
      <c r="Q11" s="23">
        <v>4519.33</v>
      </c>
      <c r="R11" s="23">
        <v>4519.33</v>
      </c>
      <c r="S11" s="23">
        <v>0</v>
      </c>
      <c r="T11" s="23">
        <v>0</v>
      </c>
      <c r="U11" s="23">
        <v>383</v>
      </c>
      <c r="V11" s="23">
        <v>13175</v>
      </c>
    </row>
    <row r="12" spans="1:22">
      <c r="A12" s="1" t="s">
        <v>57</v>
      </c>
      <c r="B12" s="1" t="s">
        <v>46</v>
      </c>
      <c r="C12" s="1" t="s">
        <v>58</v>
      </c>
      <c r="D12" s="1" t="s">
        <v>62</v>
      </c>
      <c r="E12" s="2">
        <v>253</v>
      </c>
      <c r="F12" s="2" t="s">
        <v>7</v>
      </c>
      <c r="G12" s="2" t="s">
        <v>29</v>
      </c>
      <c r="H12" s="2"/>
      <c r="I12" s="23">
        <v>84.33</v>
      </c>
      <c r="J12" s="23">
        <v>84.33</v>
      </c>
      <c r="K12" s="23">
        <v>84.33</v>
      </c>
      <c r="L12" s="23">
        <v>-4603.67</v>
      </c>
      <c r="M12" s="23">
        <v>-4220.67</v>
      </c>
      <c r="N12" s="23">
        <v>8824.33</v>
      </c>
      <c r="O12" s="23">
        <v>0</v>
      </c>
      <c r="P12" s="23">
        <v>4603.67</v>
      </c>
      <c r="Q12" s="23">
        <v>4603.67</v>
      </c>
      <c r="R12" s="23">
        <v>4603.67</v>
      </c>
      <c r="S12" s="23">
        <v>0</v>
      </c>
      <c r="T12" s="23">
        <v>0</v>
      </c>
      <c r="U12" s="23">
        <v>383</v>
      </c>
      <c r="V12" s="23">
        <v>13428</v>
      </c>
    </row>
    <row r="13" spans="1:22">
      <c r="A13" s="1" t="s">
        <v>57</v>
      </c>
      <c r="B13" s="1" t="s">
        <v>26</v>
      </c>
      <c r="C13" s="1" t="s">
        <v>55</v>
      </c>
      <c r="D13" s="1" t="s">
        <v>63</v>
      </c>
      <c r="E13" s="2">
        <v>20</v>
      </c>
      <c r="F13" s="2" t="s">
        <v>7</v>
      </c>
      <c r="G13" s="2" t="s">
        <v>29</v>
      </c>
      <c r="H13" s="2"/>
      <c r="I13" s="23">
        <v>6.67</v>
      </c>
      <c r="J13" s="23">
        <v>6.67</v>
      </c>
      <c r="K13" s="23">
        <v>6.67</v>
      </c>
      <c r="L13" s="23">
        <v>-4610.33</v>
      </c>
      <c r="M13" s="23">
        <v>-4227.33</v>
      </c>
      <c r="N13" s="23">
        <v>8837.67</v>
      </c>
      <c r="O13" s="23">
        <v>0</v>
      </c>
      <c r="P13" s="23">
        <v>4610.33</v>
      </c>
      <c r="Q13" s="23">
        <v>4610.33</v>
      </c>
      <c r="R13" s="23">
        <v>4610.33</v>
      </c>
      <c r="S13" s="23">
        <v>0</v>
      </c>
      <c r="T13" s="23">
        <v>0</v>
      </c>
      <c r="U13" s="23">
        <v>383</v>
      </c>
      <c r="V13" s="23">
        <v>13448</v>
      </c>
    </row>
    <row r="14" spans="1:22">
      <c r="A14" s="1" t="s">
        <v>57</v>
      </c>
      <c r="B14" s="1" t="s">
        <v>26</v>
      </c>
      <c r="C14" s="1" t="s">
        <v>64</v>
      </c>
      <c r="D14" s="1" t="s">
        <v>65</v>
      </c>
      <c r="E14" s="2">
        <v>100</v>
      </c>
      <c r="F14" s="2" t="s">
        <v>7</v>
      </c>
      <c r="G14" s="2" t="s">
        <v>29</v>
      </c>
      <c r="H14" s="2"/>
      <c r="I14" s="23">
        <v>33.33</v>
      </c>
      <c r="J14" s="23">
        <v>33.33</v>
      </c>
      <c r="K14" s="23">
        <v>33.33</v>
      </c>
      <c r="L14" s="23">
        <v>-4643.67</v>
      </c>
      <c r="M14" s="23">
        <v>-4260.67</v>
      </c>
      <c r="N14" s="23">
        <v>8904.33</v>
      </c>
      <c r="O14" s="23">
        <v>0</v>
      </c>
      <c r="P14" s="23">
        <v>4643.67</v>
      </c>
      <c r="Q14" s="23">
        <v>4643.67</v>
      </c>
      <c r="R14" s="23">
        <v>4643.67</v>
      </c>
      <c r="S14" s="23">
        <v>0</v>
      </c>
      <c r="T14" s="23">
        <v>0</v>
      </c>
      <c r="U14" s="23">
        <v>383</v>
      </c>
      <c r="V14" s="23">
        <v>13548</v>
      </c>
    </row>
    <row r="15" spans="1:22">
      <c r="A15" s="1" t="s">
        <v>57</v>
      </c>
      <c r="B15" s="1" t="s">
        <v>26</v>
      </c>
      <c r="C15" s="1" t="s">
        <v>66</v>
      </c>
      <c r="D15" s="1" t="s">
        <v>67</v>
      </c>
      <c r="E15" s="2">
        <v>102</v>
      </c>
      <c r="F15" s="2" t="s">
        <v>7</v>
      </c>
      <c r="G15" s="2" t="s">
        <v>29</v>
      </c>
      <c r="H15" s="2"/>
      <c r="I15" s="23">
        <v>34</v>
      </c>
      <c r="J15" s="23">
        <v>34</v>
      </c>
      <c r="K15" s="23">
        <v>34</v>
      </c>
      <c r="L15" s="23">
        <v>-4677.67</v>
      </c>
      <c r="M15" s="23">
        <v>-4294.67</v>
      </c>
      <c r="N15" s="23">
        <v>8972.33</v>
      </c>
      <c r="O15" s="23">
        <v>0</v>
      </c>
      <c r="P15" s="23">
        <v>4677.67</v>
      </c>
      <c r="Q15" s="23">
        <v>4677.67</v>
      </c>
      <c r="R15" s="23">
        <v>4677.67</v>
      </c>
      <c r="S15" s="23">
        <v>0</v>
      </c>
      <c r="T15" s="23">
        <v>0</v>
      </c>
      <c r="U15" s="23">
        <v>383</v>
      </c>
      <c r="V15" s="23">
        <v>13650</v>
      </c>
    </row>
    <row r="16" spans="1:22">
      <c r="A16" s="1" t="s">
        <v>57</v>
      </c>
      <c r="B16" s="1" t="s">
        <v>68</v>
      </c>
      <c r="C16" s="1" t="s">
        <v>69</v>
      </c>
      <c r="D16" s="1" t="s">
        <v>70</v>
      </c>
      <c r="E16" s="2">
        <v>6000</v>
      </c>
      <c r="F16" s="2" t="s">
        <v>6</v>
      </c>
      <c r="G16" s="2" t="s">
        <v>29</v>
      </c>
      <c r="H16" s="2"/>
      <c r="I16" s="23">
        <v>2000</v>
      </c>
      <c r="J16" s="23">
        <v>2000</v>
      </c>
      <c r="K16" s="23">
        <v>2000</v>
      </c>
      <c r="L16" s="23">
        <v>-6677.67</v>
      </c>
      <c r="M16" s="23">
        <v>-294.67</v>
      </c>
      <c r="N16" s="23">
        <v>6972.33</v>
      </c>
      <c r="O16" s="23">
        <v>0</v>
      </c>
      <c r="P16" s="23">
        <v>6677.67</v>
      </c>
      <c r="Q16" s="23">
        <v>6677.67</v>
      </c>
      <c r="R16" s="23">
        <v>6677.67</v>
      </c>
      <c r="S16" s="23">
        <v>0</v>
      </c>
      <c r="T16" s="23">
        <v>0</v>
      </c>
      <c r="U16" s="23">
        <v>6383</v>
      </c>
      <c r="V16" s="23">
        <v>13650</v>
      </c>
    </row>
    <row r="17" spans="1:22">
      <c r="A17" s="1" t="s">
        <v>57</v>
      </c>
      <c r="B17" s="1" t="s">
        <v>68</v>
      </c>
      <c r="C17" s="1" t="s">
        <v>71</v>
      </c>
      <c r="D17" s="1" t="s">
        <v>72</v>
      </c>
      <c r="E17" s="2">
        <v>2410</v>
      </c>
      <c r="F17" s="2" t="s">
        <v>7</v>
      </c>
      <c r="G17" s="2" t="s">
        <v>29</v>
      </c>
      <c r="H17" s="2"/>
      <c r="I17" s="23">
        <v>803.33</v>
      </c>
      <c r="J17" s="23">
        <v>803.33</v>
      </c>
      <c r="K17" s="23">
        <v>803.33</v>
      </c>
      <c r="L17" s="23">
        <v>-7481</v>
      </c>
      <c r="M17" s="23">
        <v>-1098</v>
      </c>
      <c r="N17" s="23">
        <v>8579</v>
      </c>
      <c r="O17" s="23">
        <v>0</v>
      </c>
      <c r="P17" s="23">
        <v>7481</v>
      </c>
      <c r="Q17" s="23">
        <v>7481</v>
      </c>
      <c r="R17" s="23">
        <v>7481</v>
      </c>
      <c r="S17" s="23">
        <v>0</v>
      </c>
      <c r="T17" s="23">
        <v>0</v>
      </c>
      <c r="U17" s="23">
        <v>6383</v>
      </c>
      <c r="V17" s="23">
        <v>16060</v>
      </c>
    </row>
    <row r="18" spans="1:22">
      <c r="A18" s="1" t="s">
        <v>73</v>
      </c>
      <c r="B18" s="1" t="s">
        <v>46</v>
      </c>
      <c r="C18" s="1" t="s">
        <v>74</v>
      </c>
      <c r="D18" s="1" t="s">
        <v>75</v>
      </c>
      <c r="E18" s="2">
        <v>250</v>
      </c>
      <c r="F18" s="2" t="s">
        <v>7</v>
      </c>
      <c r="G18" s="2" t="s">
        <v>29</v>
      </c>
      <c r="H18" s="2"/>
      <c r="I18" s="23">
        <v>83.33</v>
      </c>
      <c r="J18" s="23">
        <v>83.33</v>
      </c>
      <c r="K18" s="23">
        <v>83.33</v>
      </c>
      <c r="L18" s="23">
        <v>-7564.33</v>
      </c>
      <c r="M18" s="23">
        <v>-1181.33</v>
      </c>
      <c r="N18" s="23">
        <v>8745.67</v>
      </c>
      <c r="O18" s="23">
        <v>0</v>
      </c>
      <c r="P18" s="23">
        <v>7564.33</v>
      </c>
      <c r="Q18" s="23">
        <v>7564.33</v>
      </c>
      <c r="R18" s="23">
        <v>7564.33</v>
      </c>
      <c r="S18" s="23">
        <v>0</v>
      </c>
      <c r="T18" s="23">
        <v>0</v>
      </c>
      <c r="U18" s="23">
        <v>6383</v>
      </c>
      <c r="V18" s="23">
        <v>16310</v>
      </c>
    </row>
    <row r="19" spans="1:22">
      <c r="A19" s="1" t="s">
        <v>73</v>
      </c>
      <c r="B19" s="1" t="s">
        <v>76</v>
      </c>
      <c r="C19" s="1" t="s">
        <v>77</v>
      </c>
      <c r="D19" s="1" t="s">
        <v>78</v>
      </c>
      <c r="E19" s="2">
        <v>366</v>
      </c>
      <c r="F19" s="2" t="s">
        <v>7</v>
      </c>
      <c r="G19" s="2" t="s">
        <v>79</v>
      </c>
      <c r="H19" s="2"/>
      <c r="I19" s="23">
        <v>183</v>
      </c>
      <c r="J19" s="23">
        <v>0</v>
      </c>
      <c r="K19" s="23">
        <v>183</v>
      </c>
      <c r="L19" s="23">
        <v>-7747.33</v>
      </c>
      <c r="M19" s="23">
        <v>-1181.33</v>
      </c>
      <c r="N19" s="23">
        <v>8928.67</v>
      </c>
      <c r="O19" s="23">
        <v>0</v>
      </c>
      <c r="P19" s="23">
        <v>7747.33</v>
      </c>
      <c r="Q19" s="23">
        <v>7564.33</v>
      </c>
      <c r="R19" s="23">
        <v>7747.33</v>
      </c>
      <c r="S19" s="23">
        <v>0</v>
      </c>
      <c r="T19" s="23">
        <v>0</v>
      </c>
      <c r="U19" s="23">
        <v>6383</v>
      </c>
      <c r="V19" s="23">
        <v>16676</v>
      </c>
    </row>
    <row r="20" spans="1:22">
      <c r="A20" s="1" t="s">
        <v>73</v>
      </c>
      <c r="B20" s="1" t="s">
        <v>80</v>
      </c>
      <c r="C20" s="1" t="s">
        <v>77</v>
      </c>
      <c r="D20" s="1" t="s">
        <v>81</v>
      </c>
      <c r="E20" s="2">
        <v>927</v>
      </c>
      <c r="F20" s="2" t="s">
        <v>6</v>
      </c>
      <c r="G20" s="2" t="s">
        <v>29</v>
      </c>
      <c r="H20" s="2"/>
      <c r="I20" s="23">
        <v>309</v>
      </c>
      <c r="J20" s="23">
        <v>309</v>
      </c>
      <c r="K20" s="23">
        <v>309</v>
      </c>
      <c r="L20" s="23">
        <v>-8056.33</v>
      </c>
      <c r="M20" s="23">
        <v>-563.33000000000004</v>
      </c>
      <c r="N20" s="23">
        <v>8619.67</v>
      </c>
      <c r="O20" s="23">
        <v>0</v>
      </c>
      <c r="P20" s="23">
        <v>8056.33</v>
      </c>
      <c r="Q20" s="23">
        <v>7873.33</v>
      </c>
      <c r="R20" s="23">
        <v>8056.33</v>
      </c>
      <c r="S20" s="23">
        <v>0</v>
      </c>
      <c r="T20" s="23">
        <v>0</v>
      </c>
      <c r="U20" s="23">
        <v>7310</v>
      </c>
      <c r="V20" s="23">
        <v>16676</v>
      </c>
    </row>
    <row r="21" spans="1:22">
      <c r="A21" s="1" t="s">
        <v>73</v>
      </c>
      <c r="B21" s="1" t="s">
        <v>46</v>
      </c>
      <c r="C21" s="1" t="s">
        <v>82</v>
      </c>
      <c r="D21" s="1" t="s">
        <v>83</v>
      </c>
      <c r="E21" s="2">
        <v>2500</v>
      </c>
      <c r="F21" s="2" t="s">
        <v>7</v>
      </c>
      <c r="G21" s="2" t="s">
        <v>29</v>
      </c>
      <c r="H21" s="2"/>
      <c r="I21" s="23">
        <v>833.33</v>
      </c>
      <c r="J21" s="23">
        <v>833.33</v>
      </c>
      <c r="K21" s="23">
        <v>833.33</v>
      </c>
      <c r="L21" s="23">
        <v>-8889.67</v>
      </c>
      <c r="M21" s="23">
        <v>-1396.67</v>
      </c>
      <c r="N21" s="23">
        <v>10286.33</v>
      </c>
      <c r="O21" s="23">
        <v>0</v>
      </c>
      <c r="P21" s="23">
        <v>8889.67</v>
      </c>
      <c r="Q21" s="23">
        <v>8706.67</v>
      </c>
      <c r="R21" s="23">
        <v>8889.67</v>
      </c>
      <c r="S21" s="23">
        <v>0</v>
      </c>
      <c r="T21" s="23">
        <v>0</v>
      </c>
      <c r="U21" s="23">
        <v>7310</v>
      </c>
      <c r="V21" s="23">
        <v>19176</v>
      </c>
    </row>
    <row r="22" spans="1:22">
      <c r="A22" s="1" t="s">
        <v>73</v>
      </c>
      <c r="B22" s="1" t="s">
        <v>84</v>
      </c>
      <c r="C22" s="1" t="s">
        <v>85</v>
      </c>
      <c r="D22" s="1" t="s">
        <v>86</v>
      </c>
      <c r="E22" s="2">
        <v>640</v>
      </c>
      <c r="F22" s="2" t="s">
        <v>7</v>
      </c>
      <c r="G22" s="2" t="s">
        <v>87</v>
      </c>
      <c r="H22" s="2"/>
      <c r="I22" s="23">
        <v>280</v>
      </c>
      <c r="J22" s="23">
        <v>80</v>
      </c>
      <c r="K22" s="23">
        <v>280</v>
      </c>
      <c r="L22" s="23">
        <v>-9169.67</v>
      </c>
      <c r="M22" s="23">
        <v>-1476.67</v>
      </c>
      <c r="N22" s="23">
        <v>10646.33</v>
      </c>
      <c r="O22" s="23">
        <v>0</v>
      </c>
      <c r="P22" s="23">
        <v>9169.67</v>
      </c>
      <c r="Q22" s="23">
        <v>8786.67</v>
      </c>
      <c r="R22" s="23">
        <v>9169.67</v>
      </c>
      <c r="S22" s="23">
        <v>0</v>
      </c>
      <c r="T22" s="23">
        <v>0</v>
      </c>
      <c r="U22" s="23">
        <v>7310</v>
      </c>
      <c r="V22" s="23">
        <v>19816</v>
      </c>
    </row>
    <row r="23" spans="1:22">
      <c r="A23" s="1" t="s">
        <v>88</v>
      </c>
      <c r="B23" s="1" t="s">
        <v>89</v>
      </c>
      <c r="C23" s="1" t="s">
        <v>90</v>
      </c>
      <c r="D23" s="1" t="s">
        <v>91</v>
      </c>
      <c r="E23" s="2">
        <v>2250</v>
      </c>
      <c r="F23" s="2" t="s">
        <v>7</v>
      </c>
      <c r="G23" s="2" t="s">
        <v>29</v>
      </c>
      <c r="H23" s="2"/>
      <c r="I23" s="23">
        <v>750</v>
      </c>
      <c r="J23" s="23">
        <v>750</v>
      </c>
      <c r="K23" s="23">
        <v>750</v>
      </c>
      <c r="L23" s="23">
        <v>-9919.67</v>
      </c>
      <c r="M23" s="23">
        <v>-2226.67</v>
      </c>
      <c r="N23" s="23">
        <v>12146.33</v>
      </c>
      <c r="O23" s="23">
        <v>0</v>
      </c>
      <c r="P23" s="23">
        <v>9919.67</v>
      </c>
      <c r="Q23" s="23">
        <v>9536.67</v>
      </c>
      <c r="R23" s="23">
        <v>9919.67</v>
      </c>
      <c r="S23" s="23">
        <v>0</v>
      </c>
      <c r="T23" s="23">
        <v>0</v>
      </c>
      <c r="U23" s="23">
        <v>7310</v>
      </c>
      <c r="V23" s="23">
        <v>22066</v>
      </c>
    </row>
    <row r="24" spans="1:22">
      <c r="A24" s="1" t="s">
        <v>88</v>
      </c>
      <c r="B24" s="1" t="s">
        <v>50</v>
      </c>
      <c r="C24" s="1" t="s">
        <v>92</v>
      </c>
      <c r="D24" s="1" t="s">
        <v>93</v>
      </c>
      <c r="E24" s="2">
        <v>120</v>
      </c>
      <c r="F24" s="2" t="s">
        <v>7</v>
      </c>
      <c r="G24" s="2" t="s">
        <v>29</v>
      </c>
      <c r="H24" s="2"/>
      <c r="I24" s="23">
        <v>40</v>
      </c>
      <c r="J24" s="23">
        <v>40</v>
      </c>
      <c r="K24" s="23">
        <v>40</v>
      </c>
      <c r="L24" s="23">
        <v>-9959.67</v>
      </c>
      <c r="M24" s="23">
        <v>-2266.67</v>
      </c>
      <c r="N24" s="23">
        <v>12226.33</v>
      </c>
      <c r="O24" s="23">
        <v>0</v>
      </c>
      <c r="P24" s="23">
        <v>9959.67</v>
      </c>
      <c r="Q24" s="23">
        <v>9576.67</v>
      </c>
      <c r="R24" s="23">
        <v>9959.67</v>
      </c>
      <c r="S24" s="23">
        <v>0</v>
      </c>
      <c r="T24" s="23">
        <v>0</v>
      </c>
      <c r="U24" s="23">
        <v>7310</v>
      </c>
      <c r="V24" s="23">
        <v>22186</v>
      </c>
    </row>
    <row r="25" spans="1:22">
      <c r="A25" s="1" t="s">
        <v>88</v>
      </c>
      <c r="B25" s="1" t="s">
        <v>80</v>
      </c>
      <c r="C25" s="1" t="s">
        <v>77</v>
      </c>
      <c r="D25" s="1" t="s">
        <v>81</v>
      </c>
      <c r="E25" s="2">
        <v>1000</v>
      </c>
      <c r="F25" s="2" t="s">
        <v>7</v>
      </c>
      <c r="G25" s="2" t="s">
        <v>29</v>
      </c>
      <c r="H25" s="2"/>
      <c r="I25" s="23">
        <v>333.33</v>
      </c>
      <c r="J25" s="23">
        <v>333.33</v>
      </c>
      <c r="K25" s="23">
        <v>333.33</v>
      </c>
      <c r="L25" s="23">
        <v>-10293</v>
      </c>
      <c r="M25" s="23">
        <v>-2600</v>
      </c>
      <c r="N25" s="23">
        <v>12893</v>
      </c>
      <c r="O25" s="23">
        <v>0</v>
      </c>
      <c r="P25" s="23">
        <v>10293</v>
      </c>
      <c r="Q25" s="23">
        <v>9910</v>
      </c>
      <c r="R25" s="23">
        <v>10293</v>
      </c>
      <c r="S25" s="23">
        <v>0</v>
      </c>
      <c r="T25" s="23">
        <v>0</v>
      </c>
      <c r="U25" s="23">
        <v>7310</v>
      </c>
      <c r="V25" s="23">
        <v>23186</v>
      </c>
    </row>
    <row r="26" spans="1:22">
      <c r="A26" s="1" t="s">
        <v>88</v>
      </c>
      <c r="B26" s="1" t="s">
        <v>26</v>
      </c>
      <c r="C26" s="1" t="s">
        <v>94</v>
      </c>
      <c r="D26" s="1" t="s">
        <v>95</v>
      </c>
      <c r="E26" s="2">
        <v>13000</v>
      </c>
      <c r="F26" s="2" t="s">
        <v>96</v>
      </c>
      <c r="G26" s="2" t="s">
        <v>29</v>
      </c>
      <c r="H26" s="2"/>
      <c r="I26" s="23">
        <v>4333.33</v>
      </c>
      <c r="J26" s="23">
        <v>4333.33</v>
      </c>
      <c r="K26" s="23">
        <v>4333.33</v>
      </c>
      <c r="L26" s="23">
        <v>-14626.33</v>
      </c>
      <c r="M26" s="23">
        <v>-933.33</v>
      </c>
      <c r="N26" s="23">
        <v>15559.67</v>
      </c>
      <c r="O26" s="23">
        <v>0</v>
      </c>
      <c r="P26" s="23">
        <v>14626.33</v>
      </c>
      <c r="Q26" s="23">
        <v>14243.33</v>
      </c>
      <c r="R26" s="23">
        <v>14626.33</v>
      </c>
      <c r="S26" s="23">
        <v>0</v>
      </c>
      <c r="T26" s="23">
        <v>0</v>
      </c>
      <c r="U26" s="23">
        <v>13310</v>
      </c>
      <c r="V26" s="23">
        <v>30186</v>
      </c>
    </row>
    <row r="27" spans="1:22">
      <c r="A27" s="1" t="s">
        <v>88</v>
      </c>
      <c r="B27" s="1" t="s">
        <v>76</v>
      </c>
      <c r="C27" s="1" t="s">
        <v>77</v>
      </c>
      <c r="D27" s="1" t="s">
        <v>97</v>
      </c>
      <c r="E27" s="2">
        <v>420</v>
      </c>
      <c r="F27" s="2" t="s">
        <v>7</v>
      </c>
      <c r="G27" s="2" t="s">
        <v>79</v>
      </c>
      <c r="H27" s="2"/>
      <c r="I27" s="23">
        <v>210</v>
      </c>
      <c r="J27" s="23">
        <v>0</v>
      </c>
      <c r="K27" s="23">
        <v>210</v>
      </c>
      <c r="L27" s="23">
        <v>-14836.33</v>
      </c>
      <c r="M27" s="23">
        <v>-933.33</v>
      </c>
      <c r="N27" s="23">
        <v>15769.67</v>
      </c>
      <c r="O27" s="23">
        <v>0</v>
      </c>
      <c r="P27" s="23">
        <v>14836.33</v>
      </c>
      <c r="Q27" s="23">
        <v>14243.33</v>
      </c>
      <c r="R27" s="23">
        <v>14836.33</v>
      </c>
      <c r="S27" s="23">
        <v>0</v>
      </c>
      <c r="T27" s="23">
        <v>0</v>
      </c>
      <c r="U27" s="23">
        <v>13310</v>
      </c>
      <c r="V27" s="23">
        <v>30606</v>
      </c>
    </row>
    <row r="28" spans="1:22">
      <c r="A28" s="1" t="s">
        <v>88</v>
      </c>
      <c r="B28" s="1" t="s">
        <v>84</v>
      </c>
      <c r="C28" s="1" t="s">
        <v>77</v>
      </c>
      <c r="D28" s="1" t="s">
        <v>98</v>
      </c>
      <c r="E28" s="2">
        <v>1000</v>
      </c>
      <c r="F28" s="2" t="s">
        <v>7</v>
      </c>
      <c r="G28" s="2" t="s">
        <v>79</v>
      </c>
      <c r="H28" s="2"/>
      <c r="I28" s="23">
        <v>500</v>
      </c>
      <c r="J28" s="23">
        <v>0</v>
      </c>
      <c r="K28" s="23">
        <v>500</v>
      </c>
      <c r="L28" s="23">
        <v>-15336.33</v>
      </c>
      <c r="M28" s="23">
        <v>-933.33</v>
      </c>
      <c r="N28" s="23">
        <v>16269.67</v>
      </c>
      <c r="O28" s="23">
        <v>0</v>
      </c>
      <c r="P28" s="23">
        <v>15336.33</v>
      </c>
      <c r="Q28" s="23">
        <v>14243.33</v>
      </c>
      <c r="R28" s="23">
        <v>15336.33</v>
      </c>
      <c r="S28" s="23">
        <v>0</v>
      </c>
      <c r="T28" s="23">
        <v>0</v>
      </c>
      <c r="U28" s="23">
        <v>13310</v>
      </c>
      <c r="V28" s="23">
        <v>31606</v>
      </c>
    </row>
    <row r="29" spans="1:22">
      <c r="A29" s="1" t="s">
        <v>88</v>
      </c>
      <c r="B29" s="1" t="s">
        <v>46</v>
      </c>
      <c r="C29" s="1" t="s">
        <v>82</v>
      </c>
      <c r="D29" s="1" t="s">
        <v>99</v>
      </c>
      <c r="E29" s="2">
        <v>3000</v>
      </c>
      <c r="F29" s="2" t="s">
        <v>7</v>
      </c>
      <c r="G29" s="2" t="s">
        <v>29</v>
      </c>
      <c r="H29" s="2"/>
      <c r="I29" s="23">
        <v>1000</v>
      </c>
      <c r="J29" s="23">
        <v>1000</v>
      </c>
      <c r="K29" s="23">
        <v>1000</v>
      </c>
      <c r="L29" s="23">
        <v>-16336.33</v>
      </c>
      <c r="M29" s="23">
        <v>-1933.33</v>
      </c>
      <c r="N29" s="23">
        <v>18269.669999999998</v>
      </c>
      <c r="O29" s="23">
        <v>0</v>
      </c>
      <c r="P29" s="23">
        <v>16336.33</v>
      </c>
      <c r="Q29" s="23">
        <v>15243.33</v>
      </c>
      <c r="R29" s="23">
        <v>16336.33</v>
      </c>
      <c r="S29" s="23">
        <v>0</v>
      </c>
      <c r="T29" s="23">
        <v>0</v>
      </c>
      <c r="U29" s="23">
        <v>13310</v>
      </c>
      <c r="V29" s="23">
        <v>34606</v>
      </c>
    </row>
    <row r="30" spans="1:22">
      <c r="A30" s="1" t="s">
        <v>45</v>
      </c>
      <c r="B30" s="1" t="s">
        <v>46</v>
      </c>
      <c r="C30" s="1" t="s">
        <v>82</v>
      </c>
      <c r="D30" s="1" t="s">
        <v>99</v>
      </c>
      <c r="E30" s="2">
        <v>2000</v>
      </c>
      <c r="F30" s="2" t="s">
        <v>7</v>
      </c>
      <c r="G30" s="2" t="s">
        <v>29</v>
      </c>
      <c r="H30" s="2"/>
      <c r="I30" s="23">
        <v>666.67</v>
      </c>
      <c r="J30" s="23">
        <v>666.67</v>
      </c>
      <c r="K30" s="23">
        <v>666.67</v>
      </c>
      <c r="L30" s="23">
        <v>-17003</v>
      </c>
      <c r="M30" s="23">
        <v>-2600</v>
      </c>
      <c r="N30" s="23">
        <v>19603</v>
      </c>
      <c r="O30" s="23">
        <v>0</v>
      </c>
      <c r="P30" s="23">
        <v>17003</v>
      </c>
      <c r="Q30" s="23">
        <v>15910</v>
      </c>
      <c r="R30" s="23">
        <v>17003</v>
      </c>
      <c r="S30" s="23">
        <v>0</v>
      </c>
      <c r="T30" s="23">
        <v>0</v>
      </c>
      <c r="U30" s="23">
        <v>13310</v>
      </c>
      <c r="V30" s="23">
        <v>36606</v>
      </c>
    </row>
    <row r="31" spans="1:22">
      <c r="A31" s="1" t="s">
        <v>45</v>
      </c>
      <c r="B31" s="1" t="s">
        <v>100</v>
      </c>
      <c r="C31" s="1" t="s">
        <v>77</v>
      </c>
      <c r="D31" s="1" t="s">
        <v>101</v>
      </c>
      <c r="E31" s="2">
        <v>1851</v>
      </c>
      <c r="F31" s="2" t="s">
        <v>7</v>
      </c>
      <c r="G31" s="2" t="s">
        <v>29</v>
      </c>
      <c r="H31" s="2"/>
      <c r="I31" s="23">
        <v>617</v>
      </c>
      <c r="J31" s="23">
        <v>617</v>
      </c>
      <c r="K31" s="23">
        <v>617</v>
      </c>
      <c r="L31" s="23">
        <v>-17620</v>
      </c>
      <c r="M31" s="23">
        <v>-3217</v>
      </c>
      <c r="N31" s="23">
        <v>20837</v>
      </c>
      <c r="O31" s="23">
        <v>0</v>
      </c>
      <c r="P31" s="23">
        <v>17620</v>
      </c>
      <c r="Q31" s="23">
        <v>16527</v>
      </c>
      <c r="R31" s="23">
        <v>17620</v>
      </c>
      <c r="S31" s="23">
        <v>0</v>
      </c>
      <c r="T31" s="23">
        <v>0</v>
      </c>
      <c r="U31" s="23">
        <v>13310</v>
      </c>
      <c r="V31" s="23">
        <v>38457</v>
      </c>
    </row>
    <row r="32" spans="1:22">
      <c r="A32" s="1" t="s">
        <v>45</v>
      </c>
      <c r="B32" s="1" t="s">
        <v>26</v>
      </c>
      <c r="C32" s="1" t="s">
        <v>43</v>
      </c>
      <c r="D32" s="1" t="s">
        <v>102</v>
      </c>
      <c r="E32" s="2">
        <v>51</v>
      </c>
      <c r="F32" s="2" t="s">
        <v>7</v>
      </c>
      <c r="G32" s="2" t="s">
        <v>29</v>
      </c>
      <c r="H32" s="2"/>
      <c r="I32" s="23">
        <v>17</v>
      </c>
      <c r="J32" s="23">
        <v>17</v>
      </c>
      <c r="K32" s="23">
        <v>17</v>
      </c>
      <c r="L32" s="23">
        <v>-17637</v>
      </c>
      <c r="M32" s="23">
        <v>-3234</v>
      </c>
      <c r="N32" s="23">
        <v>20871</v>
      </c>
      <c r="O32" s="23">
        <v>0</v>
      </c>
      <c r="P32" s="23">
        <v>17637</v>
      </c>
      <c r="Q32" s="23">
        <v>16544</v>
      </c>
      <c r="R32" s="23">
        <v>17637</v>
      </c>
      <c r="S32" s="23">
        <v>0</v>
      </c>
      <c r="T32" s="23">
        <v>0</v>
      </c>
      <c r="U32" s="23">
        <v>13310</v>
      </c>
      <c r="V32" s="23">
        <v>38508</v>
      </c>
    </row>
    <row r="33" spans="1:22">
      <c r="A33" s="1" t="s">
        <v>45</v>
      </c>
      <c r="B33" s="1" t="s">
        <v>84</v>
      </c>
      <c r="C33" s="1" t="s">
        <v>77</v>
      </c>
      <c r="D33" s="1" t="s">
        <v>103</v>
      </c>
      <c r="E33" s="2">
        <v>1675</v>
      </c>
      <c r="F33" s="2" t="s">
        <v>6</v>
      </c>
      <c r="G33" s="2" t="s">
        <v>104</v>
      </c>
      <c r="H33" s="2"/>
      <c r="I33" s="23">
        <v>611.16999999999996</v>
      </c>
      <c r="J33" s="23">
        <v>452.67</v>
      </c>
      <c r="K33" s="23">
        <v>611.16999999999996</v>
      </c>
      <c r="L33" s="23">
        <v>-18248.169999999998</v>
      </c>
      <c r="M33" s="23">
        <v>-2011.67</v>
      </c>
      <c r="N33" s="23">
        <v>20259.84</v>
      </c>
      <c r="O33" s="23">
        <v>0</v>
      </c>
      <c r="P33" s="23">
        <v>18248.169999999998</v>
      </c>
      <c r="Q33" s="23">
        <v>16996.669999999998</v>
      </c>
      <c r="R33" s="23">
        <v>18248.169999999998</v>
      </c>
      <c r="S33" s="23">
        <v>0</v>
      </c>
      <c r="T33" s="23">
        <v>0</v>
      </c>
      <c r="U33" s="23">
        <v>14985</v>
      </c>
      <c r="V33" s="23">
        <v>38508</v>
      </c>
    </row>
    <row r="34" spans="1:22">
      <c r="A34" s="1" t="s">
        <v>45</v>
      </c>
      <c r="B34" s="1" t="s">
        <v>26</v>
      </c>
      <c r="C34" s="1" t="s">
        <v>105</v>
      </c>
      <c r="D34" s="1" t="s">
        <v>106</v>
      </c>
      <c r="E34" s="2">
        <v>200</v>
      </c>
      <c r="F34" s="2" t="s">
        <v>7</v>
      </c>
      <c r="G34" s="2" t="s">
        <v>29</v>
      </c>
      <c r="H34" s="2"/>
      <c r="I34" s="23">
        <v>66.67</v>
      </c>
      <c r="J34" s="23">
        <v>66.67</v>
      </c>
      <c r="K34" s="23">
        <v>66.67</v>
      </c>
      <c r="L34" s="23">
        <v>-18314.830000000002</v>
      </c>
      <c r="M34" s="23">
        <v>-2078.33</v>
      </c>
      <c r="N34" s="23">
        <v>20393.169999999998</v>
      </c>
      <c r="O34" s="23">
        <v>0</v>
      </c>
      <c r="P34" s="23">
        <v>18314.830000000002</v>
      </c>
      <c r="Q34" s="23">
        <v>17063.330000000002</v>
      </c>
      <c r="R34" s="23">
        <v>18314.830000000002</v>
      </c>
      <c r="S34" s="23">
        <v>0</v>
      </c>
      <c r="T34" s="23">
        <v>0</v>
      </c>
      <c r="U34" s="23">
        <v>14985</v>
      </c>
      <c r="V34" s="23">
        <v>38708</v>
      </c>
    </row>
    <row r="35" spans="1:22">
      <c r="A35" s="1" t="s">
        <v>45</v>
      </c>
      <c r="B35" s="1" t="s">
        <v>46</v>
      </c>
      <c r="C35" s="1" t="s">
        <v>82</v>
      </c>
      <c r="D35" s="1" t="s">
        <v>107</v>
      </c>
      <c r="E35" s="2">
        <v>750</v>
      </c>
      <c r="F35" s="2" t="s">
        <v>7</v>
      </c>
      <c r="G35" s="2" t="s">
        <v>29</v>
      </c>
      <c r="H35" s="2"/>
      <c r="I35" s="23">
        <v>250</v>
      </c>
      <c r="J35" s="23">
        <v>250</v>
      </c>
      <c r="K35" s="23">
        <v>250</v>
      </c>
      <c r="L35" s="23">
        <v>-18564.830000000002</v>
      </c>
      <c r="M35" s="23">
        <v>-2328.33</v>
      </c>
      <c r="N35" s="23">
        <v>20893.169999999998</v>
      </c>
      <c r="O35" s="23">
        <v>0</v>
      </c>
      <c r="P35" s="23">
        <v>18564.830000000002</v>
      </c>
      <c r="Q35" s="23">
        <v>17313.330000000002</v>
      </c>
      <c r="R35" s="23">
        <v>18564.830000000002</v>
      </c>
      <c r="S35" s="23">
        <v>0</v>
      </c>
      <c r="T35" s="23">
        <v>0</v>
      </c>
      <c r="U35" s="23">
        <v>14985</v>
      </c>
      <c r="V35" s="23">
        <v>39458</v>
      </c>
    </row>
    <row r="36" spans="1:22">
      <c r="A36" s="1" t="s">
        <v>45</v>
      </c>
      <c r="B36" s="1" t="s">
        <v>108</v>
      </c>
      <c r="C36" s="1" t="s">
        <v>77</v>
      </c>
      <c r="D36" s="1" t="s">
        <v>109</v>
      </c>
      <c r="E36" s="2">
        <v>1462</v>
      </c>
      <c r="F36" s="2" t="s">
        <v>7</v>
      </c>
      <c r="G36" s="2" t="s">
        <v>29</v>
      </c>
      <c r="H36" s="2"/>
      <c r="I36" s="23">
        <v>487.33</v>
      </c>
      <c r="J36" s="23">
        <v>487.33</v>
      </c>
      <c r="K36" s="23">
        <v>487.33</v>
      </c>
      <c r="L36" s="23">
        <v>-19052.169999999998</v>
      </c>
      <c r="M36" s="23">
        <v>-2815.67</v>
      </c>
      <c r="N36" s="23">
        <v>21867.84</v>
      </c>
      <c r="O36" s="23">
        <v>0</v>
      </c>
      <c r="P36" s="23">
        <v>19052.169999999998</v>
      </c>
      <c r="Q36" s="23">
        <v>17800.669999999998</v>
      </c>
      <c r="R36" s="23">
        <v>19052.169999999998</v>
      </c>
      <c r="S36" s="23">
        <v>0</v>
      </c>
      <c r="T36" s="23">
        <v>0</v>
      </c>
      <c r="U36" s="23">
        <v>14985</v>
      </c>
      <c r="V36" s="23">
        <v>40920</v>
      </c>
    </row>
    <row r="37" spans="1:22">
      <c r="A37" s="1" t="s">
        <v>110</v>
      </c>
      <c r="B37" s="1" t="s">
        <v>46</v>
      </c>
      <c r="C37" s="1" t="s">
        <v>82</v>
      </c>
      <c r="D37" s="1" t="s">
        <v>111</v>
      </c>
      <c r="E37" s="2">
        <v>1600</v>
      </c>
      <c r="F37" s="2" t="s">
        <v>6</v>
      </c>
      <c r="G37" s="2" t="s">
        <v>29</v>
      </c>
      <c r="H37" s="2"/>
      <c r="I37" s="23">
        <v>533.33000000000004</v>
      </c>
      <c r="J37" s="23">
        <v>533.33000000000004</v>
      </c>
      <c r="K37" s="23">
        <v>533.33000000000004</v>
      </c>
      <c r="L37" s="23">
        <v>-19585.5</v>
      </c>
      <c r="M37" s="23">
        <v>-1749</v>
      </c>
      <c r="N37" s="23">
        <v>21334.5</v>
      </c>
      <c r="O37" s="23">
        <v>0</v>
      </c>
      <c r="P37" s="23">
        <v>19585.5</v>
      </c>
      <c r="Q37" s="23">
        <v>18334</v>
      </c>
      <c r="R37" s="23">
        <v>19585.5</v>
      </c>
      <c r="S37" s="23">
        <v>0</v>
      </c>
      <c r="T37" s="23">
        <v>0</v>
      </c>
      <c r="U37" s="23">
        <v>16585</v>
      </c>
      <c r="V37" s="23">
        <v>40920</v>
      </c>
    </row>
    <row r="38" spans="1:22">
      <c r="A38" s="1" t="s">
        <v>110</v>
      </c>
      <c r="B38" s="1" t="s">
        <v>26</v>
      </c>
      <c r="C38" s="1" t="s">
        <v>112</v>
      </c>
      <c r="D38" s="1" t="s">
        <v>113</v>
      </c>
      <c r="E38" s="2">
        <v>1000</v>
      </c>
      <c r="F38" s="2" t="s">
        <v>7</v>
      </c>
      <c r="G38" s="2" t="s">
        <v>29</v>
      </c>
      <c r="H38" s="2"/>
      <c r="I38" s="23">
        <v>333.33</v>
      </c>
      <c r="J38" s="23">
        <v>333.33</v>
      </c>
      <c r="K38" s="23">
        <v>333.33</v>
      </c>
      <c r="L38" s="23">
        <v>-19918.830000000002</v>
      </c>
      <c r="M38" s="23">
        <v>-2082.33</v>
      </c>
      <c r="N38" s="23">
        <v>22001.17</v>
      </c>
      <c r="O38" s="23">
        <v>0</v>
      </c>
      <c r="P38" s="23">
        <v>19918.830000000002</v>
      </c>
      <c r="Q38" s="23">
        <v>18667.330000000002</v>
      </c>
      <c r="R38" s="23">
        <v>19918.830000000002</v>
      </c>
      <c r="S38" s="23">
        <v>0</v>
      </c>
      <c r="T38" s="23">
        <v>0</v>
      </c>
      <c r="U38" s="23">
        <v>16585</v>
      </c>
      <c r="V38" s="23">
        <v>41920</v>
      </c>
    </row>
    <row r="39" spans="1:22">
      <c r="A39" s="1" t="s">
        <v>110</v>
      </c>
      <c r="B39" s="1" t="s">
        <v>46</v>
      </c>
      <c r="C39" s="1" t="s">
        <v>74</v>
      </c>
      <c r="D39" s="1" t="s">
        <v>114</v>
      </c>
      <c r="E39" s="2">
        <v>150</v>
      </c>
      <c r="F39" s="2" t="s">
        <v>7</v>
      </c>
      <c r="G39" s="2" t="s">
        <v>29</v>
      </c>
      <c r="H39" s="2"/>
      <c r="I39" s="23">
        <v>50</v>
      </c>
      <c r="J39" s="23">
        <v>50</v>
      </c>
      <c r="K39" s="23">
        <v>50</v>
      </c>
      <c r="L39" s="23">
        <v>-19968.830000000002</v>
      </c>
      <c r="M39" s="23">
        <v>-2132.33</v>
      </c>
      <c r="N39" s="23">
        <v>22101.17</v>
      </c>
      <c r="O39" s="23">
        <v>0</v>
      </c>
      <c r="P39" s="23">
        <v>19968.830000000002</v>
      </c>
      <c r="Q39" s="23">
        <v>18717.330000000002</v>
      </c>
      <c r="R39" s="23">
        <v>19968.830000000002</v>
      </c>
      <c r="S39" s="23">
        <v>0</v>
      </c>
      <c r="T39" s="23">
        <v>0</v>
      </c>
      <c r="U39" s="23">
        <v>16585</v>
      </c>
      <c r="V39" s="23">
        <v>42070</v>
      </c>
    </row>
    <row r="40" spans="1:22">
      <c r="A40" s="1" t="s">
        <v>110</v>
      </c>
      <c r="B40" s="1" t="s">
        <v>46</v>
      </c>
      <c r="C40" s="1" t="s">
        <v>74</v>
      </c>
      <c r="D40" s="1" t="s">
        <v>115</v>
      </c>
      <c r="E40" s="2">
        <v>150</v>
      </c>
      <c r="F40" s="2" t="s">
        <v>6</v>
      </c>
      <c r="G40" s="2" t="s">
        <v>29</v>
      </c>
      <c r="H40" s="2"/>
      <c r="I40" s="23">
        <v>50</v>
      </c>
      <c r="J40" s="23">
        <v>50</v>
      </c>
      <c r="K40" s="23">
        <v>50</v>
      </c>
      <c r="L40" s="23">
        <v>-20018.830000000002</v>
      </c>
      <c r="M40" s="23">
        <v>-2032.33</v>
      </c>
      <c r="N40" s="23">
        <v>22051.17</v>
      </c>
      <c r="O40" s="23">
        <v>0</v>
      </c>
      <c r="P40" s="23">
        <v>20018.830000000002</v>
      </c>
      <c r="Q40" s="23">
        <v>18767.330000000002</v>
      </c>
      <c r="R40" s="23">
        <v>20018.830000000002</v>
      </c>
      <c r="S40" s="23">
        <v>0</v>
      </c>
      <c r="T40" s="23">
        <v>0</v>
      </c>
      <c r="U40" s="23">
        <v>16735</v>
      </c>
      <c r="V40" s="23">
        <v>42070</v>
      </c>
    </row>
    <row r="41" spans="1:22">
      <c r="A41" s="1" t="s">
        <v>110</v>
      </c>
      <c r="B41" s="1" t="s">
        <v>116</v>
      </c>
      <c r="C41" s="1" t="s">
        <v>77</v>
      </c>
      <c r="D41" s="1" t="s">
        <v>117</v>
      </c>
      <c r="E41" s="2">
        <v>344</v>
      </c>
      <c r="F41" s="2" t="s">
        <v>7</v>
      </c>
      <c r="G41" s="2" t="s">
        <v>29</v>
      </c>
      <c r="H41" s="2"/>
      <c r="I41" s="23">
        <v>114.67</v>
      </c>
      <c r="J41" s="23">
        <v>114.67</v>
      </c>
      <c r="K41" s="23">
        <v>114.67</v>
      </c>
      <c r="L41" s="23">
        <v>-20133.5</v>
      </c>
      <c r="M41" s="23">
        <v>-2147</v>
      </c>
      <c r="N41" s="23">
        <v>22280.5</v>
      </c>
      <c r="O41" s="23">
        <v>0</v>
      </c>
      <c r="P41" s="23">
        <v>20133.5</v>
      </c>
      <c r="Q41" s="23">
        <v>18882</v>
      </c>
      <c r="R41" s="23">
        <v>20133.5</v>
      </c>
      <c r="S41" s="23">
        <v>0</v>
      </c>
      <c r="T41" s="23">
        <v>0</v>
      </c>
      <c r="U41" s="23">
        <v>16735</v>
      </c>
      <c r="V41" s="23">
        <v>42414</v>
      </c>
    </row>
    <row r="42" spans="1:22">
      <c r="A42" s="1" t="s">
        <v>118</v>
      </c>
      <c r="B42" s="1" t="s">
        <v>31</v>
      </c>
      <c r="C42" s="1" t="s">
        <v>31</v>
      </c>
      <c r="D42" s="1" t="s">
        <v>119</v>
      </c>
      <c r="E42" s="2">
        <v>5000</v>
      </c>
      <c r="F42" s="2" t="s">
        <v>6</v>
      </c>
      <c r="G42" s="2" t="s">
        <v>7</v>
      </c>
      <c r="H42" s="2" t="s">
        <v>33</v>
      </c>
      <c r="I42" s="23">
        <v>0</v>
      </c>
      <c r="J42" s="23">
        <v>0</v>
      </c>
      <c r="K42" s="23">
        <v>0</v>
      </c>
      <c r="L42" s="23">
        <v>-20133.5</v>
      </c>
      <c r="M42" s="23">
        <v>2853</v>
      </c>
      <c r="N42" s="23">
        <v>17280.5</v>
      </c>
      <c r="O42" s="23">
        <v>0</v>
      </c>
      <c r="P42" s="23">
        <v>20133.5</v>
      </c>
      <c r="Q42" s="23">
        <v>18882</v>
      </c>
      <c r="R42" s="23">
        <v>20133.5</v>
      </c>
      <c r="S42" s="23">
        <v>0</v>
      </c>
      <c r="T42" s="23">
        <v>0</v>
      </c>
      <c r="U42" s="23">
        <v>16735</v>
      </c>
      <c r="V42" s="23">
        <v>42414</v>
      </c>
    </row>
    <row r="43" spans="1:22">
      <c r="A43" s="1" t="s">
        <v>120</v>
      </c>
      <c r="B43" s="1" t="s">
        <v>26</v>
      </c>
      <c r="C43" s="1" t="s">
        <v>121</v>
      </c>
      <c r="D43" s="1" t="s">
        <v>122</v>
      </c>
      <c r="E43" s="2">
        <v>3000</v>
      </c>
      <c r="F43" s="2" t="s">
        <v>7</v>
      </c>
      <c r="G43" s="2" t="s">
        <v>29</v>
      </c>
      <c r="H43" s="2"/>
      <c r="I43" s="23">
        <v>1000</v>
      </c>
      <c r="J43" s="23">
        <v>1000</v>
      </c>
      <c r="K43" s="23">
        <v>1000</v>
      </c>
      <c r="L43" s="23">
        <v>-21133.5</v>
      </c>
      <c r="M43" s="23">
        <v>1853</v>
      </c>
      <c r="N43" s="23">
        <v>19280.5</v>
      </c>
      <c r="O43" s="23">
        <v>0</v>
      </c>
      <c r="P43" s="23">
        <v>21133.5</v>
      </c>
      <c r="Q43" s="23">
        <v>19882</v>
      </c>
      <c r="R43" s="23">
        <v>21133.5</v>
      </c>
      <c r="S43" s="23">
        <v>0</v>
      </c>
      <c r="T43" s="23">
        <v>0</v>
      </c>
      <c r="U43" s="23">
        <v>16735</v>
      </c>
      <c r="V43" s="23">
        <v>45414</v>
      </c>
    </row>
    <row r="44" spans="1:22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7" spans="1:22">
      <c r="C47" s="43" t="s">
        <v>37</v>
      </c>
      <c r="D47" s="1" t="s">
        <v>38</v>
      </c>
      <c r="E47" s="1" t="s">
        <v>39</v>
      </c>
      <c r="F47" s="1" t="s">
        <v>40</v>
      </c>
    </row>
    <row r="48" spans="1:22">
      <c r="C48" s="18" t="s">
        <v>100</v>
      </c>
      <c r="D48" s="21">
        <v>617</v>
      </c>
      <c r="E48" s="21">
        <v>617</v>
      </c>
      <c r="F48" s="21">
        <v>617</v>
      </c>
    </row>
    <row r="49" spans="3:6">
      <c r="C49" s="18" t="s">
        <v>84</v>
      </c>
      <c r="D49" s="21">
        <v>1391.17</v>
      </c>
      <c r="E49" s="21">
        <v>532.67000000000007</v>
      </c>
      <c r="F49" s="21">
        <v>1391.17</v>
      </c>
    </row>
    <row r="50" spans="3:6">
      <c r="C50" s="18" t="s">
        <v>26</v>
      </c>
      <c r="D50" s="21">
        <v>9924.33</v>
      </c>
      <c r="E50" s="21">
        <v>9924.33</v>
      </c>
      <c r="F50" s="21">
        <v>9924.33</v>
      </c>
    </row>
    <row r="51" spans="3:6">
      <c r="C51" s="18" t="s">
        <v>50</v>
      </c>
      <c r="D51" s="21">
        <v>187.66000000000003</v>
      </c>
      <c r="E51" s="21">
        <v>187.66000000000003</v>
      </c>
      <c r="F51" s="21">
        <v>187.66000000000003</v>
      </c>
    </row>
    <row r="52" spans="3:6">
      <c r="C52" s="18" t="s">
        <v>46</v>
      </c>
      <c r="D52" s="21">
        <v>3822.65</v>
      </c>
      <c r="E52" s="21">
        <v>3822.65</v>
      </c>
      <c r="F52" s="21">
        <v>3822.65</v>
      </c>
    </row>
    <row r="53" spans="3:6">
      <c r="C53" s="18" t="s">
        <v>68</v>
      </c>
      <c r="D53" s="21">
        <v>2803.33</v>
      </c>
      <c r="E53" s="21">
        <v>2803.33</v>
      </c>
      <c r="F53" s="21">
        <v>2803.33</v>
      </c>
    </row>
    <row r="54" spans="3:6">
      <c r="C54" s="18" t="s">
        <v>80</v>
      </c>
      <c r="D54" s="21">
        <v>642.32999999999993</v>
      </c>
      <c r="E54" s="21">
        <v>642.32999999999993</v>
      </c>
      <c r="F54" s="21">
        <v>642.32999999999993</v>
      </c>
    </row>
    <row r="55" spans="3:6">
      <c r="C55" s="18" t="s">
        <v>89</v>
      </c>
      <c r="D55" s="21">
        <v>750</v>
      </c>
      <c r="E55" s="21">
        <v>750</v>
      </c>
      <c r="F55" s="21">
        <v>750</v>
      </c>
    </row>
    <row r="56" spans="3:6">
      <c r="C56" s="18" t="s">
        <v>116</v>
      </c>
      <c r="D56" s="21">
        <v>114.67</v>
      </c>
      <c r="E56" s="21">
        <v>114.67</v>
      </c>
      <c r="F56" s="21">
        <v>114.67</v>
      </c>
    </row>
    <row r="57" spans="3:6">
      <c r="C57" s="18" t="s">
        <v>108</v>
      </c>
      <c r="D57" s="21">
        <v>487.33</v>
      </c>
      <c r="E57" s="21">
        <v>487.33</v>
      </c>
      <c r="F57" s="21">
        <v>487.33</v>
      </c>
    </row>
    <row r="58" spans="3:6">
      <c r="C58" s="18" t="s">
        <v>76</v>
      </c>
      <c r="D58" s="21">
        <v>393</v>
      </c>
      <c r="E58" s="21">
        <v>0</v>
      </c>
      <c r="F58" s="21">
        <v>393</v>
      </c>
    </row>
    <row r="59" spans="3:6">
      <c r="C59" s="18" t="s">
        <v>31</v>
      </c>
      <c r="D59" s="21">
        <v>0</v>
      </c>
      <c r="E59" s="21">
        <v>0</v>
      </c>
      <c r="F59" s="21">
        <v>0</v>
      </c>
    </row>
    <row r="60" spans="3:6">
      <c r="C60" s="18" t="s">
        <v>41</v>
      </c>
      <c r="D60" s="21">
        <v>21133.47</v>
      </c>
      <c r="E60" s="21">
        <v>19881.97</v>
      </c>
      <c r="F60" s="21">
        <v>21133.47</v>
      </c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workbookViewId="0">
      <selection activeCell="H3" sqref="H3"/>
    </sheetView>
  </sheetViews>
  <sheetFormatPr defaultRowHeight="12.75"/>
  <cols>
    <col min="1" max="2" width="9.140625" style="1"/>
    <col min="3" max="3" width="14.7109375" style="1" customWidth="1"/>
    <col min="4" max="4" width="8.5703125" style="1" customWidth="1"/>
    <col min="5" max="5" width="8.42578125" style="1" customWidth="1"/>
    <col min="6" max="6" width="8.28515625" style="1" customWidth="1"/>
    <col min="7" max="16384" width="9.140625" style="1"/>
  </cols>
  <sheetData>
    <row r="1" spans="1:22">
      <c r="A1" s="3"/>
      <c r="B1" s="3"/>
      <c r="C1" s="3"/>
      <c r="D1" s="3"/>
      <c r="E1" s="3"/>
      <c r="F1" s="3"/>
      <c r="G1" s="3"/>
      <c r="H1" s="3"/>
      <c r="I1" s="48" t="s">
        <v>15</v>
      </c>
      <c r="J1" s="49"/>
      <c r="K1" s="50"/>
      <c r="L1" s="48" t="s">
        <v>1</v>
      </c>
      <c r="M1" s="49"/>
      <c r="N1" s="49"/>
      <c r="O1" s="50"/>
      <c r="P1" s="48" t="s">
        <v>2</v>
      </c>
      <c r="Q1" s="49"/>
      <c r="R1" s="49"/>
      <c r="S1" s="50"/>
      <c r="T1" s="48" t="s">
        <v>3</v>
      </c>
      <c r="U1" s="49"/>
      <c r="V1" s="50"/>
    </row>
    <row r="2" spans="1:22">
      <c r="A2" s="3" t="s">
        <v>4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8" t="s">
        <v>5</v>
      </c>
      <c r="J2" s="3" t="s">
        <v>6</v>
      </c>
      <c r="K2" s="37" t="s">
        <v>7</v>
      </c>
      <c r="L2" s="38" t="s">
        <v>5</v>
      </c>
      <c r="M2" s="3" t="s">
        <v>6</v>
      </c>
      <c r="N2" s="3" t="s">
        <v>7</v>
      </c>
      <c r="O2" s="37" t="s">
        <v>23</v>
      </c>
      <c r="P2" s="38" t="s">
        <v>5</v>
      </c>
      <c r="Q2" s="3" t="s">
        <v>6</v>
      </c>
      <c r="R2" s="3" t="s">
        <v>7</v>
      </c>
      <c r="S2" s="37" t="s">
        <v>24</v>
      </c>
      <c r="T2" s="38" t="s">
        <v>5</v>
      </c>
      <c r="U2" s="3" t="s">
        <v>6</v>
      </c>
      <c r="V2" s="37" t="s">
        <v>7</v>
      </c>
    </row>
    <row r="3" spans="1:22">
      <c r="A3" s="1" t="s">
        <v>123</v>
      </c>
      <c r="B3" s="1" t="s">
        <v>100</v>
      </c>
      <c r="C3" s="1" t="s">
        <v>124</v>
      </c>
      <c r="D3" s="1" t="s">
        <v>125</v>
      </c>
      <c r="E3" s="17">
        <v>10.88</v>
      </c>
      <c r="F3" s="17" t="s">
        <v>7</v>
      </c>
      <c r="G3" s="17" t="s">
        <v>29</v>
      </c>
      <c r="H3" s="17" t="s">
        <v>126</v>
      </c>
      <c r="I3" s="9">
        <v>3.63</v>
      </c>
      <c r="J3" s="6">
        <v>3.63</v>
      </c>
      <c r="K3" s="7">
        <v>3.63</v>
      </c>
      <c r="L3" s="9">
        <v>-3.63</v>
      </c>
      <c r="M3" s="6">
        <v>-3.63</v>
      </c>
      <c r="N3" s="6">
        <v>7.25</v>
      </c>
      <c r="O3" s="7">
        <v>0</v>
      </c>
      <c r="P3" s="9">
        <v>3.63</v>
      </c>
      <c r="Q3" s="6">
        <v>3.63</v>
      </c>
      <c r="R3" s="6">
        <v>3.63</v>
      </c>
      <c r="S3" s="7">
        <v>0</v>
      </c>
      <c r="T3" s="9">
        <v>0</v>
      </c>
      <c r="U3" s="6">
        <v>0</v>
      </c>
      <c r="V3" s="7">
        <v>10.88</v>
      </c>
    </row>
    <row r="4" spans="1:22">
      <c r="A4" s="1" t="s">
        <v>127</v>
      </c>
      <c r="B4" s="1" t="s">
        <v>76</v>
      </c>
      <c r="C4" s="1" t="s">
        <v>128</v>
      </c>
      <c r="D4" s="1" t="s">
        <v>129</v>
      </c>
      <c r="E4" s="17">
        <v>21.37</v>
      </c>
      <c r="F4" s="17" t="s">
        <v>7</v>
      </c>
      <c r="G4" s="17" t="s">
        <v>29</v>
      </c>
      <c r="H4" s="17"/>
      <c r="I4" s="9">
        <v>7.12</v>
      </c>
      <c r="J4" s="6">
        <v>7.12</v>
      </c>
      <c r="K4" s="7">
        <v>7.12</v>
      </c>
      <c r="L4" s="9">
        <v>-10.75</v>
      </c>
      <c r="M4" s="6">
        <v>-10.75</v>
      </c>
      <c r="N4" s="6">
        <v>21.5</v>
      </c>
      <c r="O4" s="7">
        <v>0</v>
      </c>
      <c r="P4" s="9">
        <v>10.75</v>
      </c>
      <c r="Q4" s="6">
        <v>10.75</v>
      </c>
      <c r="R4" s="6">
        <v>10.75</v>
      </c>
      <c r="S4" s="7">
        <v>0</v>
      </c>
      <c r="T4" s="9">
        <v>0</v>
      </c>
      <c r="U4" s="6">
        <v>0</v>
      </c>
      <c r="V4" s="7">
        <v>32.25</v>
      </c>
    </row>
    <row r="5" spans="1:22">
      <c r="A5" s="1" t="s">
        <v>130</v>
      </c>
      <c r="B5" s="1" t="s">
        <v>131</v>
      </c>
      <c r="C5" s="1" t="s">
        <v>132</v>
      </c>
      <c r="D5" s="1" t="s">
        <v>133</v>
      </c>
      <c r="E5" s="17">
        <v>8</v>
      </c>
      <c r="F5" s="17" t="s">
        <v>7</v>
      </c>
      <c r="G5" s="17" t="s">
        <v>29</v>
      </c>
      <c r="H5" s="17"/>
      <c r="I5" s="9">
        <v>2.67</v>
      </c>
      <c r="J5" s="6">
        <v>2.67</v>
      </c>
      <c r="K5" s="7">
        <v>2.67</v>
      </c>
      <c r="L5" s="9">
        <v>-13.42</v>
      </c>
      <c r="M5" s="6">
        <v>-13.42</v>
      </c>
      <c r="N5" s="6">
        <v>26.83</v>
      </c>
      <c r="O5" s="7">
        <v>0</v>
      </c>
      <c r="P5" s="9">
        <v>13.42</v>
      </c>
      <c r="Q5" s="6">
        <v>13.42</v>
      </c>
      <c r="R5" s="6">
        <v>13.42</v>
      </c>
      <c r="S5" s="7">
        <v>0</v>
      </c>
      <c r="T5" s="9">
        <v>0</v>
      </c>
      <c r="U5" s="6">
        <v>0</v>
      </c>
      <c r="V5" s="7">
        <v>40.25</v>
      </c>
    </row>
    <row r="6" spans="1:22">
      <c r="A6" s="1" t="s">
        <v>130</v>
      </c>
      <c r="B6" s="1" t="s">
        <v>84</v>
      </c>
      <c r="C6" s="1" t="s">
        <v>134</v>
      </c>
      <c r="D6" s="1" t="s">
        <v>135</v>
      </c>
      <c r="E6" s="17">
        <v>4.3499999999999996</v>
      </c>
      <c r="F6" s="17" t="s">
        <v>7</v>
      </c>
      <c r="G6" s="17" t="s">
        <v>29</v>
      </c>
      <c r="H6" s="17"/>
      <c r="I6" s="9">
        <v>1.45</v>
      </c>
      <c r="J6" s="6">
        <v>1.45</v>
      </c>
      <c r="K6" s="7">
        <v>1.45</v>
      </c>
      <c r="L6" s="9">
        <v>-14.87</v>
      </c>
      <c r="M6" s="6">
        <v>-14.87</v>
      </c>
      <c r="N6" s="6">
        <v>29.73</v>
      </c>
      <c r="O6" s="7">
        <v>0</v>
      </c>
      <c r="P6" s="9">
        <v>14.87</v>
      </c>
      <c r="Q6" s="6">
        <v>14.87</v>
      </c>
      <c r="R6" s="6">
        <v>14.87</v>
      </c>
      <c r="S6" s="7">
        <v>0</v>
      </c>
      <c r="T6" s="9">
        <v>0</v>
      </c>
      <c r="U6" s="6">
        <v>0</v>
      </c>
      <c r="V6" s="7">
        <v>44.6</v>
      </c>
    </row>
    <row r="7" spans="1:22">
      <c r="A7" s="1" t="s">
        <v>136</v>
      </c>
      <c r="B7" s="1" t="s">
        <v>137</v>
      </c>
      <c r="C7" s="1" t="s">
        <v>138</v>
      </c>
      <c r="D7" s="1" t="s">
        <v>139</v>
      </c>
      <c r="E7" s="17">
        <v>13</v>
      </c>
      <c r="F7" s="17" t="s">
        <v>7</v>
      </c>
      <c r="G7" s="17" t="s">
        <v>29</v>
      </c>
      <c r="H7" s="17"/>
      <c r="I7" s="9">
        <v>4.33</v>
      </c>
      <c r="J7" s="6">
        <v>4.33</v>
      </c>
      <c r="K7" s="7">
        <v>4.33</v>
      </c>
      <c r="L7" s="9">
        <v>-19.2</v>
      </c>
      <c r="M7" s="6">
        <v>-19.2</v>
      </c>
      <c r="N7" s="6">
        <v>38.4</v>
      </c>
      <c r="O7" s="7">
        <v>0</v>
      </c>
      <c r="P7" s="9">
        <v>19.2</v>
      </c>
      <c r="Q7" s="6">
        <v>19.2</v>
      </c>
      <c r="R7" s="6">
        <v>19.2</v>
      </c>
      <c r="S7" s="7">
        <v>0</v>
      </c>
      <c r="T7" s="9">
        <v>0</v>
      </c>
      <c r="U7" s="6">
        <v>0</v>
      </c>
      <c r="V7" s="7">
        <v>57.6</v>
      </c>
    </row>
    <row r="8" spans="1:22">
      <c r="A8" s="1" t="s">
        <v>120</v>
      </c>
      <c r="B8" s="1" t="s">
        <v>137</v>
      </c>
      <c r="C8" s="1" t="s">
        <v>138</v>
      </c>
      <c r="D8" s="1" t="s">
        <v>139</v>
      </c>
      <c r="E8" s="17">
        <v>14.125</v>
      </c>
      <c r="F8" s="17" t="s">
        <v>7</v>
      </c>
      <c r="G8" s="17" t="s">
        <v>29</v>
      </c>
      <c r="H8" s="17"/>
      <c r="I8" s="9">
        <v>4.71</v>
      </c>
      <c r="J8" s="6">
        <v>4.71</v>
      </c>
      <c r="K8" s="7">
        <v>4.71</v>
      </c>
      <c r="L8" s="9">
        <v>-23.91</v>
      </c>
      <c r="M8" s="6">
        <v>-23.91</v>
      </c>
      <c r="N8" s="6">
        <v>47.82</v>
      </c>
      <c r="O8" s="7">
        <v>0</v>
      </c>
      <c r="P8" s="9">
        <v>23.91</v>
      </c>
      <c r="Q8" s="6">
        <v>23.91</v>
      </c>
      <c r="R8" s="6">
        <v>23.91</v>
      </c>
      <c r="S8" s="7">
        <v>0</v>
      </c>
      <c r="T8" s="9">
        <v>0</v>
      </c>
      <c r="U8" s="6">
        <v>0</v>
      </c>
      <c r="V8" s="7">
        <v>71.72</v>
      </c>
    </row>
    <row r="16" spans="1:22">
      <c r="C16" s="1" t="s">
        <v>37</v>
      </c>
      <c r="D16" s="1" t="s">
        <v>38</v>
      </c>
      <c r="E16" s="1" t="s">
        <v>39</v>
      </c>
      <c r="F16" s="1" t="s">
        <v>40</v>
      </c>
    </row>
    <row r="17" spans="3:6">
      <c r="C17" s="18" t="s">
        <v>76</v>
      </c>
      <c r="D17" s="19">
        <v>7.12</v>
      </c>
      <c r="E17" s="19">
        <v>7.12</v>
      </c>
      <c r="F17" s="19">
        <v>7.12</v>
      </c>
    </row>
    <row r="18" spans="3:6">
      <c r="C18" s="18" t="s">
        <v>100</v>
      </c>
      <c r="D18" s="19">
        <v>3.63</v>
      </c>
      <c r="E18" s="19">
        <v>3.63</v>
      </c>
      <c r="F18" s="19">
        <v>3.63</v>
      </c>
    </row>
    <row r="19" spans="3:6">
      <c r="C19" s="18" t="s">
        <v>84</v>
      </c>
      <c r="D19" s="19">
        <v>1.45</v>
      </c>
      <c r="E19" s="19">
        <v>1.45</v>
      </c>
      <c r="F19" s="19">
        <v>1.45</v>
      </c>
    </row>
    <row r="20" spans="3:6">
      <c r="C20" s="18" t="s">
        <v>131</v>
      </c>
      <c r="D20" s="19">
        <v>2.67</v>
      </c>
      <c r="E20" s="19">
        <v>2.67</v>
      </c>
      <c r="F20" s="19">
        <v>2.67</v>
      </c>
    </row>
    <row r="21" spans="3:6">
      <c r="C21" s="18" t="s">
        <v>137</v>
      </c>
      <c r="D21" s="19">
        <v>9.0399999999999991</v>
      </c>
      <c r="E21" s="19">
        <v>9.0399999999999991</v>
      </c>
      <c r="F21" s="19">
        <v>9.0399999999999991</v>
      </c>
    </row>
    <row r="22" spans="3:6">
      <c r="C22" s="18" t="s">
        <v>41</v>
      </c>
      <c r="D22" s="19">
        <v>23.909999999999997</v>
      </c>
      <c r="E22" s="19">
        <v>23.909999999999997</v>
      </c>
      <c r="F22" s="19">
        <v>23.909999999999997</v>
      </c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"/>
  <sheetViews>
    <sheetView workbookViewId="0">
      <selection activeCell="B4" sqref="B4"/>
    </sheetView>
  </sheetViews>
  <sheetFormatPr defaultRowHeight="12.75"/>
  <cols>
    <col min="1" max="2" width="9.140625" style="1"/>
    <col min="3" max="3" width="18.5703125" style="1" customWidth="1"/>
    <col min="4" max="4" width="8.28515625" style="1" customWidth="1"/>
    <col min="5" max="5" width="8.42578125" style="1" customWidth="1"/>
    <col min="6" max="6" width="8.5703125" style="1" customWidth="1"/>
    <col min="7" max="8" width="9.140625" style="1"/>
    <col min="9" max="9" width="10.5703125" style="1" bestFit="1" customWidth="1"/>
    <col min="10" max="11" width="9.28515625" style="1" bestFit="1" customWidth="1"/>
    <col min="12" max="12" width="10.5703125" style="1" bestFit="1" customWidth="1"/>
    <col min="13" max="13" width="9.28515625" style="1" bestFit="1" customWidth="1"/>
    <col min="14" max="16384" width="9.140625" style="1"/>
  </cols>
  <sheetData>
    <row r="1" spans="1:22">
      <c r="A1" s="3"/>
      <c r="B1" s="3"/>
      <c r="C1" s="3"/>
      <c r="D1" s="3"/>
      <c r="E1" s="32"/>
      <c r="F1" s="3"/>
      <c r="G1" s="3"/>
      <c r="H1" s="33"/>
      <c r="I1" s="51" t="s">
        <v>15</v>
      </c>
      <c r="J1" s="52"/>
      <c r="K1" s="53"/>
      <c r="L1" s="51" t="s">
        <v>1</v>
      </c>
      <c r="M1" s="52"/>
      <c r="N1" s="52"/>
      <c r="O1" s="53"/>
      <c r="P1" s="51" t="s">
        <v>2</v>
      </c>
      <c r="Q1" s="52"/>
      <c r="R1" s="52"/>
      <c r="S1" s="53"/>
      <c r="T1" s="48" t="s">
        <v>3</v>
      </c>
      <c r="U1" s="49"/>
      <c r="V1" s="50"/>
    </row>
    <row r="2" spans="1:22">
      <c r="A2" s="3" t="s">
        <v>4</v>
      </c>
      <c r="B2" s="3" t="s">
        <v>16</v>
      </c>
      <c r="C2" s="3" t="s">
        <v>17</v>
      </c>
      <c r="D2" s="3" t="s">
        <v>18</v>
      </c>
      <c r="E2" s="32" t="s">
        <v>19</v>
      </c>
      <c r="F2" s="3" t="s">
        <v>20</v>
      </c>
      <c r="G2" s="3" t="s">
        <v>21</v>
      </c>
      <c r="H2" s="3" t="s">
        <v>22</v>
      </c>
      <c r="I2" s="34" t="s">
        <v>5</v>
      </c>
      <c r="J2" s="35" t="s">
        <v>6</v>
      </c>
      <c r="K2" s="36" t="s">
        <v>7</v>
      </c>
      <c r="L2" s="34" t="s">
        <v>5</v>
      </c>
      <c r="M2" s="35" t="s">
        <v>6</v>
      </c>
      <c r="N2" s="3" t="s">
        <v>7</v>
      </c>
      <c r="O2" s="37" t="s">
        <v>23</v>
      </c>
      <c r="P2" s="38" t="s">
        <v>5</v>
      </c>
      <c r="Q2" s="3" t="s">
        <v>6</v>
      </c>
      <c r="R2" s="3" t="s">
        <v>7</v>
      </c>
      <c r="S2" s="37" t="s">
        <v>24</v>
      </c>
      <c r="T2" s="38" t="s">
        <v>5</v>
      </c>
      <c r="U2" s="3" t="s">
        <v>6</v>
      </c>
      <c r="V2" s="37" t="s">
        <v>7</v>
      </c>
    </row>
    <row r="3" spans="1:22">
      <c r="A3" s="1" t="s">
        <v>140</v>
      </c>
      <c r="B3" s="1" t="s">
        <v>46</v>
      </c>
      <c r="C3" s="1" t="s">
        <v>141</v>
      </c>
      <c r="D3" s="17" t="s">
        <v>142</v>
      </c>
      <c r="E3" s="17">
        <v>7</v>
      </c>
      <c r="F3" s="17" t="s">
        <v>7</v>
      </c>
      <c r="G3" s="17" t="s">
        <v>7</v>
      </c>
      <c r="H3" s="17" t="s">
        <v>126</v>
      </c>
      <c r="I3" s="9">
        <v>0</v>
      </c>
      <c r="J3" s="6">
        <v>0</v>
      </c>
      <c r="K3" s="7">
        <v>7</v>
      </c>
      <c r="L3" s="9">
        <v>0</v>
      </c>
      <c r="M3" s="6">
        <v>0</v>
      </c>
      <c r="N3" s="6">
        <v>0</v>
      </c>
      <c r="O3" s="7">
        <v>0</v>
      </c>
      <c r="P3" s="9">
        <v>0</v>
      </c>
      <c r="Q3" s="6">
        <v>0</v>
      </c>
      <c r="R3" s="6">
        <v>7</v>
      </c>
      <c r="S3" s="7">
        <v>0</v>
      </c>
      <c r="T3" s="9">
        <v>0</v>
      </c>
      <c r="U3" s="6">
        <v>0</v>
      </c>
      <c r="V3" s="7">
        <v>7</v>
      </c>
    </row>
    <row r="4" spans="1:22">
      <c r="A4" s="1" t="s">
        <v>140</v>
      </c>
      <c r="B4" s="1" t="s">
        <v>143</v>
      </c>
      <c r="C4" s="1" t="s">
        <v>144</v>
      </c>
      <c r="D4" s="17" t="s">
        <v>145</v>
      </c>
      <c r="E4" s="17">
        <v>10.15</v>
      </c>
      <c r="F4" s="17" t="s">
        <v>7</v>
      </c>
      <c r="G4" s="17" t="s">
        <v>29</v>
      </c>
      <c r="H4" s="17"/>
      <c r="I4" s="9">
        <v>3.38</v>
      </c>
      <c r="J4" s="6">
        <v>3.38</v>
      </c>
      <c r="K4" s="7">
        <v>3.38</v>
      </c>
      <c r="L4" s="9">
        <v>-3.38</v>
      </c>
      <c r="M4" s="6">
        <v>-3.38</v>
      </c>
      <c r="N4" s="6">
        <v>6.77</v>
      </c>
      <c r="O4" s="7">
        <v>0</v>
      </c>
      <c r="P4" s="9">
        <v>3.38</v>
      </c>
      <c r="Q4" s="6">
        <v>3.38</v>
      </c>
      <c r="R4" s="6">
        <v>10.38</v>
      </c>
      <c r="S4" s="7">
        <v>0</v>
      </c>
      <c r="T4" s="9">
        <v>0</v>
      </c>
      <c r="U4" s="6">
        <v>0</v>
      </c>
      <c r="V4" s="7">
        <v>17.149999999999999</v>
      </c>
    </row>
    <row r="5" spans="1:22">
      <c r="A5" s="1" t="s">
        <v>140</v>
      </c>
      <c r="B5" s="1" t="s">
        <v>143</v>
      </c>
      <c r="C5" s="1" t="s">
        <v>144</v>
      </c>
      <c r="D5" s="17" t="s">
        <v>145</v>
      </c>
      <c r="E5" s="17">
        <v>9.15</v>
      </c>
      <c r="F5" s="17" t="s">
        <v>7</v>
      </c>
      <c r="G5" s="17" t="s">
        <v>29</v>
      </c>
      <c r="H5" s="17"/>
      <c r="I5" s="9">
        <v>3.05</v>
      </c>
      <c r="J5" s="6">
        <v>3.05</v>
      </c>
      <c r="K5" s="7">
        <v>3.05</v>
      </c>
      <c r="L5" s="9">
        <v>-6.43</v>
      </c>
      <c r="M5" s="6">
        <v>-6.43</v>
      </c>
      <c r="N5" s="6">
        <v>12.87</v>
      </c>
      <c r="O5" s="7">
        <v>0</v>
      </c>
      <c r="P5" s="9">
        <v>6.43</v>
      </c>
      <c r="Q5" s="6">
        <v>6.43</v>
      </c>
      <c r="R5" s="6">
        <v>13.43</v>
      </c>
      <c r="S5" s="7">
        <v>0</v>
      </c>
      <c r="T5" s="9">
        <v>0</v>
      </c>
      <c r="U5" s="6">
        <v>0</v>
      </c>
      <c r="V5" s="7">
        <v>26.3</v>
      </c>
    </row>
    <row r="6" spans="1:22">
      <c r="A6" s="1" t="s">
        <v>146</v>
      </c>
      <c r="B6" s="1" t="s">
        <v>100</v>
      </c>
      <c r="C6" s="1" t="s">
        <v>125</v>
      </c>
      <c r="D6" s="17" t="s">
        <v>124</v>
      </c>
      <c r="E6" s="17">
        <v>75.040000000000006</v>
      </c>
      <c r="F6" s="17" t="s">
        <v>7</v>
      </c>
      <c r="G6" s="17" t="s">
        <v>29</v>
      </c>
      <c r="H6" s="17"/>
      <c r="I6" s="9">
        <v>25.01</v>
      </c>
      <c r="J6" s="6">
        <v>25.01</v>
      </c>
      <c r="K6" s="7">
        <v>25.01</v>
      </c>
      <c r="L6" s="9">
        <v>-31.45</v>
      </c>
      <c r="M6" s="6">
        <v>-31.45</v>
      </c>
      <c r="N6" s="6">
        <v>62.89</v>
      </c>
      <c r="O6" s="7">
        <v>0</v>
      </c>
      <c r="P6" s="9">
        <v>31.45</v>
      </c>
      <c r="Q6" s="6">
        <v>31.45</v>
      </c>
      <c r="R6" s="6">
        <v>38.450000000000003</v>
      </c>
      <c r="S6" s="7">
        <v>0</v>
      </c>
      <c r="T6" s="9">
        <v>0</v>
      </c>
      <c r="U6" s="6">
        <v>0</v>
      </c>
      <c r="V6" s="7">
        <v>101.34</v>
      </c>
    </row>
    <row r="7" spans="1:22"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9" spans="1:22">
      <c r="C9" s="1" t="s">
        <v>37</v>
      </c>
      <c r="D9" s="1" t="s">
        <v>40</v>
      </c>
      <c r="E9" s="1" t="s">
        <v>39</v>
      </c>
      <c r="F9" s="1" t="s">
        <v>38</v>
      </c>
    </row>
    <row r="10" spans="1:22">
      <c r="C10" s="18" t="s">
        <v>46</v>
      </c>
      <c r="D10" s="19">
        <v>7</v>
      </c>
      <c r="E10" s="19">
        <v>0</v>
      </c>
      <c r="F10" s="19">
        <v>0</v>
      </c>
    </row>
    <row r="11" spans="1:22">
      <c r="C11" s="18" t="s">
        <v>143</v>
      </c>
      <c r="D11" s="19">
        <v>6.43</v>
      </c>
      <c r="E11" s="19">
        <v>6.43</v>
      </c>
      <c r="F11" s="19">
        <v>6.43</v>
      </c>
    </row>
    <row r="12" spans="1:22">
      <c r="C12" s="18" t="s">
        <v>100</v>
      </c>
      <c r="D12" s="19">
        <v>25.01</v>
      </c>
      <c r="E12" s="19">
        <v>25.01</v>
      </c>
      <c r="F12" s="19">
        <v>25.01</v>
      </c>
    </row>
    <row r="13" spans="1:22">
      <c r="C13" s="18" t="s">
        <v>41</v>
      </c>
      <c r="D13" s="19">
        <v>38.44</v>
      </c>
      <c r="E13" s="19">
        <v>31.44</v>
      </c>
      <c r="F13" s="19">
        <v>31.44</v>
      </c>
    </row>
    <row r="14" spans="1:22" ht="15">
      <c r="C14"/>
      <c r="D14"/>
      <c r="E14"/>
      <c r="F14"/>
    </row>
    <row r="15" spans="1:22" ht="15">
      <c r="C15"/>
      <c r="D15"/>
      <c r="E15"/>
    </row>
    <row r="16" spans="1:22" ht="15">
      <c r="C16"/>
      <c r="D16"/>
      <c r="E16"/>
    </row>
    <row r="17" spans="3:5" ht="15">
      <c r="C17"/>
      <c r="D17"/>
      <c r="E17"/>
    </row>
    <row r="18" spans="3:5" ht="15">
      <c r="C18"/>
      <c r="D18"/>
      <c r="E18"/>
    </row>
    <row r="19" spans="3:5" ht="15">
      <c r="C19"/>
      <c r="D19"/>
      <c r="E19"/>
    </row>
    <row r="20" spans="3:5" ht="15">
      <c r="C20"/>
      <c r="D20"/>
      <c r="E20"/>
    </row>
  </sheetData>
  <mergeCells count="4">
    <mergeCell ref="I1:K1"/>
    <mergeCell ref="L1:O1"/>
    <mergeCell ref="P1:S1"/>
    <mergeCell ref="T1:V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Thomson Reuters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John Nazareth</cp:lastModifiedBy>
  <cp:revision/>
  <dcterms:created xsi:type="dcterms:W3CDTF">2017-11-26T09:59:11Z</dcterms:created>
  <dcterms:modified xsi:type="dcterms:W3CDTF">2023-03-21T20:23:02Z</dcterms:modified>
  <cp:category/>
  <cp:contentStatus/>
</cp:coreProperties>
</file>