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600" xWindow="0" yWindow="460"/>
  </bookViews>
  <sheets>
    <sheet xmlns:r="http://schemas.openxmlformats.org/officeDocument/2006/relationships" name="Measurements" sheetId="1" state="visible" r:id="rId1"/>
    <sheet xmlns:r="http://schemas.openxmlformats.org/officeDocument/2006/relationships" name="Trend Data" sheetId="2" state="visible" r:id="rId2"/>
    <sheet xmlns:r="http://schemas.openxmlformats.org/officeDocument/2006/relationships" name="Trend Plot - GEMC 4" sheetId="3" state="visible" r:id="rId3"/>
    <sheet xmlns:r="http://schemas.openxmlformats.org/officeDocument/2006/relationships" name="Trend Plot - GEMC 188" sheetId="4" state="visible" r:id="rId4"/>
    <sheet xmlns:r="http://schemas.openxmlformats.org/officeDocument/2006/relationships" name="Trend Plot - GEMC 317" sheetId="5" state="visible" r:id="rId5"/>
  </sheets>
  <definedNames>
    <definedName name="GEMC188Fall">'Trend Data'!$S$4:INDEX('Trend Data'!$S$4:$S$502,COUNT('Trend Data'!$L$4:$L$502))</definedName>
    <definedName name="GEMC188Rise">'Trend Data'!$P$4:INDEX('Trend Data'!$P$4:$P$502,COUNT('Trend Data'!$L$4:$L$502))</definedName>
    <definedName name="GEMC188Volt">'Trend Data'!$M$4:INDEX('Trend Data'!$M$4:$M$502,COUNT('Trend Data'!$L$4:$L$502))</definedName>
    <definedName name="GEMC317Fall">'Trend Data'!$AD$4:INDEX('Trend Data'!$AD$4:$AD$502,COUNT('Trend Data'!$W$4:$W$502))</definedName>
    <definedName name="GEMC317Rise">'Trend Data'!$AA$4:INDEX('Trend Data'!$AA$4:$AA$502,COUNT('Trend Data'!$W$4:$W$502))</definedName>
    <definedName name="GEMC317Volt">'Trend Data'!$X$4:INDEX('Trend Data'!$X$4:$X$502,COUNT('Trend Data'!$W$4:$W$502))</definedName>
    <definedName name="GEMC4Fall">'Trend Data'!$H$4:INDEX('Trend Data'!$H$4:$H$502,COUNT('Trend Data'!$A$4:$A$502))</definedName>
    <definedName name="GEMC4Rise">'Trend Data'!$E$4:INDEX('Trend Data'!$E$4:$E$502,COUNT('Trend Data'!$A$4:$A$502))</definedName>
    <definedName name="GEMC4Volt">'Trend Data'!$B$4:INDEX('Trend Data'!$B$4:$B$502,COUNT('Trend Data'!$A$4:$A$502))</definedName>
    <definedName name="LimitFallNeg">'Trend Data'!$J$4:INDEX('Trend Data'!$J$4:$J$502,COUNT('Trend Data'!$A$4:$A$502))</definedName>
    <definedName name="LimitFallNeg188">'Trend Data'!$J$4:INDEX('Trend Data'!$J$4:$J$502,COUNT('Trend Data'!$L$4:$L$502))</definedName>
    <definedName name="LimitFallNeg317">'Trend Data'!$AF$4:INDEX('Trend Data'!$AF$4:$AF$502,COUNT('Trend Data'!$W$4:$W$502))</definedName>
    <definedName name="LimitFallPos">'Trend Data'!$I$4:INDEX('Trend Data'!$I$4:$I$502,COUNT('Trend Data'!$A$4:$A$502))</definedName>
    <definedName name="LimitFallPos188">'Trend Data'!$I$4:INDEX('Trend Data'!$I$4:$I$502,COUNT('Trend Data'!$L$4:$L$502))</definedName>
    <definedName name="LimitFallPos317">'Trend Data'!$AE$4:INDEX('Trend Data'!$AE$4:$AE$502,COUNT('Trend Data'!$W$4:$W$502))</definedName>
    <definedName name="LimitRiseNeg">'Trend Data'!$G$4:INDEX('Trend Data'!$G$4:$G$502,COUNT('Trend Data'!$A$4:$A$502))</definedName>
    <definedName name="LimitRiseNeg188">'Trend Data'!$G$4:INDEX('Trend Data'!$G$4:$G$502,COUNT('Trend Data'!$L$4:$L$502))</definedName>
    <definedName name="LimitRiseNeg317">'Trend Data'!$AC$4:INDEX('Trend Data'!$AC$4:$AC$502,COUNT('Trend Data'!$W$4:$W$502))</definedName>
    <definedName name="LimitRisePos">'Trend Data'!$F$4:INDEX('Trend Data'!$F$4:$F$502,COUNT('Trend Data'!$A$4:$A$502))</definedName>
    <definedName name="LimitRisePos188">'Trend Data'!$F$4:INDEX('Trend Data'!$F$4:$F$502,COUNT('Trend Data'!$L$4:$L$502))</definedName>
    <definedName name="LimitRisePos317">'Trend Data'!$AB$4:INDEX('Trend Data'!$AB$4:$AB$502,COUNT('Trend Data'!$W$4:$W$502))</definedName>
    <definedName name="LimitVoltNeg">'Trend Data'!$D$4:INDEX('Trend Data'!$D$4:$D$502,COUNT('Trend Data'!$A$4:$A$502))</definedName>
    <definedName name="LimitVoltNeg188">'Trend Data'!$D$4:INDEX('Trend Data'!$D$4:$D$502,COUNT('Trend Data'!$L$4:$L$502))</definedName>
    <definedName name="LimitVoltNeg317">'Trend Data'!$Z$4:INDEX('Trend Data'!$Z$4:$Z$502,COUNT('Trend Data'!$W$4:$W$502))</definedName>
    <definedName name="LimitVoltPos">'Trend Data'!$C$4:INDEX('Trend Data'!$C$4:$C$502,COUNT('Trend Data'!$A$4:$A$502))</definedName>
    <definedName name="LimitVoltPos188">'Trend Data'!$C$4:INDEX('Trend Data'!$C$4:$C$502,COUNT('Trend Data'!$L$4:$L$502))</definedName>
    <definedName name="LimitVoltPos317">'Trend Data'!$Y$4:INDEX('Trend Data'!$Y$4:$Y$502,COUNT('Trend Data'!$W$4:$W$502))</definedName>
    <definedName name="mydates">'Trend Data'!$A$4:INDEX('Trend Data'!$A$4:$A$502,COUNT('Trend Data'!$A$4:$A$502))</definedName>
    <definedName name="mydates188">'Trend Data'!$L$4:INDEX('Trend Data'!$L$4:$L$502,COUNT('Trend Data'!$L$4:$L$502))</definedName>
    <definedName name="mydates317">'Trend Data'!$W$4:INDEX('Trend Data'!$W$4:$W$502,COUNT('Trend Data'!$W$4:$W$502))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[$-1009]d/mmm/yy;@" numFmtId="164"/>
    <numFmt formatCode="[$-409]d/mmm/yy;@" numFmtId="165"/>
    <numFmt formatCode="[$-409]dd/mmm/yy;@" numFmtId="166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applyAlignment="1" borderId="0" fillId="0" fontId="0" numFmtId="1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5" fillId="0" fontId="0" numFmtId="0" pivotButton="0" quotePrefix="0" xfId="0">
      <alignment horizontal="left"/>
    </xf>
    <xf applyAlignment="1" borderId="0" fillId="0" fontId="0" numFmtId="165" pivotButton="0" quotePrefix="0" xfId="0">
      <alignment horizontal="left"/>
    </xf>
    <xf applyAlignment="1" borderId="0" fillId="0" fontId="0" numFmtId="166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4" fillId="0" fontId="0" numFmtId="0" pivotButton="0" quotePrefix="0" xfId="0"/>
    <xf applyAlignment="1" borderId="6" fillId="2" fontId="1" numFmtId="0" pivotButton="0" quotePrefix="0" xfId="0">
      <alignment horizontal="center"/>
    </xf>
    <xf borderId="2" fillId="0" fontId="0" numFmtId="0" pivotButton="0" quotePrefix="0" xfId="0"/>
    <xf borderId="1" fillId="0" fontId="0" numFmtId="0" pivotButton="0" quotePrefix="0" xfId="0"/>
    <xf applyAlignment="1" borderId="6" fillId="2" fontId="1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"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4 -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[0]!GEMC4Volt</f>
              <numCache>
                <formatCode>General</formatCode>
                <ptCount val="7"/>
                <pt idx="0">
                  <v>2060</v>
                </pt>
                <pt idx="1">
                  <v>1800</v>
                </pt>
                <pt idx="2">
                  <v>1910</v>
                </pt>
                <pt idx="3">
                  <v>1930</v>
                </pt>
                <pt idx="4">
                  <v>2136</v>
                </pt>
                <pt idx="5">
                  <v>1940</v>
                </pt>
                <pt idx="6">
                  <v>1950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[0]!LimitVoltPos</f>
              <numCache>
                <formatCode>General</formatCode>
                <ptCount val="7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  <pt idx="4">
                  <v>2200</v>
                </pt>
                <pt idx="5">
                  <v>2200</v>
                </pt>
                <pt idx="6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[0]!LimitVoltNeg</f>
              <numCache>
                <formatCode>General</formatCode>
                <ptCount val="7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  <pt idx="4">
                  <v>1800</v>
                </pt>
                <pt idx="5">
                  <v>1800</v>
                </pt>
                <pt idx="6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[0]!GEMC4Rise</f>
              <numCache>
                <formatCode>General</formatCode>
                <ptCount val="7"/>
                <pt idx="0">
                  <v>4.1</v>
                </pt>
                <pt idx="1">
                  <v>5.2</v>
                </pt>
                <pt idx="2">
                  <v>6.2</v>
                </pt>
                <pt idx="3">
                  <v>6.2</v>
                </pt>
                <pt idx="4">
                  <v>4.9</v>
                </pt>
                <pt idx="5">
                  <v>6.1</v>
                </pt>
                <pt idx="6">
                  <v>6.2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[0]!LimitRisePos</f>
              <numCache>
                <formatCode>General</formatCode>
                <ptCount val="7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  <pt idx="4">
                  <v>6.5</v>
                </pt>
                <pt idx="5">
                  <v>6.5</v>
                </pt>
                <pt idx="6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[0]!LimitRiseNeg</f>
              <numCache>
                <formatCode>General</formatCode>
                <ptCount val="7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  <pt idx="4">
                  <v>3.5</v>
                </pt>
                <pt idx="5">
                  <v>3.5</v>
                </pt>
                <pt idx="6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[0]!GEMC4Fall</f>
              <numCache>
                <formatCode>General</formatCode>
                <ptCount val="7"/>
                <pt idx="0">
                  <v>38.3</v>
                </pt>
                <pt idx="1">
                  <v>36.5</v>
                </pt>
                <pt idx="2">
                  <v>50.1</v>
                </pt>
                <pt idx="3">
                  <v>48</v>
                </pt>
                <pt idx="4">
                  <v>45.3</v>
                </pt>
                <pt idx="5">
                  <v>44.7</v>
                </pt>
                <pt idx="6">
                  <v>45.6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[0]!LimitFallPos</f>
              <numCache>
                <formatCode>General</formatCode>
                <ptCount val="7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  <pt idx="4">
                  <v>65</v>
                </pt>
                <pt idx="5">
                  <v>65</v>
                </pt>
                <pt idx="6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[0]!LimitFallNeg</f>
              <numCache>
                <formatCode>General</formatCode>
                <ptCount val="7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  <pt idx="5">
                  <v>35</v>
                </pt>
                <pt idx="6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[0]!GEMC188Rise</f>
              <numCache>
                <formatCode>General</formatCode>
                <ptCount val="4"/>
                <pt idx="0">
                  <v>6.3</v>
                </pt>
                <pt idx="1">
                  <v>5</v>
                </pt>
                <pt idx="2">
                  <v>4.9</v>
                </pt>
                <pt idx="3">
                  <v>4.8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[0]!LimitRisePos188</f>
              <numCache>
                <formatCode>General</formatCode>
                <ptCount val="4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[0]!LimitRiseNeg188</f>
              <numCache>
                <formatCode>General</formatCode>
                <ptCount val="4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[0]!GEMC188Fall</f>
              <numCache>
                <formatCode>General</formatCode>
                <ptCount val="4"/>
                <pt idx="0">
                  <v>46.7</v>
                </pt>
                <pt idx="1">
                  <v>45.4</v>
                </pt>
                <pt idx="2">
                  <v>43.4</v>
                </pt>
                <pt idx="3">
                  <v>43.9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[0]!LimitFallPos188</f>
              <numCache>
                <formatCode>General</formatCode>
                <ptCount val="4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[0]!LimitFallNeg188</f>
              <numCache>
                <formatCode>General</formatCode>
                <ptCount val="4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188 -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[0]!GEMC188Volt</f>
              <numCache>
                <formatCode>General</formatCode>
                <ptCount val="4"/>
                <pt idx="0">
                  <v>1930</v>
                </pt>
                <pt idx="1">
                  <v>2120</v>
                </pt>
                <pt idx="2">
                  <v>1970</v>
                </pt>
                <pt idx="3">
                  <v>1980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[0]!LimitVoltPos188</f>
              <numCache>
                <formatCode>General</formatCode>
                <ptCount val="4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[0]!LimitVoltNeg188</f>
              <numCache>
                <formatCode>General</formatCode>
                <ptCount val="4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317 -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[0]!GEMC317Rise</f>
              <numCache>
                <formatCode>General</formatCode>
                <ptCount val="5"/>
                <pt idx="0">
                  <v>5.92</v>
                </pt>
                <pt idx="1">
                  <v>5.12</v>
                </pt>
                <pt idx="2">
                  <v>5.92</v>
                </pt>
                <pt idx="3">
                  <v>5.92</v>
                </pt>
                <pt idx="4">
                  <v>5.92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[0]!LimitRisePos317</f>
              <numCache>
                <formatCode>General</formatCode>
                <ptCount val="5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  <pt idx="4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[0]!LimitRiseNeg317</f>
              <numCache>
                <formatCode>General</formatCode>
                <ptCount val="5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  <pt idx="4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[0]!GEMC317Fall</f>
              <numCache>
                <formatCode>General</formatCode>
                <ptCount val="5"/>
                <pt idx="0">
                  <v>45.7</v>
                </pt>
                <pt idx="1">
                  <v>40.2</v>
                </pt>
                <pt idx="2">
                  <v>45.7</v>
                </pt>
                <pt idx="3">
                  <v>45.7</v>
                </pt>
                <pt idx="4">
                  <v>45.7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[0]!LimitFallPos317</f>
              <numCache>
                <formatCode>General</formatCode>
                <ptCount val="5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  <pt idx="4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[0]!LimitFallNeg317</f>
              <numCache>
                <formatCode>General</formatCode>
                <ptCount val="5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317 -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[0]!GEMC317Volt</f>
              <numCache>
                <formatCode>General</formatCode>
                <ptCount val="5"/>
                <pt idx="0">
                  <v>1950</v>
                </pt>
                <pt idx="1">
                  <v>1900</v>
                </pt>
                <pt idx="2">
                  <v>1950</v>
                </pt>
                <pt idx="3">
                  <v>1950</v>
                </pt>
                <pt idx="4">
                  <v>1950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[0]!LimitVoltPos317</f>
              <numCache>
                <formatCode>General</formatCode>
                <ptCount val="5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  <pt idx="4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5"/>
                <pt idx="0">
                  <v>43600</v>
                </pt>
                <pt idx="1">
                  <v>43601</v>
                </pt>
                <pt idx="2">
                  <v>43601</v>
                </pt>
                <pt idx="3">
                  <v>43601</v>
                </pt>
                <pt idx="4">
                  <v>43593</v>
                </pt>
              </numCache>
            </numRef>
          </cat>
          <val>
            <numRef>
              <f>[0]!LimitVoltNeg317</f>
              <numCache>
                <formatCode>General</formatCode>
                <ptCount val="5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  <pt idx="4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Relationship Id="rId3" Target="/xl/charts/chart6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/><Relationship Id="rId2" Target="/xl/charts/chart8.xml" Type="http://schemas.openxmlformats.org/officeDocument/2006/relationships/chart"/><Relationship Id="rId3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15</col>
      <colOff>565150</colOff>
      <row>21</row>
      <rowOff>120650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23</row>
      <rowOff>0</rowOff>
    </from>
    <to>
      <col>15</col>
      <colOff>565150</colOff>
      <row>43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0</colOff>
      <row>45</row>
      <rowOff>0</rowOff>
    </from>
    <to>
      <col>15</col>
      <colOff>565150</colOff>
      <row>65</row>
      <rowOff>127000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2"/>
  <sheetViews>
    <sheetView tabSelected="1" workbookViewId="0" zoomScale="144" zoomScaleNormal="100">
      <selection activeCell="A20" sqref="A20:XFD20"/>
    </sheetView>
  </sheetViews>
  <sheetFormatPr baseColWidth="10" defaultColWidth="0" defaultRowHeight="15"/>
  <cols>
    <col customWidth="1" max="1" min="1" style="4" width="20.6640625"/>
    <col customWidth="1" max="3" min="2" style="18" width="20.6640625"/>
    <col customWidth="1" max="6" min="4" style="4" width="20.6640625"/>
    <col customWidth="1" max="7" min="7" style="5" width="20.6640625"/>
    <col customWidth="1" hidden="1" max="18" min="8" style="18" width="9.1640625"/>
    <col customWidth="1" hidden="1" max="16384" min="19" style="18" width="9.1640625"/>
  </cols>
  <sheetData>
    <row r="1">
      <c r="A1" s="12" t="inlineStr">
        <is>
          <t>EFT Verification</t>
        </is>
      </c>
      <c r="B1" s="13" t="n"/>
      <c r="C1" s="13" t="n"/>
      <c r="D1" s="13" t="n"/>
      <c r="E1" s="13" t="n"/>
      <c r="F1" s="13" t="n"/>
      <c r="G1" s="14" t="n"/>
    </row>
    <row r="2">
      <c r="A2" s="15" t="inlineStr">
        <is>
          <t>Date</t>
        </is>
      </c>
      <c r="B2" s="15" t="inlineStr">
        <is>
          <t>Initial</t>
        </is>
      </c>
      <c r="C2" s="15" t="inlineStr">
        <is>
          <t>Equipment</t>
        </is>
      </c>
      <c r="D2" s="15" t="inlineStr">
        <is>
          <t>Applied Voltage</t>
        </is>
      </c>
      <c r="E2" s="15" t="inlineStr">
        <is>
          <t>Measured Voltage</t>
        </is>
      </c>
      <c r="F2" s="15" t="inlineStr">
        <is>
          <t>Measured Rise Time</t>
        </is>
      </c>
      <c r="G2" s="10" t="inlineStr">
        <is>
          <t>Measured Fall Time</t>
        </is>
      </c>
    </row>
    <row r="3">
      <c r="A3" s="16" t="n"/>
      <c r="B3" s="16" t="n"/>
      <c r="C3" s="16" t="n"/>
      <c r="D3" s="16" t="n"/>
      <c r="E3" s="16" t="n"/>
      <c r="F3" s="16" t="n"/>
      <c r="G3" s="11" t="n"/>
      <c r="I3" t="inlineStr">
        <is>
          <t>GEMC 317</t>
        </is>
      </c>
      <c r="J3" t="inlineStr">
        <is>
          <t>GEMC 4</t>
        </is>
      </c>
      <c r="K3" t="inlineStr">
        <is>
          <t>GEMC 188</t>
        </is>
      </c>
    </row>
    <row r="4">
      <c r="A4" s="3" t="n">
        <v>41043</v>
      </c>
      <c r="B4" t="inlineStr">
        <is>
          <t>SD</t>
        </is>
      </c>
      <c r="C4" t="inlineStr">
        <is>
          <t>GEMC 4</t>
        </is>
      </c>
      <c r="D4" s="4" t="n">
        <v>200</v>
      </c>
      <c r="E4" s="4" t="n">
        <v>103</v>
      </c>
      <c r="F4" s="4" t="n">
        <v>4.1</v>
      </c>
      <c r="G4" s="5" t="n">
        <v>38.3</v>
      </c>
      <c r="I4">
        <f>COUNTIF($C$4:$C$502,$I$3)</f>
        <v/>
      </c>
      <c r="J4">
        <f>COUNTIF($C$4:$C$502,J3)</f>
        <v/>
      </c>
      <c r="K4">
        <f>COUNTIF($C$4:$C$502,K3)</f>
        <v/>
      </c>
    </row>
    <row r="5">
      <c r="A5" s="3" t="n">
        <v>41331</v>
      </c>
      <c r="B5" t="inlineStr">
        <is>
          <t>SV</t>
        </is>
      </c>
      <c r="C5" t="inlineStr">
        <is>
          <t>GEMC 4</t>
        </is>
      </c>
      <c r="D5" s="4" t="n">
        <v>200</v>
      </c>
      <c r="E5" s="4" t="n">
        <v>90</v>
      </c>
      <c r="F5" s="4" t="n">
        <v>5.2</v>
      </c>
      <c r="G5" s="5" t="n">
        <v>36.5</v>
      </c>
      <c r="I5" s="2" t="n"/>
    </row>
    <row r="6">
      <c r="A6" s="3" t="n">
        <v>41655</v>
      </c>
      <c r="B6" t="inlineStr">
        <is>
          <t>SV</t>
        </is>
      </c>
      <c r="C6" t="inlineStr">
        <is>
          <t>GEMC 4</t>
        </is>
      </c>
      <c r="D6" s="4" t="n">
        <v>4000</v>
      </c>
      <c r="E6" s="4" t="n">
        <v>1910</v>
      </c>
      <c r="F6" s="4" t="n">
        <v>6.2</v>
      </c>
      <c r="G6" s="5" t="n">
        <v>50.1</v>
      </c>
      <c r="I6" s="2" t="n"/>
    </row>
    <row r="7">
      <c r="A7" s="3" t="n">
        <v>41947</v>
      </c>
      <c r="B7" t="inlineStr">
        <is>
          <t>MX</t>
        </is>
      </c>
      <c r="C7" t="inlineStr">
        <is>
          <t>GEMC 4</t>
        </is>
      </c>
      <c r="D7" s="4" t="n">
        <v>4000</v>
      </c>
      <c r="E7" s="4" t="n">
        <v>1930</v>
      </c>
      <c r="F7" s="4" t="n">
        <v>6.2</v>
      </c>
      <c r="G7" s="5" t="n">
        <v>48</v>
      </c>
      <c r="I7" s="2" t="n"/>
    </row>
    <row r="8">
      <c r="A8" s="3" t="n">
        <v>41940</v>
      </c>
      <c r="B8" t="inlineStr">
        <is>
          <t>MX</t>
        </is>
      </c>
      <c r="C8" t="inlineStr">
        <is>
          <t>GEMC 188</t>
        </is>
      </c>
      <c r="D8" s="4" t="n">
        <v>4000</v>
      </c>
      <c r="E8" s="4" t="n">
        <v>1930</v>
      </c>
      <c r="F8" s="4" t="n">
        <v>6.3</v>
      </c>
      <c r="G8" s="5" t="n">
        <v>46.7</v>
      </c>
      <c r="I8" s="2" t="n"/>
    </row>
    <row r="9">
      <c r="A9" s="3" t="n">
        <v>42310</v>
      </c>
      <c r="B9" t="inlineStr">
        <is>
          <t>SV</t>
        </is>
      </c>
      <c r="C9" t="inlineStr">
        <is>
          <t>GEMC 188</t>
        </is>
      </c>
      <c r="D9" s="4" t="n">
        <v>4000</v>
      </c>
      <c r="E9" s="4" t="n">
        <v>2120</v>
      </c>
      <c r="F9" s="4" t="n">
        <v>5</v>
      </c>
      <c r="G9" s="5" t="n">
        <v>45.4</v>
      </c>
      <c r="I9" s="2" t="n"/>
    </row>
    <row r="10">
      <c r="A10" s="3" t="n">
        <v>42313</v>
      </c>
      <c r="B10" t="inlineStr">
        <is>
          <t>SV</t>
        </is>
      </c>
      <c r="C10" t="inlineStr">
        <is>
          <t>GEMC 4</t>
        </is>
      </c>
      <c r="D10" s="4" t="n">
        <v>4000</v>
      </c>
      <c r="E10" s="4" t="n">
        <v>2136</v>
      </c>
      <c r="F10" s="4" t="n">
        <v>4.9</v>
      </c>
      <c r="G10" s="5" t="n">
        <v>45.3</v>
      </c>
      <c r="I10" s="2" t="n"/>
    </row>
    <row r="11">
      <c r="A11" s="3" t="n">
        <v>42794</v>
      </c>
      <c r="B11" t="inlineStr">
        <is>
          <t>SV</t>
        </is>
      </c>
      <c r="C11" t="inlineStr">
        <is>
          <t>GEMC 4</t>
        </is>
      </c>
      <c r="D11" s="4" t="n">
        <v>4000</v>
      </c>
      <c r="E11" s="4" t="n">
        <v>1940</v>
      </c>
      <c r="F11" s="4" t="n">
        <v>6.1</v>
      </c>
      <c r="G11" s="5" t="n">
        <v>44.7</v>
      </c>
      <c r="I11" s="2" t="n"/>
    </row>
    <row r="12">
      <c r="A12" s="3" t="n">
        <v>42794</v>
      </c>
      <c r="B12" t="inlineStr">
        <is>
          <t>SV</t>
        </is>
      </c>
      <c r="C12" t="inlineStr">
        <is>
          <t>GEMC 188</t>
        </is>
      </c>
      <c r="D12" s="4" t="n">
        <v>4000</v>
      </c>
      <c r="E12" s="4" t="n">
        <v>1970</v>
      </c>
      <c r="F12" s="4" t="n">
        <v>4.9</v>
      </c>
      <c r="G12" s="5" t="n">
        <v>43.4</v>
      </c>
      <c r="I12" s="2" t="n"/>
    </row>
    <row r="13">
      <c r="A13" s="3" t="n">
        <v>43192</v>
      </c>
      <c r="B13" t="inlineStr">
        <is>
          <t>SV</t>
        </is>
      </c>
      <c r="C13" t="inlineStr">
        <is>
          <t>GEMC 4</t>
        </is>
      </c>
      <c r="D13" s="4" t="n">
        <v>4000</v>
      </c>
      <c r="E13" s="4" t="n">
        <v>1950</v>
      </c>
      <c r="F13" s="4" t="n">
        <v>6.2</v>
      </c>
      <c r="G13" s="5" t="n">
        <v>45.6</v>
      </c>
      <c r="I13" s="2" t="n"/>
    </row>
    <row r="14">
      <c r="A14" s="3" t="n">
        <v>43192</v>
      </c>
      <c r="B14" t="inlineStr">
        <is>
          <t>SV</t>
        </is>
      </c>
      <c r="C14" t="inlineStr">
        <is>
          <t>GEMC 188</t>
        </is>
      </c>
      <c r="D14" s="4" t="n">
        <v>4000</v>
      </c>
      <c r="E14" s="4" t="n">
        <v>1980</v>
      </c>
      <c r="F14" s="4" t="n">
        <v>4.8</v>
      </c>
      <c r="G14" s="5" t="n">
        <v>43.9</v>
      </c>
      <c r="I14" s="2" t="n"/>
    </row>
    <row r="15">
      <c r="A15" s="3" t="n">
        <v>43600</v>
      </c>
      <c r="B15" s="4" t="inlineStr">
        <is>
          <t>MX</t>
        </is>
      </c>
      <c r="C15" s="4" t="inlineStr">
        <is>
          <t>GEMC 317</t>
        </is>
      </c>
      <c r="D15" s="4" t="n">
        <v>4000</v>
      </c>
      <c r="E15" s="4" t="n">
        <v>1950</v>
      </c>
      <c r="F15" s="4" t="n">
        <v>5.92</v>
      </c>
      <c r="G15" s="4" t="n">
        <v>45.7</v>
      </c>
      <c r="I15" s="2" t="n"/>
    </row>
    <row r="16">
      <c r="A16" s="3" t="n">
        <v>43601</v>
      </c>
      <c r="B16" s="4" t="inlineStr">
        <is>
          <t>MX</t>
        </is>
      </c>
      <c r="C16" s="4" t="inlineStr">
        <is>
          <t>GEMC 317</t>
        </is>
      </c>
      <c r="D16" s="4" t="n">
        <v>4000</v>
      </c>
      <c r="E16" s="4" t="n">
        <v>1900</v>
      </c>
      <c r="F16" s="4" t="n">
        <v>5.12</v>
      </c>
      <c r="G16" s="4" t="n">
        <v>40.2</v>
      </c>
      <c r="I16" s="2" t="n"/>
    </row>
    <row r="17">
      <c r="A17" s="6" t="n">
        <v>43601</v>
      </c>
      <c r="B17" s="4" t="inlineStr">
        <is>
          <t>SV</t>
        </is>
      </c>
      <c r="C17" s="4" t="inlineStr">
        <is>
          <t>GEMC 317</t>
        </is>
      </c>
      <c r="D17" s="4" t="n">
        <v>4000</v>
      </c>
      <c r="E17" s="4" t="n">
        <v>1950</v>
      </c>
      <c r="F17" s="4" t="n">
        <v>5.92</v>
      </c>
      <c r="G17" s="4" t="n">
        <v>45.7</v>
      </c>
      <c r="I17" s="2" t="n"/>
    </row>
    <row r="18">
      <c r="A18" s="6" t="n">
        <v>43601</v>
      </c>
      <c r="B18" s="4" t="inlineStr">
        <is>
          <t>SV</t>
        </is>
      </c>
      <c r="C18" s="4" t="inlineStr">
        <is>
          <t>GEMC 317</t>
        </is>
      </c>
      <c r="D18" s="4" t="n">
        <v>4000</v>
      </c>
      <c r="E18" s="4" t="n">
        <v>1950</v>
      </c>
      <c r="F18" s="4" t="n">
        <v>5.92</v>
      </c>
      <c r="G18" s="4" t="n">
        <v>45.7</v>
      </c>
      <c r="I18" s="2" t="n"/>
    </row>
    <row r="19">
      <c r="A19" s="6" t="n">
        <v>43593</v>
      </c>
      <c r="B19" s="4" t="inlineStr">
        <is>
          <t>SV</t>
        </is>
      </c>
      <c r="C19" s="4" t="inlineStr">
        <is>
          <t>GEMC 317</t>
        </is>
      </c>
      <c r="D19" s="4" t="n">
        <v>4000</v>
      </c>
      <c r="E19" s="4" t="n">
        <v>1950</v>
      </c>
      <c r="F19" s="4" t="n">
        <v>5.92</v>
      </c>
      <c r="G19" s="4" t="n">
        <v>45.7</v>
      </c>
      <c r="I19" s="2" t="n"/>
    </row>
    <row r="20">
      <c r="A20" s="6" t="inlineStr">
        <is>
          <t>2019-06-11</t>
        </is>
      </c>
      <c r="B20" s="4" t="inlineStr">
        <is>
          <t>JB</t>
        </is>
      </c>
      <c r="C20" s="4" t="inlineStr">
        <is>
          <t>GEMC 317</t>
        </is>
      </c>
      <c r="D20" s="4" t="n">
        <v>4000</v>
      </c>
      <c r="E20" s="4" t="n">
        <v>1900</v>
      </c>
      <c r="F20" s="4" t="n">
        <v>4.5</v>
      </c>
      <c r="G20" s="4" t="n">
        <v>45</v>
      </c>
      <c r="I20" s="2" t="n"/>
    </row>
    <row r="21">
      <c r="A21" s="7" t="n"/>
      <c r="I21" s="2" t="n"/>
    </row>
    <row r="22">
      <c r="A22" s="7" t="n"/>
      <c r="I22" s="2">
        <f>IF(ROWS($L$4:L22)&lt;=$K$4, INDEX($A$4:$A$502,_xlfn.AGGREGATE(15,3,($C$4:$C$502=$I$1)/($C$4:$C$502=$I$1)*(ROW($C$4:$C$502)-ROW($C$3)),ROWS($L$4:L22))), "")</f>
        <v/>
      </c>
    </row>
    <row r="23">
      <c r="A23" s="7" t="n"/>
    </row>
    <row r="24">
      <c r="A24" s="7" t="n"/>
    </row>
    <row r="25">
      <c r="A25" s="7" t="n"/>
    </row>
    <row r="26">
      <c r="A26" s="7" t="n"/>
    </row>
    <row r="27">
      <c r="A27" s="7" t="n"/>
    </row>
    <row r="28">
      <c r="A28" s="7" t="n"/>
    </row>
    <row r="29">
      <c r="A29" s="7" t="n"/>
    </row>
    <row r="30">
      <c r="A30" s="7" t="n"/>
    </row>
    <row r="31">
      <c r="A31" s="7" t="n"/>
    </row>
    <row r="32">
      <c r="A32" s="7" t="n"/>
    </row>
    <row r="33">
      <c r="A33" s="7" t="n"/>
    </row>
    <row r="34">
      <c r="A34" s="7" t="n"/>
    </row>
    <row r="35">
      <c r="A35" s="7" t="n"/>
    </row>
    <row r="36">
      <c r="A36" s="7" t="n"/>
    </row>
    <row r="37">
      <c r="A37" s="7" t="n"/>
    </row>
    <row r="38">
      <c r="A38" s="7" t="n"/>
    </row>
    <row r="39">
      <c r="A39" s="7" t="n"/>
    </row>
    <row r="40">
      <c r="A40" s="7" t="n"/>
    </row>
    <row r="41">
      <c r="A41" s="7" t="n"/>
    </row>
    <row r="42">
      <c r="A42" s="7" t="n"/>
    </row>
    <row r="43">
      <c r="A43" s="7" t="n"/>
    </row>
    <row r="44">
      <c r="A44" s="7" t="n"/>
    </row>
    <row r="45">
      <c r="A45" s="7" t="n"/>
    </row>
    <row r="46">
      <c r="A46" s="7" t="n"/>
    </row>
    <row r="47">
      <c r="A47" s="7" t="n"/>
    </row>
    <row r="48">
      <c r="A48" s="7" t="n"/>
    </row>
    <row r="49">
      <c r="A49" s="7" t="n"/>
    </row>
    <row r="50">
      <c r="A50" s="7" t="n"/>
    </row>
    <row r="51">
      <c r="A51" s="7" t="n"/>
    </row>
    <row r="52">
      <c r="A52" s="7" t="n"/>
    </row>
    <row r="53">
      <c r="A53" s="7" t="n"/>
    </row>
    <row r="54">
      <c r="A54" s="7" t="n"/>
    </row>
    <row r="55">
      <c r="A55" s="7" t="n"/>
    </row>
    <row r="56">
      <c r="A56" s="7" t="n"/>
    </row>
    <row r="57">
      <c r="A57" s="7" t="n"/>
    </row>
    <row r="58">
      <c r="A58" s="7" t="n"/>
    </row>
    <row r="59">
      <c r="A59" s="7" t="n"/>
    </row>
    <row r="60">
      <c r="A60" s="7" t="n"/>
    </row>
    <row r="61">
      <c r="A61" s="7" t="n"/>
    </row>
    <row r="62">
      <c r="A62" s="7" t="n"/>
    </row>
    <row r="63">
      <c r="A63" s="7" t="n"/>
    </row>
    <row r="64">
      <c r="A64" s="7" t="n"/>
    </row>
    <row r="65">
      <c r="A65" s="7" t="n"/>
    </row>
    <row r="66">
      <c r="A66" s="7" t="n"/>
    </row>
    <row r="67">
      <c r="A67" s="7" t="n"/>
    </row>
    <row r="68">
      <c r="A68" s="7" t="n"/>
    </row>
    <row r="69">
      <c r="A69" s="7" t="n"/>
    </row>
    <row r="70">
      <c r="A70" s="7" t="n"/>
    </row>
    <row r="71">
      <c r="A71" s="7" t="n"/>
    </row>
    <row r="72">
      <c r="A72" s="7" t="n"/>
    </row>
    <row r="73">
      <c r="A73" s="7" t="n"/>
    </row>
    <row r="74">
      <c r="A74" s="7" t="n"/>
    </row>
    <row r="75">
      <c r="A75" s="7" t="n"/>
    </row>
    <row r="76">
      <c r="A76" s="7" t="n"/>
    </row>
    <row r="77">
      <c r="A77" s="7" t="n"/>
    </row>
    <row r="78">
      <c r="A78" s="7" t="n"/>
    </row>
    <row r="79">
      <c r="A79" s="7" t="n"/>
    </row>
    <row r="80">
      <c r="A80" s="7" t="n"/>
    </row>
    <row r="81">
      <c r="A81" s="7" t="n"/>
    </row>
    <row r="82">
      <c r="A82" s="7" t="n"/>
    </row>
    <row r="83">
      <c r="A83" s="7" t="n"/>
    </row>
    <row r="84">
      <c r="A84" s="7" t="n"/>
    </row>
    <row r="85">
      <c r="A85" s="7" t="n"/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  <row r="92">
      <c r="A92" s="7" t="n"/>
    </row>
    <row r="93">
      <c r="A93" s="7" t="n"/>
    </row>
    <row r="94">
      <c r="A94" s="7" t="n"/>
    </row>
    <row r="95">
      <c r="A95" s="7" t="n"/>
    </row>
    <row r="96">
      <c r="A96" s="7" t="n"/>
    </row>
    <row r="97">
      <c r="A97" s="7" t="n"/>
    </row>
    <row r="98">
      <c r="A98" s="7" t="n"/>
    </row>
    <row r="99">
      <c r="A99" s="7" t="n"/>
    </row>
    <row r="100">
      <c r="A100" s="7" t="n"/>
    </row>
    <row r="101">
      <c r="A101" s="7" t="n"/>
    </row>
    <row r="102">
      <c r="A102" s="7" t="n"/>
    </row>
    <row r="103">
      <c r="A103" s="7" t="n"/>
    </row>
    <row r="104">
      <c r="A104" s="7" t="n"/>
    </row>
    <row r="105">
      <c r="A105" s="7" t="n"/>
    </row>
    <row r="106">
      <c r="A106" s="7" t="n"/>
    </row>
    <row r="107">
      <c r="A107" s="7" t="n"/>
    </row>
    <row r="108">
      <c r="A108" s="7" t="n"/>
    </row>
    <row r="109">
      <c r="A109" s="7" t="n"/>
    </row>
    <row r="110">
      <c r="A110" s="7" t="n"/>
    </row>
    <row r="111">
      <c r="A111" s="7" t="n"/>
    </row>
    <row r="112">
      <c r="A112" s="7" t="n"/>
    </row>
    <row r="113">
      <c r="A113" s="7" t="n"/>
    </row>
    <row r="114">
      <c r="A114" s="7" t="n"/>
    </row>
    <row r="115">
      <c r="A115" s="7" t="n"/>
    </row>
    <row r="116">
      <c r="A116" s="7" t="n"/>
    </row>
    <row r="117">
      <c r="A117" s="7" t="n"/>
    </row>
    <row r="118">
      <c r="A118" s="7" t="n"/>
    </row>
    <row r="119">
      <c r="A119" s="7" t="n"/>
    </row>
    <row r="120">
      <c r="A120" s="7" t="n"/>
    </row>
    <row r="121">
      <c r="A121" s="7" t="n"/>
    </row>
    <row r="122">
      <c r="A122" s="7" t="n"/>
    </row>
    <row r="123">
      <c r="A123" s="7" t="n"/>
    </row>
    <row r="124">
      <c r="A124" s="7" t="n"/>
    </row>
    <row r="125">
      <c r="A125" s="7" t="n"/>
    </row>
    <row r="126">
      <c r="A126" s="7" t="n"/>
    </row>
    <row r="127">
      <c r="A127" s="7" t="n"/>
    </row>
    <row r="128">
      <c r="A128" s="7" t="n"/>
    </row>
    <row r="129">
      <c r="A129" s="7" t="n"/>
    </row>
    <row r="130">
      <c r="A130" s="7" t="n"/>
    </row>
    <row r="131">
      <c r="A131" s="7" t="n"/>
    </row>
    <row r="132">
      <c r="A132" s="7" t="n"/>
    </row>
    <row r="133">
      <c r="A133" s="7" t="n"/>
    </row>
    <row r="134">
      <c r="A134" s="7" t="n"/>
    </row>
    <row r="135">
      <c r="A135" s="7" t="n"/>
    </row>
    <row r="136">
      <c r="A136" s="7" t="n"/>
    </row>
    <row r="137">
      <c r="A137" s="7" t="n"/>
    </row>
    <row r="138">
      <c r="A138" s="7" t="n"/>
    </row>
    <row r="139">
      <c r="A139" s="7" t="n"/>
    </row>
    <row r="140">
      <c r="A140" s="7" t="n"/>
    </row>
    <row r="141">
      <c r="A141" s="7" t="n"/>
    </row>
    <row r="142">
      <c r="A142" s="7" t="n"/>
    </row>
    <row r="143">
      <c r="A143" s="7" t="n"/>
    </row>
    <row r="144">
      <c r="A144" s="7" t="n"/>
    </row>
    <row r="145">
      <c r="A145" s="7" t="n"/>
    </row>
    <row r="146">
      <c r="A146" s="7" t="n"/>
    </row>
    <row r="147">
      <c r="A147" s="7" t="n"/>
    </row>
    <row r="148">
      <c r="A148" s="7" t="n"/>
    </row>
    <row r="149">
      <c r="A149" s="7" t="n"/>
    </row>
    <row r="150">
      <c r="A150" s="7" t="n"/>
    </row>
    <row r="151">
      <c r="A151" s="7" t="n"/>
    </row>
    <row r="152">
      <c r="A152" s="7" t="n"/>
    </row>
    <row r="153">
      <c r="A153" s="7" t="n"/>
    </row>
    <row r="154">
      <c r="A154" s="7" t="n"/>
    </row>
    <row r="155">
      <c r="A155" s="7" t="n"/>
    </row>
    <row r="156">
      <c r="A156" s="7" t="n"/>
    </row>
    <row r="157">
      <c r="A157" s="7" t="n"/>
    </row>
    <row r="158">
      <c r="A158" s="7" t="n"/>
    </row>
    <row r="159">
      <c r="A159" s="7" t="n"/>
    </row>
    <row r="160">
      <c r="A160" s="7" t="n"/>
    </row>
    <row r="161">
      <c r="A161" s="7" t="n"/>
    </row>
    <row r="162">
      <c r="A162" s="7" t="n"/>
    </row>
    <row r="163">
      <c r="A163" s="7" t="n"/>
    </row>
    <row r="164">
      <c r="A164" s="7" t="n"/>
    </row>
    <row r="165">
      <c r="A165" s="7" t="n"/>
    </row>
    <row r="166">
      <c r="A166" s="7" t="n"/>
    </row>
    <row r="167">
      <c r="A167" s="7" t="n"/>
    </row>
    <row r="168">
      <c r="A168" s="7" t="n"/>
    </row>
    <row r="169">
      <c r="A169" s="7" t="n"/>
    </row>
    <row r="170">
      <c r="A170" s="7" t="n"/>
    </row>
    <row r="171">
      <c r="A171" s="7" t="n"/>
    </row>
    <row r="172">
      <c r="A172" s="7" t="n"/>
    </row>
    <row r="173">
      <c r="A173" s="7" t="n"/>
    </row>
    <row r="174">
      <c r="A174" s="7" t="n"/>
    </row>
    <row r="175">
      <c r="A175" s="7" t="n"/>
    </row>
    <row r="176">
      <c r="A176" s="7" t="n"/>
    </row>
    <row r="177">
      <c r="A177" s="7" t="n"/>
    </row>
    <row r="178">
      <c r="A178" s="7" t="n"/>
    </row>
    <row r="179">
      <c r="A179" s="7" t="n"/>
    </row>
    <row r="180">
      <c r="A180" s="7" t="n"/>
    </row>
    <row r="181">
      <c r="A181" s="7" t="n"/>
    </row>
    <row r="182">
      <c r="A182" s="7" t="n"/>
    </row>
    <row r="183">
      <c r="A183" s="7" t="n"/>
    </row>
    <row r="184">
      <c r="A184" s="7" t="n"/>
    </row>
    <row r="185">
      <c r="A185" s="7" t="n"/>
    </row>
    <row r="186">
      <c r="A186" s="7" t="n"/>
    </row>
    <row r="187">
      <c r="A187" s="7" t="n"/>
    </row>
    <row r="188">
      <c r="A188" s="7" t="n"/>
    </row>
    <row r="189">
      <c r="A189" s="7" t="n"/>
    </row>
    <row r="190">
      <c r="A190" s="7" t="n"/>
    </row>
    <row r="191">
      <c r="A191" s="7" t="n"/>
    </row>
    <row r="192">
      <c r="A192" s="7" t="n"/>
    </row>
    <row r="193">
      <c r="A193" s="7" t="n"/>
    </row>
    <row r="194">
      <c r="A194" s="7" t="n"/>
    </row>
    <row r="195">
      <c r="A195" s="7" t="n"/>
    </row>
    <row r="196">
      <c r="A196" s="7" t="n"/>
    </row>
    <row r="197">
      <c r="A197" s="7" t="n"/>
    </row>
    <row r="198">
      <c r="A198" s="7" t="n"/>
    </row>
    <row r="199">
      <c r="A199" s="7" t="n"/>
    </row>
    <row r="200">
      <c r="A200" s="7" t="n"/>
    </row>
    <row r="201">
      <c r="A201" s="7" t="n"/>
    </row>
    <row r="202">
      <c r="A202" s="7" t="n"/>
    </row>
    <row r="203">
      <c r="A203" s="7" t="n"/>
    </row>
    <row r="204">
      <c r="A204" s="7" t="n"/>
    </row>
    <row r="205">
      <c r="A205" s="7" t="n"/>
    </row>
    <row r="206">
      <c r="A206" s="7" t="n"/>
    </row>
    <row r="207">
      <c r="A207" s="7" t="n"/>
    </row>
    <row r="208">
      <c r="A208" s="7" t="n"/>
    </row>
    <row r="209">
      <c r="A209" s="7" t="n"/>
    </row>
    <row r="210">
      <c r="A210" s="7" t="n"/>
    </row>
    <row r="211">
      <c r="A211" s="7" t="n"/>
    </row>
    <row r="212">
      <c r="A212" s="7" t="n"/>
    </row>
    <row r="213">
      <c r="A213" s="7" t="n"/>
    </row>
    <row r="214">
      <c r="A214" s="7" t="n"/>
    </row>
    <row r="215">
      <c r="A215" s="7" t="n"/>
    </row>
    <row r="216">
      <c r="A216" s="7" t="n"/>
    </row>
    <row r="217">
      <c r="A217" s="7" t="n"/>
    </row>
    <row r="218">
      <c r="A218" s="7" t="n"/>
    </row>
    <row r="219">
      <c r="A219" s="7" t="n"/>
    </row>
    <row r="220">
      <c r="A220" s="7" t="n"/>
    </row>
    <row r="221">
      <c r="A221" s="7" t="n"/>
    </row>
    <row r="222">
      <c r="A222" s="7" t="n"/>
    </row>
    <row r="223">
      <c r="A223" s="7" t="n"/>
    </row>
    <row r="224">
      <c r="A224" s="7" t="n"/>
    </row>
    <row r="225">
      <c r="A225" s="7" t="n"/>
    </row>
    <row r="226">
      <c r="A226" s="7" t="n"/>
    </row>
    <row r="227">
      <c r="A227" s="7" t="n"/>
    </row>
    <row r="228">
      <c r="A228" s="7" t="n"/>
    </row>
    <row r="229">
      <c r="A229" s="7" t="n"/>
    </row>
    <row r="230">
      <c r="A230" s="7" t="n"/>
    </row>
    <row r="231">
      <c r="A231" s="7" t="n"/>
    </row>
    <row r="232">
      <c r="A232" s="7" t="n"/>
    </row>
    <row r="233">
      <c r="A233" s="7" t="n"/>
    </row>
    <row r="234">
      <c r="A234" s="7" t="n"/>
    </row>
    <row r="235">
      <c r="A235" s="7" t="n"/>
    </row>
    <row r="236">
      <c r="A236" s="7" t="n"/>
    </row>
    <row r="237">
      <c r="A237" s="7" t="n"/>
    </row>
    <row r="238">
      <c r="A238" s="7" t="n"/>
    </row>
    <row r="239">
      <c r="A239" s="7" t="n"/>
    </row>
    <row r="240">
      <c r="A240" s="7" t="n"/>
    </row>
    <row r="241">
      <c r="A241" s="7" t="n"/>
    </row>
    <row r="242">
      <c r="A242" s="7" t="n"/>
    </row>
    <row r="243">
      <c r="A243" s="7" t="n"/>
    </row>
    <row r="244">
      <c r="A244" s="7" t="n"/>
    </row>
    <row r="245">
      <c r="A245" s="7" t="n"/>
    </row>
    <row r="246">
      <c r="A246" s="7" t="n"/>
    </row>
    <row r="247">
      <c r="A247" s="7" t="n"/>
    </row>
    <row r="248">
      <c r="A248" s="7" t="n"/>
    </row>
    <row r="249">
      <c r="A249" s="7" t="n"/>
    </row>
    <row r="250">
      <c r="A250" s="7" t="n"/>
    </row>
    <row r="251">
      <c r="A251" s="7" t="n"/>
    </row>
    <row r="252">
      <c r="A252" s="7" t="n"/>
    </row>
    <row r="253">
      <c r="A253" s="7" t="n"/>
    </row>
    <row r="254">
      <c r="A254" s="7" t="n"/>
    </row>
    <row r="255">
      <c r="A255" s="7" t="n"/>
    </row>
    <row r="256">
      <c r="A256" s="7" t="n"/>
    </row>
    <row r="257">
      <c r="A257" s="7" t="n"/>
    </row>
    <row r="258">
      <c r="A258" s="7" t="n"/>
    </row>
    <row r="259">
      <c r="A259" s="7" t="n"/>
    </row>
    <row r="260">
      <c r="A260" s="7" t="n"/>
    </row>
    <row r="261">
      <c r="A261" s="7" t="n"/>
    </row>
    <row r="262">
      <c r="A262" s="7" t="n"/>
    </row>
    <row r="263">
      <c r="A263" s="7" t="n"/>
    </row>
    <row r="264">
      <c r="A264" s="7" t="n"/>
    </row>
    <row r="265">
      <c r="A265" s="7" t="n"/>
    </row>
    <row r="266">
      <c r="A266" s="7" t="n"/>
    </row>
    <row r="267">
      <c r="A267" s="7" t="n"/>
    </row>
    <row r="268">
      <c r="A268" s="7" t="n"/>
    </row>
    <row r="269">
      <c r="A269" s="7" t="n"/>
    </row>
    <row r="270">
      <c r="A270" s="7" t="n"/>
    </row>
    <row r="271">
      <c r="A271" s="7" t="n"/>
    </row>
    <row r="272">
      <c r="A272" s="7" t="n"/>
    </row>
    <row r="273">
      <c r="A273" s="7" t="n"/>
    </row>
    <row r="274">
      <c r="A274" s="7" t="n"/>
    </row>
    <row r="275">
      <c r="A275" s="7" t="n"/>
    </row>
    <row r="276">
      <c r="A276" s="7" t="n"/>
    </row>
    <row r="277">
      <c r="A277" s="7" t="n"/>
    </row>
    <row r="278">
      <c r="A278" s="7" t="n"/>
    </row>
    <row r="279">
      <c r="A279" s="7" t="n"/>
    </row>
    <row r="280">
      <c r="A280" s="7" t="n"/>
    </row>
    <row r="281">
      <c r="A281" s="7" t="n"/>
    </row>
    <row r="282">
      <c r="A282" s="7" t="n"/>
    </row>
    <row r="283">
      <c r="A283" s="7" t="n"/>
    </row>
    <row r="284">
      <c r="A284" s="7" t="n"/>
    </row>
    <row r="285">
      <c r="A285" s="7" t="n"/>
    </row>
    <row r="286">
      <c r="A286" s="7" t="n"/>
    </row>
    <row r="287">
      <c r="A287" s="7" t="n"/>
    </row>
    <row r="288">
      <c r="A288" s="7" t="n"/>
    </row>
    <row r="289">
      <c r="A289" s="7" t="n"/>
    </row>
    <row r="290">
      <c r="A290" s="7" t="n"/>
    </row>
    <row r="291">
      <c r="A291" s="7" t="n"/>
    </row>
    <row r="292">
      <c r="A292" s="7" t="n"/>
    </row>
    <row r="293">
      <c r="A293" s="7" t="n"/>
    </row>
    <row r="294">
      <c r="A294" s="7" t="n"/>
    </row>
    <row r="295">
      <c r="A295" s="7" t="n"/>
    </row>
    <row r="296">
      <c r="A296" s="7" t="n"/>
    </row>
    <row r="297">
      <c r="A297" s="7" t="n"/>
    </row>
    <row r="298">
      <c r="A298" s="7" t="n"/>
    </row>
    <row r="299">
      <c r="A299" s="7" t="n"/>
    </row>
    <row r="300">
      <c r="A300" s="7" t="n"/>
    </row>
    <row r="301">
      <c r="A301" s="7" t="n"/>
    </row>
    <row r="302">
      <c r="A302" s="7" t="n"/>
    </row>
    <row r="303">
      <c r="A303" s="7" t="n"/>
    </row>
    <row r="304">
      <c r="A304" s="7" t="n"/>
    </row>
    <row r="305">
      <c r="A305" s="7" t="n"/>
    </row>
    <row r="306">
      <c r="A306" s="7" t="n"/>
    </row>
    <row r="307">
      <c r="A307" s="7" t="n"/>
    </row>
    <row r="308">
      <c r="A308" s="7" t="n"/>
    </row>
    <row r="309">
      <c r="A309" s="7" t="n"/>
    </row>
    <row r="310">
      <c r="A310" s="7" t="n"/>
    </row>
    <row r="311">
      <c r="A311" s="7" t="n"/>
    </row>
    <row r="312">
      <c r="A312" s="7" t="n"/>
    </row>
    <row r="313">
      <c r="A313" s="7" t="n"/>
    </row>
    <row r="314">
      <c r="A314" s="7" t="n"/>
    </row>
    <row r="315">
      <c r="A315" s="7" t="n"/>
    </row>
    <row r="316">
      <c r="A316" s="7" t="n"/>
    </row>
    <row r="317">
      <c r="A317" s="7" t="n"/>
    </row>
    <row r="318">
      <c r="A318" s="7" t="n"/>
    </row>
    <row r="319">
      <c r="A319" s="7" t="n"/>
    </row>
    <row r="320">
      <c r="A320" s="7" t="n"/>
    </row>
    <row r="321">
      <c r="A321" s="7" t="n"/>
    </row>
    <row r="322">
      <c r="A322" s="7" t="n"/>
    </row>
    <row r="323">
      <c r="A323" s="7" t="n"/>
    </row>
    <row r="324">
      <c r="A324" s="7" t="n"/>
    </row>
    <row r="325">
      <c r="A325" s="7" t="n"/>
    </row>
    <row r="326">
      <c r="A326" s="7" t="n"/>
    </row>
    <row r="327">
      <c r="A327" s="7" t="n"/>
    </row>
    <row r="328">
      <c r="A328" s="7" t="n"/>
    </row>
    <row r="329">
      <c r="A329" s="7" t="n"/>
    </row>
    <row r="330">
      <c r="A330" s="7" t="n"/>
    </row>
    <row r="331">
      <c r="A331" s="7" t="n"/>
    </row>
    <row r="332">
      <c r="A332" s="7" t="n"/>
    </row>
    <row r="333">
      <c r="A333" s="7" t="n"/>
    </row>
    <row r="334">
      <c r="A334" s="7" t="n"/>
    </row>
    <row r="335">
      <c r="A335" s="7" t="n"/>
    </row>
    <row r="336">
      <c r="A336" s="7" t="n"/>
    </row>
    <row r="337">
      <c r="A337" s="7" t="n"/>
    </row>
    <row r="338">
      <c r="A338" s="7" t="n"/>
    </row>
    <row r="339">
      <c r="A339" s="7" t="n"/>
    </row>
    <row r="340">
      <c r="A340" s="7" t="n"/>
    </row>
    <row r="341">
      <c r="A341" s="7" t="n"/>
    </row>
    <row r="342">
      <c r="A342" s="7" t="n"/>
    </row>
    <row r="343">
      <c r="A343" s="7" t="n"/>
    </row>
    <row r="344">
      <c r="A344" s="7" t="n"/>
    </row>
    <row r="345">
      <c r="A345" s="7" t="n"/>
    </row>
    <row r="346">
      <c r="A346" s="7" t="n"/>
    </row>
    <row r="347">
      <c r="A347" s="7" t="n"/>
    </row>
    <row r="348">
      <c r="A348" s="7" t="n"/>
    </row>
    <row r="349">
      <c r="A349" s="7" t="n"/>
    </row>
    <row r="350">
      <c r="A350" s="7" t="n"/>
    </row>
    <row r="351">
      <c r="A351" s="7" t="n"/>
    </row>
    <row r="352">
      <c r="A352" s="7" t="n"/>
    </row>
    <row r="353">
      <c r="A353" s="7" t="n"/>
    </row>
    <row r="354">
      <c r="A354" s="7" t="n"/>
    </row>
    <row r="355">
      <c r="A355" s="7" t="n"/>
    </row>
    <row r="356">
      <c r="A356" s="7" t="n"/>
    </row>
    <row r="357">
      <c r="A357" s="7" t="n"/>
    </row>
    <row r="358">
      <c r="A358" s="7" t="n"/>
    </row>
    <row r="359">
      <c r="A359" s="7" t="n"/>
    </row>
    <row r="360">
      <c r="A360" s="7" t="n"/>
    </row>
    <row r="361">
      <c r="A361" s="7" t="n"/>
    </row>
    <row r="362">
      <c r="A362" s="7" t="n"/>
    </row>
    <row r="363">
      <c r="A363" s="7" t="n"/>
    </row>
    <row r="364">
      <c r="A364" s="7" t="n"/>
    </row>
    <row r="365">
      <c r="A365" s="7" t="n"/>
    </row>
    <row r="366">
      <c r="A366" s="7" t="n"/>
    </row>
    <row r="367">
      <c r="A367" s="7" t="n"/>
    </row>
    <row r="368">
      <c r="A368" s="7" t="n"/>
    </row>
    <row r="369">
      <c r="A369" s="7" t="n"/>
    </row>
    <row r="370">
      <c r="A370" s="7" t="n"/>
    </row>
    <row r="371">
      <c r="A371" s="7" t="n"/>
    </row>
    <row r="372">
      <c r="A372" s="7" t="n"/>
    </row>
    <row r="373">
      <c r="A373" s="7" t="n"/>
    </row>
    <row r="374">
      <c r="A374" s="7" t="n"/>
    </row>
    <row r="375">
      <c r="A375" s="7" t="n"/>
    </row>
    <row r="376">
      <c r="A376" s="7" t="n"/>
    </row>
    <row r="377">
      <c r="A377" s="7" t="n"/>
    </row>
    <row r="378">
      <c r="A378" s="7" t="n"/>
    </row>
    <row r="379">
      <c r="A379" s="7" t="n"/>
    </row>
    <row r="380">
      <c r="A380" s="7" t="n"/>
    </row>
    <row r="381">
      <c r="A381" s="7" t="n"/>
    </row>
    <row r="382">
      <c r="A382" s="7" t="n"/>
    </row>
    <row r="383">
      <c r="A383" s="7" t="n"/>
    </row>
    <row r="384">
      <c r="A384" s="7" t="n"/>
    </row>
    <row r="385">
      <c r="A385" s="7" t="n"/>
    </row>
    <row r="386">
      <c r="A386" s="7" t="n"/>
    </row>
    <row r="387">
      <c r="A387" s="7" t="n"/>
    </row>
    <row r="388">
      <c r="A388" s="7" t="n"/>
    </row>
    <row r="389">
      <c r="A389" s="7" t="n"/>
    </row>
    <row r="390">
      <c r="A390" s="7" t="n"/>
    </row>
    <row r="391">
      <c r="A391" s="7" t="n"/>
    </row>
    <row r="392">
      <c r="A392" s="7" t="n"/>
    </row>
    <row r="393">
      <c r="A393" s="7" t="n"/>
    </row>
    <row r="394">
      <c r="A394" s="7" t="n"/>
    </row>
    <row r="395">
      <c r="A395" s="7" t="n"/>
    </row>
    <row r="396">
      <c r="A396" s="7" t="n"/>
    </row>
    <row r="397">
      <c r="A397" s="7" t="n"/>
    </row>
    <row r="398">
      <c r="A398" s="7" t="n"/>
    </row>
    <row r="399">
      <c r="A399" s="7" t="n"/>
    </row>
    <row r="400">
      <c r="A400" s="7" t="n"/>
    </row>
    <row r="401">
      <c r="A401" s="7" t="n"/>
    </row>
    <row r="402">
      <c r="A402" s="7" t="n"/>
    </row>
    <row r="403">
      <c r="A403" s="7" t="n"/>
    </row>
    <row r="404">
      <c r="A404" s="7" t="n"/>
    </row>
    <row r="405">
      <c r="A405" s="7" t="n"/>
    </row>
    <row r="406">
      <c r="A406" s="7" t="n"/>
    </row>
    <row r="407">
      <c r="A407" s="7" t="n"/>
    </row>
    <row r="408">
      <c r="A408" s="7" t="n"/>
    </row>
    <row r="409">
      <c r="A409" s="7" t="n"/>
    </row>
    <row r="410">
      <c r="A410" s="7" t="n"/>
    </row>
    <row r="411">
      <c r="A411" s="7" t="n"/>
    </row>
    <row r="412">
      <c r="A412" s="7" t="n"/>
    </row>
    <row r="413">
      <c r="A413" s="7" t="n"/>
    </row>
    <row r="414">
      <c r="A414" s="7" t="n"/>
    </row>
    <row r="415">
      <c r="A415" s="7" t="n"/>
    </row>
    <row r="416">
      <c r="A416" s="7" t="n"/>
    </row>
    <row r="417">
      <c r="A417" s="7" t="n"/>
    </row>
    <row r="418">
      <c r="A418" s="7" t="n"/>
    </row>
    <row r="419">
      <c r="A419" s="7" t="n"/>
    </row>
    <row r="420">
      <c r="A420" s="7" t="n"/>
    </row>
    <row r="421">
      <c r="A421" s="7" t="n"/>
    </row>
    <row r="422">
      <c r="A422" s="7" t="n"/>
    </row>
    <row r="423">
      <c r="A423" s="7" t="n"/>
    </row>
    <row r="424">
      <c r="A424" s="7" t="n"/>
    </row>
    <row r="425">
      <c r="A425" s="7" t="n"/>
    </row>
    <row r="426">
      <c r="A426" s="7" t="n"/>
    </row>
    <row r="427">
      <c r="A427" s="7" t="n"/>
    </row>
    <row r="428">
      <c r="A428" s="7" t="n"/>
    </row>
    <row r="429">
      <c r="A429" s="7" t="n"/>
    </row>
    <row r="430">
      <c r="A430" s="7" t="n"/>
    </row>
    <row r="431">
      <c r="A431" s="7" t="n"/>
    </row>
    <row r="432">
      <c r="A432" s="7" t="n"/>
    </row>
    <row r="433">
      <c r="A433" s="7" t="n"/>
    </row>
    <row r="434">
      <c r="A434" s="7" t="n"/>
    </row>
    <row r="435">
      <c r="A435" s="7" t="n"/>
    </row>
    <row r="436">
      <c r="A436" s="7" t="n"/>
    </row>
    <row r="437">
      <c r="A437" s="7" t="n"/>
    </row>
    <row r="438">
      <c r="A438" s="7" t="n"/>
    </row>
    <row r="439">
      <c r="A439" s="7" t="n"/>
    </row>
    <row r="440">
      <c r="A440" s="7" t="n"/>
    </row>
    <row r="441">
      <c r="A441" s="7" t="n"/>
    </row>
    <row r="442">
      <c r="A442" s="7" t="n"/>
    </row>
    <row r="443">
      <c r="A443" s="7" t="n"/>
    </row>
    <row r="444">
      <c r="A444" s="7" t="n"/>
    </row>
    <row r="445">
      <c r="A445" s="7" t="n"/>
    </row>
    <row r="446">
      <c r="A446" s="7" t="n"/>
    </row>
    <row r="447">
      <c r="A447" s="7" t="n"/>
    </row>
    <row r="448">
      <c r="A448" s="7" t="n"/>
    </row>
    <row r="449">
      <c r="A449" s="7" t="n"/>
    </row>
    <row r="450">
      <c r="A450" s="7" t="n"/>
    </row>
    <row r="451">
      <c r="A451" s="7" t="n"/>
    </row>
    <row r="452">
      <c r="A452" s="7" t="n"/>
    </row>
    <row r="453">
      <c r="A453" s="7" t="n"/>
    </row>
    <row r="454">
      <c r="A454" s="7" t="n"/>
    </row>
    <row r="455">
      <c r="A455" s="7" t="n"/>
    </row>
    <row r="456">
      <c r="A456" s="7" t="n"/>
    </row>
    <row r="457">
      <c r="A457" s="7" t="n"/>
    </row>
    <row r="458">
      <c r="A458" s="7" t="n"/>
    </row>
    <row r="459">
      <c r="A459" s="7" t="n"/>
    </row>
    <row r="460">
      <c r="A460" s="7" t="n"/>
    </row>
    <row r="461">
      <c r="A461" s="7" t="n"/>
    </row>
    <row r="462">
      <c r="A462" s="7" t="n"/>
    </row>
    <row r="463">
      <c r="A463" s="7" t="n"/>
    </row>
    <row r="464">
      <c r="A464" s="7" t="n"/>
    </row>
    <row r="465">
      <c r="A465" s="7" t="n"/>
    </row>
    <row r="466">
      <c r="A466" s="7" t="n"/>
    </row>
    <row r="467">
      <c r="A467" s="7" t="n"/>
    </row>
    <row r="468">
      <c r="A468" s="7" t="n"/>
    </row>
    <row r="469">
      <c r="A469" s="7" t="n"/>
    </row>
    <row r="470">
      <c r="A470" s="7" t="n"/>
    </row>
    <row r="471">
      <c r="A471" s="7" t="n"/>
    </row>
    <row r="472">
      <c r="A472" s="7" t="n"/>
    </row>
    <row r="473">
      <c r="A473" s="7" t="n"/>
    </row>
    <row r="474">
      <c r="A474" s="7" t="n"/>
    </row>
    <row r="475">
      <c r="A475" s="7" t="n"/>
    </row>
    <row r="476">
      <c r="A476" s="7" t="n"/>
    </row>
    <row r="477">
      <c r="A477" s="7" t="n"/>
    </row>
    <row r="478">
      <c r="A478" s="7" t="n"/>
    </row>
    <row r="479">
      <c r="A479" s="7" t="n"/>
    </row>
    <row r="480">
      <c r="A480" s="7" t="n"/>
    </row>
    <row r="481">
      <c r="A481" s="7" t="n"/>
    </row>
    <row r="482">
      <c r="A482" s="7" t="n"/>
    </row>
    <row r="483">
      <c r="A483" s="7" t="n"/>
    </row>
    <row r="484">
      <c r="A484" s="7" t="n"/>
    </row>
    <row r="485">
      <c r="A485" s="7" t="n"/>
    </row>
    <row r="486">
      <c r="A486" s="7" t="n"/>
    </row>
    <row r="487">
      <c r="A487" s="7" t="n"/>
    </row>
    <row r="488">
      <c r="A488" s="7" t="n"/>
    </row>
    <row r="489">
      <c r="A489" s="7" t="n"/>
    </row>
    <row r="490">
      <c r="A490" s="7" t="n"/>
    </row>
    <row r="491">
      <c r="A491" s="7" t="n"/>
    </row>
    <row r="492">
      <c r="A492" s="7" t="n"/>
    </row>
    <row r="493">
      <c r="A493" s="7" t="n"/>
    </row>
    <row r="494">
      <c r="A494" s="7" t="n"/>
    </row>
    <row r="495">
      <c r="A495" s="7" t="n"/>
    </row>
    <row r="496">
      <c r="A496" s="7" t="n"/>
    </row>
    <row r="497">
      <c r="A497" s="7" t="n"/>
    </row>
    <row r="498">
      <c r="A498" s="7" t="n"/>
    </row>
    <row r="499">
      <c r="A499" s="7" t="n"/>
    </row>
    <row r="500">
      <c r="A500" s="7" t="n"/>
    </row>
    <row r="501">
      <c r="A501" s="7" t="n"/>
    </row>
    <row r="502">
      <c r="A502" s="7" t="n"/>
    </row>
  </sheetData>
  <mergeCells count="8">
    <mergeCell ref="G2:G3"/>
    <mergeCell ref="A1:G1"/>
    <mergeCell ref="A2:A3"/>
    <mergeCell ref="B2:B3"/>
    <mergeCell ref="C2:C3"/>
    <mergeCell ref="D2:D3"/>
    <mergeCell ref="E2:E3"/>
    <mergeCell ref="F2:F3"/>
  </mergeCells>
  <conditionalFormatting sqref="A4:G15 A17:G1048576">
    <cfRule dxfId="0" priority="2" type="expression">
      <formula>MOD(ROW(),2)=0</formula>
    </cfRule>
  </conditionalFormatting>
  <conditionalFormatting sqref="A16:G16">
    <cfRule dxfId="0" priority="1" type="expression">
      <formula>MOD(ROW(),2)=0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504"/>
  <sheetViews>
    <sheetView topLeftCell="C1" workbookViewId="0" zoomScale="85" zoomScaleNormal="85">
      <selection activeCell="W5" sqref="W5"/>
    </sheetView>
  </sheetViews>
  <sheetFormatPr baseColWidth="10" defaultColWidth="8.83203125" defaultRowHeight="15"/>
  <cols>
    <col bestFit="1" customWidth="1" max="1" min="1" style="18" width="10.5"/>
    <col bestFit="1" customWidth="1" max="2" min="2" style="18" width="9.33203125"/>
    <col customWidth="1" max="3" min="3" style="18" width="8.1640625"/>
    <col bestFit="1" customWidth="1" max="5" min="5" style="18" width="9.33203125"/>
    <col bestFit="1" customWidth="1" max="7" min="7" style="18" width="5.83203125"/>
    <col bestFit="1" customWidth="1" max="8" min="8" style="18" width="9.33203125"/>
    <col bestFit="1" customWidth="1" max="12" min="12" style="18" width="9.6640625"/>
    <col bestFit="1" customWidth="1" max="13" min="13" style="18" width="9.33203125"/>
    <col customWidth="1" max="14" min="14" style="18" width="8.1640625"/>
    <col bestFit="1" customWidth="1" max="16" min="16" style="18" width="9.33203125"/>
    <col customWidth="1" max="18" min="18" style="18" width="7.6640625"/>
    <col bestFit="1" customWidth="1" max="19" min="19" style="18" width="9.33203125"/>
    <col bestFit="1" customWidth="1" max="23" min="23" style="18" width="9.5"/>
  </cols>
  <sheetData>
    <row r="1">
      <c r="A1" s="17" t="inlineStr">
        <is>
          <t>Date</t>
        </is>
      </c>
      <c r="B1" s="19" t="inlineStr">
        <is>
          <t>GEMC 4</t>
        </is>
      </c>
      <c r="K1" s="19" t="n"/>
      <c r="L1" s="17" t="inlineStr">
        <is>
          <t>Date</t>
        </is>
      </c>
      <c r="M1" s="19" t="inlineStr">
        <is>
          <t>GEMC 188</t>
        </is>
      </c>
      <c r="W1" s="17" t="inlineStr">
        <is>
          <t>Date</t>
        </is>
      </c>
      <c r="X1" s="19" t="inlineStr">
        <is>
          <t>GEMC 317</t>
        </is>
      </c>
    </row>
    <row r="2">
      <c r="B2" s="19" t="inlineStr">
        <is>
          <t>Voltage</t>
        </is>
      </c>
      <c r="E2" s="19" t="inlineStr">
        <is>
          <t>Rise Time</t>
        </is>
      </c>
      <c r="H2" s="19" t="inlineStr">
        <is>
          <t>Fall Time</t>
        </is>
      </c>
      <c r="K2" s="19" t="n"/>
      <c r="M2" s="19" t="inlineStr">
        <is>
          <t>Voltage</t>
        </is>
      </c>
      <c r="P2" s="19" t="inlineStr">
        <is>
          <t>Rise Time</t>
        </is>
      </c>
      <c r="S2" s="19" t="inlineStr">
        <is>
          <t>Fall Time</t>
        </is>
      </c>
      <c r="X2" s="19" t="inlineStr">
        <is>
          <t>Voltage</t>
        </is>
      </c>
      <c r="AA2" s="19" t="inlineStr">
        <is>
          <t>Rise Time</t>
        </is>
      </c>
      <c r="AD2" s="19" t="inlineStr">
        <is>
          <t>Fall Time</t>
        </is>
      </c>
    </row>
    <row r="3">
      <c r="B3" s="19" t="inlineStr">
        <is>
          <t>Measured</t>
        </is>
      </c>
      <c r="C3" s="19" t="inlineStr">
        <is>
          <t>Upper</t>
        </is>
      </c>
      <c r="D3" s="19" t="inlineStr">
        <is>
          <t>Lower</t>
        </is>
      </c>
      <c r="E3" s="19" t="inlineStr">
        <is>
          <t>Measured</t>
        </is>
      </c>
      <c r="F3" s="19" t="inlineStr">
        <is>
          <t>Upper</t>
        </is>
      </c>
      <c r="G3" s="19" t="inlineStr">
        <is>
          <t>Lower</t>
        </is>
      </c>
      <c r="H3" s="19" t="inlineStr">
        <is>
          <t>Measured</t>
        </is>
      </c>
      <c r="I3" s="19" t="inlineStr">
        <is>
          <t>Upper</t>
        </is>
      </c>
      <c r="J3" s="19" t="inlineStr">
        <is>
          <t>Lower</t>
        </is>
      </c>
      <c r="K3" s="19" t="n"/>
      <c r="M3" s="19" t="inlineStr">
        <is>
          <t>Measured</t>
        </is>
      </c>
      <c r="N3" s="19" t="inlineStr">
        <is>
          <t>Upper</t>
        </is>
      </c>
      <c r="O3" s="19" t="inlineStr">
        <is>
          <t>Lower</t>
        </is>
      </c>
      <c r="P3" s="19" t="inlineStr">
        <is>
          <t>Measured</t>
        </is>
      </c>
      <c r="Q3" s="19" t="inlineStr">
        <is>
          <t>Upper</t>
        </is>
      </c>
      <c r="R3" s="19" t="inlineStr">
        <is>
          <t>Lower</t>
        </is>
      </c>
      <c r="S3" s="19" t="inlineStr">
        <is>
          <t>Measured</t>
        </is>
      </c>
      <c r="T3" s="19" t="inlineStr">
        <is>
          <t>Upper</t>
        </is>
      </c>
      <c r="U3" s="19" t="inlineStr">
        <is>
          <t>Lower</t>
        </is>
      </c>
      <c r="X3" s="19" t="inlineStr">
        <is>
          <t>Measured</t>
        </is>
      </c>
      <c r="Y3" s="19" t="inlineStr">
        <is>
          <t>Upper</t>
        </is>
      </c>
      <c r="Z3" s="19" t="inlineStr">
        <is>
          <t>Lower</t>
        </is>
      </c>
      <c r="AA3" s="19" t="inlineStr">
        <is>
          <t>Measured</t>
        </is>
      </c>
      <c r="AB3" s="19" t="inlineStr">
        <is>
          <t>Upper</t>
        </is>
      </c>
      <c r="AC3" s="19" t="inlineStr">
        <is>
          <t>Lower</t>
        </is>
      </c>
      <c r="AD3" s="19" t="inlineStr">
        <is>
          <t>Measured</t>
        </is>
      </c>
      <c r="AE3" s="19" t="inlineStr">
        <is>
          <t>Upper</t>
        </is>
      </c>
      <c r="AF3" s="19" t="inlineStr">
        <is>
          <t>Lower</t>
        </is>
      </c>
    </row>
    <row r="4">
      <c r="A4" s="2">
        <f>IF(ROWS(Measurements!A$4:$K4)&lt;=Measurements!$J$4, INDEX(Measurements!$A$4:$A$502,_xlfn.AGGREGATE(15,3,(Measurements!$C$4:$C$502=Measurements!$J$3)/(Measurements!$C$4:$C$502=Measurements!$J$3)*(ROW(Measurements!$C$4:$C$502)-ROW(Measurements!$C$3)),ROWS(Measurements!A$4:$K4))), "")</f>
        <v/>
      </c>
      <c r="B4">
        <f>IF(ROWS(Measurements!A$4:$K4)&lt;=Measurements!$J$4, INDEX(Measurements!$E$4:$E$502,_xlfn.AGGREGATE(15,3,(Measurements!$C$4:$C$502=Measurements!$J$3)/(Measurements!$C$4:$C$502=Measurements!$J$3)*(ROW(Measurements!$C$4:$C$502)-ROW(Measurements!$C$3)),ROWS(Measurements!A$4:$K4))), "")*20</f>
        <v/>
      </c>
      <c r="C4">
        <f>IF($A4&lt;&gt;"",2200,"")</f>
        <v/>
      </c>
      <c r="D4">
        <f>IF($A4&lt;&gt;"",1800,"")</f>
        <v/>
      </c>
      <c r="E4">
        <f>IF(ROWS(Measurements!A$4:$K4)&lt;=Measurements!$J$4, INDEX(Measurements!$F$4:$F$502,_xlfn.AGGREGATE(15,3,(Measurements!$C$4:$C$502=Measurements!$J$3)/(Measurements!$C$4:$C$502=Measurements!$J$3)*(ROW(Measurements!$C$4:$C$502)-ROW(Measurements!$C$3)),ROWS(Measurements!A$4:$K4))), "")</f>
        <v/>
      </c>
      <c r="F4">
        <f>IF($A4&lt;&gt;"",6.5,"")</f>
        <v/>
      </c>
      <c r="G4">
        <f>IF($A4&lt;&gt;"",3.5,"")</f>
        <v/>
      </c>
      <c r="H4">
        <f>IF(ROWS(Measurements!A$4:$K4)&lt;=Measurements!$J$4, INDEX(Measurements!$G$4:$G$502,_xlfn.AGGREGATE(15,3,(Measurements!$C$4:$C$502=Measurements!$J$3)/(Measurements!$C$4:$C$502=Measurements!$J$3)*(ROW(Measurements!$C$4:$C$502)-ROW(Measurements!$C$3)),ROWS(Measurements!A$4:$K4))), "")</f>
        <v/>
      </c>
      <c r="I4">
        <f>IF($A4&lt;&gt;"",65,"")</f>
        <v/>
      </c>
      <c r="J4">
        <f>IF($A4&lt;&gt;"",35,"")</f>
        <v/>
      </c>
      <c r="L4" s="2">
        <f>IF(ROWS(Measurements!$I$4:$I4)&lt;=Measurements!$K$4, INDEX(Measurements!$A$4:$A$502,_xlfn.AGGREGATE(15,3,(Measurements!$C$4:$C$502=Measurements!$K$3)/(Measurements!$C$4:$C$502=Measurements!$K$3)*(ROW(Measurements!$C$4:$C$502)-ROW(Measurements!$C$3)),ROWS(Measurements!$I$4:$I4))), "")</f>
        <v/>
      </c>
      <c r="M4">
        <f>IF(ROWS(Measurements!$I$4:I4)&lt;=Measurements!$K$4, INDEX(Measurements!$E$4:$E$502,_xlfn.AGGREGATE(15,3,(Measurements!$C$4:$C$502=Measurements!$K$3)/(Measurements!$C$4:$C$502=Measurements!$K$3)*(ROW(Measurements!$C$4:$C$502)-ROW(Measurements!$C$3)),ROWS(Measurements!$I$4:I4))), "")</f>
        <v/>
      </c>
      <c r="N4">
        <f>IF($L4&lt;&gt;"",2200,"")</f>
        <v/>
      </c>
      <c r="O4">
        <f>IF($L4&lt;&gt;"",1800,"")</f>
        <v/>
      </c>
      <c r="P4">
        <f>IF(ROWS(Measurements!$I$4:I4)&lt;=Measurements!$K$4, INDEX(Measurements!$F$4:$F$502,_xlfn.AGGREGATE(15,3,(Measurements!$C$4:$C$502=Measurements!$K$3)/(Measurements!$C$4:$C$502=Measurements!$K$3)*(ROW(Measurements!$C$4:$C$502)-ROW(Measurements!$C$3)),ROWS(Measurements!$I$4:I4))), "")</f>
        <v/>
      </c>
      <c r="Q4">
        <f>IF($L4&lt;&gt;"",6.5,"")</f>
        <v/>
      </c>
      <c r="R4">
        <f>IF($L4&lt;&gt;"",3.5,"")</f>
        <v/>
      </c>
      <c r="S4">
        <f>IF(ROWS(Measurements!$I$4:I4)&lt;=Measurements!$K$4, INDEX(Measurements!$G$4:$G$502,_xlfn.AGGREGATE(15,3,(Measurements!$C$4:$C$502=Measurements!$K$3)/(Measurements!$C$4:$C$502=Measurements!$K$3)*(ROW(Measurements!$C$4:$C$502)-ROW(Measurements!$C$3)),ROWS(Measurements!$I$4:I4))), "")</f>
        <v/>
      </c>
      <c r="T4">
        <f>IF($L4&lt;&gt;"",65,"")</f>
        <v/>
      </c>
      <c r="U4">
        <f>IF($L4&lt;&gt;"",35,"")</f>
        <v/>
      </c>
      <c r="W4" s="2">
        <f>IF(ROWS(Measurements!$L$4:$L4)&lt;=Measurements!$I$4, INDEX(Measurements!$A$4:$A$502,_xlfn.AGGREGATE(15,3,(Measurements!$C$4:$C$502=Measurements!$I$3)/(Measurements!$C$4:$C$502=Measurements!$I$3)*(ROW(Measurements!$C$4:$C$502)-ROW(Measurements!$C$3)),ROWS(Measurements!$L$4:$L4))), "")</f>
        <v/>
      </c>
      <c r="X4">
        <f>IF(ROWS(Measurements!$L$4:$L4)&lt;=Measurements!$I$4, INDEX(Measurements!$E$4:$E$502,_xlfn.AGGREGATE(15,3,(Measurements!$C$4:$C$502=Measurements!$I$3)/(Measurements!$C$4:$C$502=Measurements!$I$3)*(ROW(Measurements!$C$4:$C$502)-ROW(Measurements!$C$3)),ROWS(Measurements!$L$4:$L4))), "")</f>
        <v/>
      </c>
      <c r="Y4">
        <f>IF($W4&lt;&gt;"",2200,"")</f>
        <v/>
      </c>
      <c r="Z4">
        <f>IF($W4&lt;&gt;"",1800,"")</f>
        <v/>
      </c>
      <c r="AA4">
        <f>IF(ROWS(Measurements!$L$4:$L4)&lt;=Measurements!$I$4, INDEX(Measurements!$F$4:$F$502,_xlfn.AGGREGATE(15,3,(Measurements!$C$4:$C$502=Measurements!$I$3)/(Measurements!$C$4:$C$502=Measurements!$I$3)*(ROW(Measurements!$C$4:$C$502)-ROW(Measurements!$C$3)),ROWS(Measurements!$L$4:$L4))), "")</f>
        <v/>
      </c>
      <c r="AB4">
        <f>IF($W4&lt;&gt;"",6.5,"")</f>
        <v/>
      </c>
      <c r="AC4">
        <f>IF($W4&lt;&gt;"",3.5,"")</f>
        <v/>
      </c>
      <c r="AD4">
        <f>IF(ROWS(Measurements!$L$4:L4)&lt;=Measurements!$I$4, INDEX(Measurements!$G$4:$G$502,_xlfn.AGGREGATE(15,3,(Measurements!$C$4:$C$502=Measurements!$I$3)/(Measurements!$C$4:$C$502=Measurements!$I$3)*(ROW(Measurements!$C$4:$C$502)-ROW(Measurements!$C$3)),ROWS(Measurements!$L$4:L4))), "")</f>
        <v/>
      </c>
      <c r="AE4">
        <f>IF($W4&lt;&gt;"",65,"")</f>
        <v/>
      </c>
      <c r="AF4">
        <f>IF($W4&lt;&gt;"",35,"")</f>
        <v/>
      </c>
    </row>
    <row r="5">
      <c r="A5" s="2">
        <f>IF(ROWS(Measurements!A$4:$L5)&lt;=Measurements!$J$4, INDEX(Measurements!$A$4:$A$502,_xlfn.AGGREGATE(15,3,(Measurements!$C$4:$C$502=Measurements!$J$3)/(Measurements!$C$4:$C$502=Measurements!$J$3)*(ROW(Measurements!$C$4:$C$502)-ROW(Measurements!$C$3)),ROWS(Measurements!A$4:$L5))), "")</f>
        <v/>
      </c>
      <c r="B5">
        <f>IF(ROWS(Measurements!A$4:$L5)&lt;=Measurements!$J$4, INDEX(Measurements!$E$4:$E$502,_xlfn.AGGREGATE(15,3,(Measurements!$C$4:$C$502=Measurements!$J$3)/(Measurements!$C$4:$C$502=Measurements!$J$3)*(ROW(Measurements!$C$4:$C$502)-ROW(Measurements!$C$3)),ROWS(Measurements!A$4:$L5))), "")*20</f>
        <v/>
      </c>
      <c r="C5">
        <f>IF($A5&lt;&gt;"",2200,"")</f>
        <v/>
      </c>
      <c r="D5">
        <f>IF($A5&lt;&gt;"",1800,"")</f>
        <v/>
      </c>
      <c r="E5">
        <f>IF(ROWS(Measurements!A$4:$L5)&lt;=Measurements!$J$4, INDEX(Measurements!$F$4:$F$502,_xlfn.AGGREGATE(15,3,(Measurements!$C$4:$C$502=Measurements!$J$3)/(Measurements!$C$4:$C$502=Measurements!$J$3)*(ROW(Measurements!$C$4:$C$502)-ROW(Measurements!$C$3)),ROWS(Measurements!A$4:$L5))), "")</f>
        <v/>
      </c>
      <c r="F5">
        <f>IF($A5&lt;&gt;"",6.5,"")</f>
        <v/>
      </c>
      <c r="G5">
        <f>IF($A5&lt;&gt;"",3.5,"")</f>
        <v/>
      </c>
      <c r="H5">
        <f>IF(ROWS(Measurements!A$4:$L5)&lt;=Measurements!$J$4, INDEX(Measurements!$G$4:$G$502,_xlfn.AGGREGATE(15,3,(Measurements!$C$4:$C$502=Measurements!$J$3)/(Measurements!$C$4:$C$502=Measurements!$J$3)*(ROW(Measurements!$C$4:$C$502)-ROW(Measurements!$C$3)),ROWS(Measurements!A$4:$L5))), "")</f>
        <v/>
      </c>
      <c r="I5">
        <f>IF($A5&lt;&gt;"",65,"")</f>
        <v/>
      </c>
      <c r="J5">
        <f>IF($A5&lt;&gt;"",35,"")</f>
        <v/>
      </c>
      <c r="L5" s="2">
        <f>IF(ROWS(Measurements!$L$4:$L5)&lt;=Measurements!$K$4, INDEX(Measurements!$A$4:$A$502,_xlfn.AGGREGATE(15,3,(Measurements!$C$4:$C$502=Measurements!$K$3)/(Measurements!$C$4:$C$502=Measurements!$K$3)*(ROW(Measurements!$C$4:$C$502)-ROW(Measurements!$C$3)),ROWS(Measurements!$L$4:$L5))), "")</f>
        <v/>
      </c>
      <c r="M5">
        <f>IF(ROWS(Measurements!$L$4:L5)&lt;=Measurements!$K$4, INDEX(Measurements!$E$4:$E$502,_xlfn.AGGREGATE(15,3,(Measurements!$C$4:$C$502=Measurements!$K$3)/(Measurements!$C$4:$C$502=Measurements!$K$3)*(ROW(Measurements!$C$4:$C$502)-ROW(Measurements!$C$3)),ROWS(Measurements!$L$4:L5))), "")</f>
        <v/>
      </c>
      <c r="N5">
        <f>IF($L5&lt;&gt;"",2200,"")</f>
        <v/>
      </c>
      <c r="O5">
        <f>IF($L5&lt;&gt;"",1800,"")</f>
        <v/>
      </c>
      <c r="P5">
        <f>IF(ROWS(Measurements!$L$4:L5)&lt;=Measurements!$K$4, INDEX(Measurements!$F$4:$F$502,_xlfn.AGGREGATE(15,3,(Measurements!$C$4:$C$502=Measurements!$K$3)/(Measurements!$C$4:$C$502=Measurements!$K$3)*(ROW(Measurements!$C$4:$C$502)-ROW(Measurements!$C$3)),ROWS(Measurements!$L$4:L5))), "")</f>
        <v/>
      </c>
      <c r="Q5">
        <f>IF($L5&lt;&gt;"",6.5,"")</f>
        <v/>
      </c>
      <c r="R5">
        <f>IF($L5&lt;&gt;"",3.5,"")</f>
        <v/>
      </c>
      <c r="S5">
        <f>IF(ROWS(Measurements!$L$4:L5)&lt;=Measurements!$K$4, INDEX(Measurements!$G$4:$G$502,_xlfn.AGGREGATE(15,3,(Measurements!$C$4:$C$502=Measurements!$K$3)/(Measurements!$C$4:$C$502=Measurements!$K$3)*(ROW(Measurements!$C$4:$C$502)-ROW(Measurements!$C$3)),ROWS(Measurements!$L$4:L5))), "")</f>
        <v/>
      </c>
      <c r="T5">
        <f>IF($L5&lt;&gt;"",65,"")</f>
        <v/>
      </c>
      <c r="U5">
        <f>IF($L5&lt;&gt;"",35,"")</f>
        <v/>
      </c>
      <c r="W5" s="2">
        <f>IF(ROWS(Measurements!$L$4:$L5)&lt;=Measurements!$I$4, INDEX(Measurements!$A$4:$A$502,_xlfn.AGGREGATE(15,3,(Measurements!$C$4:$C$502=Measurements!$I$3)/(Measurements!$C$4:$C$502=Measurements!$I$3)*(ROW(Measurements!$C$4:$C$502)-ROW(Measurements!$C$3)),ROWS(Measurements!$L$4:$L5))), "")</f>
        <v/>
      </c>
      <c r="X5">
        <f>IF(ROWS(Measurements!$L$4:$L5)&lt;=Measurements!$I$4, INDEX(Measurements!$E$4:$E$502,_xlfn.AGGREGATE(15,3,(Measurements!$C$4:$C$502=Measurements!$I$3)/(Measurements!$C$4:$C$502=Measurements!$I$3)*(ROW(Measurements!$C$4:$C$502)-ROW(Measurements!$C$3)),ROWS(Measurements!$L$4:$L5))), "")</f>
        <v/>
      </c>
      <c r="Y5">
        <f>IF($W5&lt;&gt;"",2200,"")</f>
        <v/>
      </c>
      <c r="Z5">
        <f>IF($W5&lt;&gt;"",1800,"")</f>
        <v/>
      </c>
      <c r="AA5">
        <f>IF(ROWS(Measurements!$L$4:$L5)&lt;=Measurements!$I$4, INDEX(Measurements!$F$4:$F$502,_xlfn.AGGREGATE(15,3,(Measurements!$C$4:$C$502=Measurements!$I$3)/(Measurements!$C$4:$C$502=Measurements!$I$3)*(ROW(Measurements!$C$4:$C$502)-ROW(Measurements!$C$3)),ROWS(Measurements!$L$4:$L5))), "")</f>
        <v/>
      </c>
      <c r="AB5">
        <f>IF($W5&lt;&gt;"",6.5,"")</f>
        <v/>
      </c>
      <c r="AC5">
        <f>IF($W5&lt;&gt;"",3.5,"")</f>
        <v/>
      </c>
      <c r="AD5">
        <f>IF(ROWS(Measurements!$L$4:L5)&lt;=Measurements!$I$4, INDEX(Measurements!$G$4:$G$502,_xlfn.AGGREGATE(15,3,(Measurements!$C$4:$C$502=Measurements!$I$3)/(Measurements!$C$4:$C$502=Measurements!$I$3)*(ROW(Measurements!$C$4:$C$502)-ROW(Measurements!$C$3)),ROWS(Measurements!$L$4:L5))), "")</f>
        <v/>
      </c>
      <c r="AE5">
        <f>IF($W5&lt;&gt;"",65,"")</f>
        <v/>
      </c>
      <c r="AF5">
        <f>IF($W5&lt;&gt;"",35,"")</f>
        <v/>
      </c>
    </row>
    <row r="6">
      <c r="A6" s="2">
        <f>IF(ROWS(Measurements!A$4:$L6)&lt;=Measurements!$J$4, INDEX(Measurements!$A$4:$A$502,_xlfn.AGGREGATE(15,3,(Measurements!$C$4:$C$502=Measurements!$J$3)/(Measurements!$C$4:$C$502=Measurements!$J$3)*(ROW(Measurements!$C$4:$C$502)-ROW(Measurements!$C$3)),ROWS(Measurements!A$4:$L6))), "")</f>
        <v/>
      </c>
      <c r="B6">
        <f>IF(ROWS(Measurements!A$4:$L6)&lt;=Measurements!$J$4, INDEX(Measurements!$E$4:$E$502,_xlfn.AGGREGATE(15,3,(Measurements!$C$4:$C$502=Measurements!$J$3)/(Measurements!$C$4:$C$502=Measurements!$J$3)*(ROW(Measurements!$C$4:$C$502)-ROW(Measurements!$C$3)),ROWS(Measurements!A$4:$L6))), "")</f>
        <v/>
      </c>
      <c r="C6">
        <f>IF($A6&lt;&gt;"",2200,"")</f>
        <v/>
      </c>
      <c r="D6">
        <f>IF($A6&lt;&gt;"",1800,"")</f>
        <v/>
      </c>
      <c r="E6">
        <f>IF(ROWS(Measurements!A$4:$L6)&lt;=Measurements!$J$4, INDEX(Measurements!$F$4:$F$502,_xlfn.AGGREGATE(15,3,(Measurements!$C$4:$C$502=Measurements!$J$3)/(Measurements!$C$4:$C$502=Measurements!$J$3)*(ROW(Measurements!$C$4:$C$502)-ROW(Measurements!$C$3)),ROWS(Measurements!A$4:$L6))), "")</f>
        <v/>
      </c>
      <c r="F6">
        <f>IF($A6&lt;&gt;"",6.5,"")</f>
        <v/>
      </c>
      <c r="G6">
        <f>IF($A6&lt;&gt;"",3.5,"")</f>
        <v/>
      </c>
      <c r="H6">
        <f>IF(ROWS(Measurements!A$4:$L6)&lt;=Measurements!$J$4, INDEX(Measurements!$G$4:$G$502,_xlfn.AGGREGATE(15,3,(Measurements!$C$4:$C$502=Measurements!$J$3)/(Measurements!$C$4:$C$502=Measurements!$J$3)*(ROW(Measurements!$C$4:$C$502)-ROW(Measurements!$C$3)),ROWS(Measurements!A$4:$L6))), "")</f>
        <v/>
      </c>
      <c r="I6">
        <f>IF($A6&lt;&gt;"",65,"")</f>
        <v/>
      </c>
      <c r="J6">
        <f>IF($A6&lt;&gt;"",35,"")</f>
        <v/>
      </c>
      <c r="L6" s="2">
        <f>IF(ROWS(Measurements!$L$4:$L6)&lt;=Measurements!$K$4, INDEX(Measurements!$A$4:$A$502,_xlfn.AGGREGATE(15,3,(Measurements!$C$4:$C$502=Measurements!$K$3)/(Measurements!$C$4:$C$502=Measurements!$K$3)*(ROW(Measurements!$C$4:$C$502)-ROW(Measurements!$C$3)),ROWS(Measurements!$L$4:$L6))), "")</f>
        <v/>
      </c>
      <c r="M6">
        <f>IF(ROWS(Measurements!$L$4:L6)&lt;=Measurements!$K$4, INDEX(Measurements!$E$4:$E$502,_xlfn.AGGREGATE(15,3,(Measurements!$C$4:$C$502=Measurements!$K$3)/(Measurements!$C$4:$C$502=Measurements!$K$3)*(ROW(Measurements!$C$4:$C$502)-ROW(Measurements!$C$3)),ROWS(Measurements!$L$4:L6))), "")</f>
        <v/>
      </c>
      <c r="N6">
        <f>IF($L6&lt;&gt;"",2200,"")</f>
        <v/>
      </c>
      <c r="O6">
        <f>IF($L6&lt;&gt;"",1800,"")</f>
        <v/>
      </c>
      <c r="P6">
        <f>IF(ROWS(Measurements!$L$4:L6)&lt;=Measurements!$K$4, INDEX(Measurements!$F$4:$F$502,_xlfn.AGGREGATE(15,3,(Measurements!$C$4:$C$502=Measurements!$K$3)/(Measurements!$C$4:$C$502=Measurements!$K$3)*(ROW(Measurements!$C$4:$C$502)-ROW(Measurements!$C$3)),ROWS(Measurements!$L$4:L6))), "")</f>
        <v/>
      </c>
      <c r="Q6">
        <f>IF($L6&lt;&gt;"",6.5,"")</f>
        <v/>
      </c>
      <c r="R6">
        <f>IF($L6&lt;&gt;"",3.5,"")</f>
        <v/>
      </c>
      <c r="S6">
        <f>IF(ROWS(Measurements!$L$4:L6)&lt;=Measurements!$K$4, INDEX(Measurements!$G$4:$G$502,_xlfn.AGGREGATE(15,3,(Measurements!$C$4:$C$502=Measurements!$K$3)/(Measurements!$C$4:$C$502=Measurements!$K$3)*(ROW(Measurements!$C$4:$C$502)-ROW(Measurements!$C$3)),ROWS(Measurements!$L$4:L6))), "")</f>
        <v/>
      </c>
      <c r="T6">
        <f>IF($L6&lt;&gt;"",65,"")</f>
        <v/>
      </c>
      <c r="U6">
        <f>IF($L6&lt;&gt;"",35,"")</f>
        <v/>
      </c>
      <c r="W6" s="2">
        <f>IF(ROWS(Measurements!$L$4:$L6)&lt;=Measurements!$I$4, INDEX(Measurements!$A$4:$A$502,_xlfn.AGGREGATE(15,3,(Measurements!$C$4:$C$502=Measurements!$I$3)/(Measurements!$C$4:$C$502=Measurements!$I$3)*(ROW(Measurements!$C$4:$C$502)-ROW(Measurements!$C$3)),ROWS(Measurements!$L$4:$L6))), "")</f>
        <v/>
      </c>
      <c r="X6">
        <f>IF(ROWS(Measurements!$L$4:$L6)&lt;=Measurements!$I$4, INDEX(Measurements!$E$4:$E$502,_xlfn.AGGREGATE(15,3,(Measurements!$C$4:$C$502=Measurements!$I$3)/(Measurements!$C$4:$C$502=Measurements!$I$3)*(ROW(Measurements!$C$4:$C$502)-ROW(Measurements!$C$3)),ROWS(Measurements!$L$4:$L6))), "")</f>
        <v/>
      </c>
      <c r="Y6">
        <f>IF($W6&lt;&gt;"",2200,"")</f>
        <v/>
      </c>
      <c r="Z6">
        <f>IF($W6&lt;&gt;"",1800,"")</f>
        <v/>
      </c>
      <c r="AA6">
        <f>IF(ROWS(Measurements!$L$4:$L6)&lt;=Measurements!$I$4, INDEX(Measurements!$F$4:$F$502,_xlfn.AGGREGATE(15,3,(Measurements!$C$4:$C$502=Measurements!$I$3)/(Measurements!$C$4:$C$502=Measurements!$I$3)*(ROW(Measurements!$C$4:$C$502)-ROW(Measurements!$C$3)),ROWS(Measurements!$L$4:$L6))), "")</f>
        <v/>
      </c>
      <c r="AB6">
        <f>IF($W6&lt;&gt;"",6.5,"")</f>
        <v/>
      </c>
      <c r="AC6">
        <f>IF($W6&lt;&gt;"",3.5,"")</f>
        <v/>
      </c>
      <c r="AD6">
        <f>IF(ROWS(Measurements!$L$4:L6)&lt;=Measurements!$I$4, INDEX(Measurements!$G$4:$G$502,_xlfn.AGGREGATE(15,3,(Measurements!$C$4:$C$502=Measurements!$I$3)/(Measurements!$C$4:$C$502=Measurements!$I$3)*(ROW(Measurements!$C$4:$C$502)-ROW(Measurements!$C$3)),ROWS(Measurements!$L$4:L6))), "")</f>
        <v/>
      </c>
      <c r="AE6">
        <f>IF($W6&lt;&gt;"",65,"")</f>
        <v/>
      </c>
      <c r="AF6">
        <f>IF($W6&lt;&gt;"",35,"")</f>
        <v/>
      </c>
    </row>
    <row r="7">
      <c r="A7" s="2">
        <f>IF(ROWS(Measurements!A$4:$L7)&lt;=Measurements!$J$4, INDEX(Measurements!$A$4:$A$502,_xlfn.AGGREGATE(15,3,(Measurements!$C$4:$C$502=Measurements!$J$3)/(Measurements!$C$4:$C$502=Measurements!$J$3)*(ROW(Measurements!$C$4:$C$502)-ROW(Measurements!$C$3)),ROWS(Measurements!A$4:$L7))), "")</f>
        <v/>
      </c>
      <c r="B7">
        <f>IF(ROWS(Measurements!A$4:$L7)&lt;=Measurements!$J$4, INDEX(Measurements!$E$4:$E$502,_xlfn.AGGREGATE(15,3,(Measurements!$C$4:$C$502=Measurements!$J$3)/(Measurements!$C$4:$C$502=Measurements!$J$3)*(ROW(Measurements!$C$4:$C$502)-ROW(Measurements!$C$3)),ROWS(Measurements!A$4:$L7))), "")</f>
        <v/>
      </c>
      <c r="C7">
        <f>IF($A7&lt;&gt;"",2200,"")</f>
        <v/>
      </c>
      <c r="D7">
        <f>IF($A7&lt;&gt;"",1800,"")</f>
        <v/>
      </c>
      <c r="E7">
        <f>IF(ROWS(Measurements!A$4:$L7)&lt;=Measurements!$J$4, INDEX(Measurements!$F$4:$F$502,_xlfn.AGGREGATE(15,3,(Measurements!$C$4:$C$502=Measurements!$J$3)/(Measurements!$C$4:$C$502=Measurements!$J$3)*(ROW(Measurements!$C$4:$C$502)-ROW(Measurements!$C$3)),ROWS(Measurements!A$4:$L7))), "")</f>
        <v/>
      </c>
      <c r="F7">
        <f>IF($A7&lt;&gt;"",6.5,"")</f>
        <v/>
      </c>
      <c r="G7">
        <f>IF($A7&lt;&gt;"",3.5,"")</f>
        <v/>
      </c>
      <c r="H7">
        <f>IF(ROWS(Measurements!A$4:$L7)&lt;=Measurements!$J$4, INDEX(Measurements!$G$4:$G$502,_xlfn.AGGREGATE(15,3,(Measurements!$C$4:$C$502=Measurements!$J$3)/(Measurements!$C$4:$C$502=Measurements!$J$3)*(ROW(Measurements!$C$4:$C$502)-ROW(Measurements!$C$3)),ROWS(Measurements!A$4:$L7))), "")</f>
        <v/>
      </c>
      <c r="I7">
        <f>IF($A7&lt;&gt;"",65,"")</f>
        <v/>
      </c>
      <c r="J7">
        <f>IF($A7&lt;&gt;"",35,"")</f>
        <v/>
      </c>
      <c r="L7" s="2">
        <f>IF(ROWS(Measurements!$L$4:$L7)&lt;=Measurements!$K$4, INDEX(Measurements!$A$4:$A$502,_xlfn.AGGREGATE(15,3,(Measurements!$C$4:$C$502=Measurements!$K$3)/(Measurements!$C$4:$C$502=Measurements!$K$3)*(ROW(Measurements!$C$4:$C$502)-ROW(Measurements!$C$3)),ROWS(Measurements!$L$4:$L7))), "")</f>
        <v/>
      </c>
      <c r="M7">
        <f>IF(ROWS(Measurements!$L$4:L7)&lt;=Measurements!$K$4, INDEX(Measurements!$E$4:$E$502,_xlfn.AGGREGATE(15,3,(Measurements!$C$4:$C$502=Measurements!$K$3)/(Measurements!$C$4:$C$502=Measurements!$K$3)*(ROW(Measurements!$C$4:$C$502)-ROW(Measurements!$C$3)),ROWS(Measurements!$L$4:L7))), "")</f>
        <v/>
      </c>
      <c r="N7">
        <f>IF($L7&lt;&gt;"",2200,"")</f>
        <v/>
      </c>
      <c r="O7">
        <f>IF($L7&lt;&gt;"",1800,"")</f>
        <v/>
      </c>
      <c r="P7">
        <f>IF(ROWS(Measurements!$L$4:L7)&lt;=Measurements!$K$4, INDEX(Measurements!$F$4:$F$502,_xlfn.AGGREGATE(15,3,(Measurements!$C$4:$C$502=Measurements!$K$3)/(Measurements!$C$4:$C$502=Measurements!$K$3)*(ROW(Measurements!$C$4:$C$502)-ROW(Measurements!$C$3)),ROWS(Measurements!$L$4:L7))), "")</f>
        <v/>
      </c>
      <c r="Q7">
        <f>IF($L7&lt;&gt;"",6.5,"")</f>
        <v/>
      </c>
      <c r="R7">
        <f>IF($L7&lt;&gt;"",3.5,"")</f>
        <v/>
      </c>
      <c r="S7">
        <f>IF(ROWS(Measurements!$L$4:L7)&lt;=Measurements!$K$4, INDEX(Measurements!$G$4:$G$502,_xlfn.AGGREGATE(15,3,(Measurements!$C$4:$C$502=Measurements!$K$3)/(Measurements!$C$4:$C$502=Measurements!$K$3)*(ROW(Measurements!$C$4:$C$502)-ROW(Measurements!$C$3)),ROWS(Measurements!$L$4:L7))), "")</f>
        <v/>
      </c>
      <c r="T7">
        <f>IF($L7&lt;&gt;"",65,"")</f>
        <v/>
      </c>
      <c r="U7">
        <f>IF($L7&lt;&gt;"",35,"")</f>
        <v/>
      </c>
      <c r="W7" s="2">
        <f>IF(ROWS(Measurements!$L$4:$L7)&lt;=Measurements!$I$4, INDEX(Measurements!$A$4:$A$502,_xlfn.AGGREGATE(15,3,(Measurements!$C$4:$C$502=Measurements!$I$3)/(Measurements!$C$4:$C$502=Measurements!$I$3)*(ROW(Measurements!$C$4:$C$502)-ROW(Measurements!$C$3)),ROWS(Measurements!$L$4:$L7))), "")</f>
        <v/>
      </c>
      <c r="X7">
        <f>IF(ROWS(Measurements!$L$4:$L7)&lt;=Measurements!$I$4, INDEX(Measurements!$E$4:$E$502,_xlfn.AGGREGATE(15,3,(Measurements!$C$4:$C$502=Measurements!$I$3)/(Measurements!$C$4:$C$502=Measurements!$I$3)*(ROW(Measurements!$C$4:$C$502)-ROW(Measurements!$C$3)),ROWS(Measurements!$L$4:$L7))), "")</f>
        <v/>
      </c>
      <c r="Y7">
        <f>IF($W7&lt;&gt;"",2200,"")</f>
        <v/>
      </c>
      <c r="Z7">
        <f>IF($W7&lt;&gt;"",1800,"")</f>
        <v/>
      </c>
      <c r="AA7">
        <f>IF(ROWS(Measurements!$L$4:$L7)&lt;=Measurements!$I$4, INDEX(Measurements!$F$4:$F$502,_xlfn.AGGREGATE(15,3,(Measurements!$C$4:$C$502=Measurements!$I$3)/(Measurements!$C$4:$C$502=Measurements!$I$3)*(ROW(Measurements!$C$4:$C$502)-ROW(Measurements!$C$3)),ROWS(Measurements!$L$4:$L7))), "")</f>
        <v/>
      </c>
      <c r="AB7">
        <f>IF($W7&lt;&gt;"",6.5,"")</f>
        <v/>
      </c>
      <c r="AC7">
        <f>IF($W7&lt;&gt;"",3.5,"")</f>
        <v/>
      </c>
      <c r="AD7">
        <f>IF(ROWS(Measurements!$L$4:L7)&lt;=Measurements!$I$4, INDEX(Measurements!$G$4:$G$502,_xlfn.AGGREGATE(15,3,(Measurements!$C$4:$C$502=Measurements!$I$3)/(Measurements!$C$4:$C$502=Measurements!$I$3)*(ROW(Measurements!$C$4:$C$502)-ROW(Measurements!$C$3)),ROWS(Measurements!$L$4:L7))), "")</f>
        <v/>
      </c>
      <c r="AE7">
        <f>IF($W7&lt;&gt;"",65,"")</f>
        <v/>
      </c>
      <c r="AF7">
        <f>IF($W7&lt;&gt;"",35,"")</f>
        <v/>
      </c>
    </row>
    <row r="8">
      <c r="A8" s="2">
        <f>IF(ROWS(Measurements!A$4:$L8)&lt;=Measurements!$J$4, INDEX(Measurements!$A$4:$A$502,_xlfn.AGGREGATE(15,3,(Measurements!$C$4:$C$502=Measurements!$J$3)/(Measurements!$C$4:$C$502=Measurements!$J$3)*(ROW(Measurements!$C$4:$C$502)-ROW(Measurements!$C$3)),ROWS(Measurements!A$4:$L8))), "")</f>
        <v/>
      </c>
      <c r="B8">
        <f>IF(ROWS(Measurements!A$4:$L8)&lt;=Measurements!$J$4, INDEX(Measurements!$E$4:$E$502,_xlfn.AGGREGATE(15,3,(Measurements!$C$4:$C$502=Measurements!$J$3)/(Measurements!$C$4:$C$502=Measurements!$J$3)*(ROW(Measurements!$C$4:$C$502)-ROW(Measurements!$C$3)),ROWS(Measurements!A$4:$L8))), "")</f>
        <v/>
      </c>
      <c r="C8">
        <f>IF($A8&lt;&gt;"",2200,"")</f>
        <v/>
      </c>
      <c r="D8">
        <f>IF($A8&lt;&gt;"",1800,"")</f>
        <v/>
      </c>
      <c r="E8">
        <f>IF(ROWS(Measurements!A$4:$L8)&lt;=Measurements!$J$4, INDEX(Measurements!$F$4:$F$502,_xlfn.AGGREGATE(15,3,(Measurements!$C$4:$C$502=Measurements!$J$3)/(Measurements!$C$4:$C$502=Measurements!$J$3)*(ROW(Measurements!$C$4:$C$502)-ROW(Measurements!$C$3)),ROWS(Measurements!A$4:$L8))), "")</f>
        <v/>
      </c>
      <c r="F8">
        <f>IF($A8&lt;&gt;"",6.5,"")</f>
        <v/>
      </c>
      <c r="G8">
        <f>IF($A8&lt;&gt;"",3.5,"")</f>
        <v/>
      </c>
      <c r="H8">
        <f>IF(ROWS(Measurements!A$4:$L8)&lt;=Measurements!$J$4, INDEX(Measurements!$G$4:$G$502,_xlfn.AGGREGATE(15,3,(Measurements!$C$4:$C$502=Measurements!$J$3)/(Measurements!$C$4:$C$502=Measurements!$J$3)*(ROW(Measurements!$C$4:$C$502)-ROW(Measurements!$C$3)),ROWS(Measurements!A$4:$L8))), "")</f>
        <v/>
      </c>
      <c r="I8">
        <f>IF($A8&lt;&gt;"",65,"")</f>
        <v/>
      </c>
      <c r="J8">
        <f>IF($A8&lt;&gt;"",35,"")</f>
        <v/>
      </c>
      <c r="L8" s="2">
        <f>IF(ROWS(Measurements!$L$4:L8)&lt;=Measurements!$K$4, INDEX(Measurements!$A$4:$A$502,_xlfn.AGGREGATE(15,3,(Measurements!$C$4:$C$502=Measurements!$K$3)/(Measurements!$C$4:$C$502=Measurements!$K$3)*(ROW(Measurements!$C$4:$C$502)-ROW(Measurements!$C$3)),ROWS(Measurements!$L$4:L8))), "")</f>
        <v/>
      </c>
      <c r="M8">
        <f>IF(ROWS(Measurements!$L$4:L8)&lt;=Measurements!$K$4, INDEX(Measurements!$E$4:$E$502,_xlfn.AGGREGATE(15,3,(Measurements!$C$4:$C$502=Measurements!$K$3)/(Measurements!$C$4:$C$502=Measurements!$K$3)*(ROW(Measurements!$C$4:$C$502)-ROW(Measurements!$C$3)),ROWS(Measurements!$L$4:L8))), "")</f>
        <v/>
      </c>
      <c r="N8">
        <f>IF($L8&lt;&gt;"",2200,"")</f>
        <v/>
      </c>
      <c r="O8">
        <f>IF($L8&lt;&gt;"",1800,"")</f>
        <v/>
      </c>
      <c r="P8">
        <f>IF(ROWS(Measurements!$L$4:L8)&lt;=Measurements!$K$4, INDEX(Measurements!$F$4:$F$502,_xlfn.AGGREGATE(15,3,(Measurements!$C$4:$C$502=Measurements!$K$3)/(Measurements!$C$4:$C$502=Measurements!$K$3)*(ROW(Measurements!$C$4:$C$502)-ROW(Measurements!$C$3)),ROWS(Measurements!$L$4:L8))), "")</f>
        <v/>
      </c>
      <c r="Q8">
        <f>IF($L8&lt;&gt;"",6.5,"")</f>
        <v/>
      </c>
      <c r="R8">
        <f>IF($L8&lt;&gt;"",3.5,"")</f>
        <v/>
      </c>
      <c r="S8">
        <f>IF(ROWS(Measurements!$L$4:L8)&lt;=Measurements!$K$4, INDEX(Measurements!$G$4:$G$502,_xlfn.AGGREGATE(15,3,(Measurements!$C$4:$C$502=Measurements!$K$3)/(Measurements!$C$4:$C$502=Measurements!$K$3)*(ROW(Measurements!$C$4:$C$502)-ROW(Measurements!$C$3)),ROWS(Measurements!$L$4:L8))), "")</f>
        <v/>
      </c>
      <c r="T8">
        <f>IF($L8&lt;&gt;"",65,"")</f>
        <v/>
      </c>
      <c r="U8">
        <f>IF($L8&lt;&gt;"",35,"")</f>
        <v/>
      </c>
      <c r="W8" s="2">
        <f>IF(ROWS(Measurements!$L$4:$L8)&lt;=Measurements!$I$4, INDEX(Measurements!$A$4:$A$502,_xlfn.AGGREGATE(15,3,(Measurements!$C$4:$C$502=Measurements!$I$3)/(Measurements!$C$4:$C$502=Measurements!$I$3)*(ROW(Measurements!$C$4:$C$502)-ROW(Measurements!$C$3)),ROWS(Measurements!$L$4:$L8))), "")</f>
        <v/>
      </c>
      <c r="X8">
        <f>IF(ROWS(Measurements!$L$4:$L8)&lt;=Measurements!$I$4, INDEX(Measurements!$E$4:$E$502,_xlfn.AGGREGATE(15,3,(Measurements!$C$4:$C$502=Measurements!$I$3)/(Measurements!$C$4:$C$502=Measurements!$I$3)*(ROW(Measurements!$C$4:$C$502)-ROW(Measurements!$C$3)),ROWS(Measurements!$L$4:$L8))), "")</f>
        <v/>
      </c>
      <c r="Y8">
        <f>IF($W8&lt;&gt;"",2200,"")</f>
        <v/>
      </c>
      <c r="Z8">
        <f>IF($W8&lt;&gt;"",1800,"")</f>
        <v/>
      </c>
      <c r="AA8">
        <f>IF(ROWS(Measurements!$L$4:$L8)&lt;=Measurements!$I$4, INDEX(Measurements!$F$4:$F$502,_xlfn.AGGREGATE(15,3,(Measurements!$C$4:$C$502=Measurements!$I$3)/(Measurements!$C$4:$C$502=Measurements!$I$3)*(ROW(Measurements!$C$4:$C$502)-ROW(Measurements!$C$3)),ROWS(Measurements!$L$4:$L8))), "")</f>
        <v/>
      </c>
      <c r="AB8">
        <f>IF($W8&lt;&gt;"",6.5,"")</f>
        <v/>
      </c>
      <c r="AC8">
        <f>IF($W8&lt;&gt;"",3.5,"")</f>
        <v/>
      </c>
      <c r="AD8">
        <f>IF(ROWS(Measurements!$L$4:L8)&lt;=Measurements!$I$4, INDEX(Measurements!$G$4:$G$502,_xlfn.AGGREGATE(15,3,(Measurements!$C$4:$C$502=Measurements!$I$3)/(Measurements!$C$4:$C$502=Measurements!$I$3)*(ROW(Measurements!$C$4:$C$502)-ROW(Measurements!$C$3)),ROWS(Measurements!$L$4:L8))), "")</f>
        <v/>
      </c>
      <c r="AE8">
        <f>IF($W8&lt;&gt;"",65,"")</f>
        <v/>
      </c>
      <c r="AF8">
        <f>IF($W8&lt;&gt;"",35,"")</f>
        <v/>
      </c>
    </row>
    <row r="9">
      <c r="A9" s="2">
        <f>IF(ROWS(Measurements!A$4:$L9)&lt;=Measurements!$J$4, INDEX(Measurements!$A$4:$A$502,_xlfn.AGGREGATE(15,3,(Measurements!$C$4:$C$502=Measurements!$J$3)/(Measurements!$C$4:$C$502=Measurements!$J$3)*(ROW(Measurements!$C$4:$C$502)-ROW(Measurements!$C$3)),ROWS(Measurements!A$4:$L9))), "")</f>
        <v/>
      </c>
      <c r="B9">
        <f>IF(ROWS(Measurements!A$4:$L9)&lt;=Measurements!$J$4, INDEX(Measurements!$E$4:$E$502,_xlfn.AGGREGATE(15,3,(Measurements!$C$4:$C$502=Measurements!$J$3)/(Measurements!$C$4:$C$502=Measurements!$J$3)*(ROW(Measurements!$C$4:$C$502)-ROW(Measurements!$C$3)),ROWS(Measurements!A$4:$L9))), "")</f>
        <v/>
      </c>
      <c r="C9">
        <f>IF($A9&lt;&gt;"",2200,"")</f>
        <v/>
      </c>
      <c r="D9">
        <f>IF($A9&lt;&gt;"",1800,"")</f>
        <v/>
      </c>
      <c r="E9">
        <f>IF(ROWS(Measurements!A$4:$L9)&lt;=Measurements!$J$4, INDEX(Measurements!$F$4:$F$502,_xlfn.AGGREGATE(15,3,(Measurements!$C$4:$C$502=Measurements!$J$3)/(Measurements!$C$4:$C$502=Measurements!$J$3)*(ROW(Measurements!$C$4:$C$502)-ROW(Measurements!$C$3)),ROWS(Measurements!A$4:$L9))), "")</f>
        <v/>
      </c>
      <c r="F9">
        <f>IF($A9&lt;&gt;"",6.5,"")</f>
        <v/>
      </c>
      <c r="G9">
        <f>IF($A9&lt;&gt;"",3.5,"")</f>
        <v/>
      </c>
      <c r="H9">
        <f>IF(ROWS(Measurements!A$4:$L9)&lt;=Measurements!$J$4, INDEX(Measurements!$G$4:$G$502,_xlfn.AGGREGATE(15,3,(Measurements!$C$4:$C$502=Measurements!$J$3)/(Measurements!$C$4:$C$502=Measurements!$J$3)*(ROW(Measurements!$C$4:$C$502)-ROW(Measurements!$C$3)),ROWS(Measurements!A$4:$L9))), "")</f>
        <v/>
      </c>
      <c r="I9">
        <f>IF($A9&lt;&gt;"",65,"")</f>
        <v/>
      </c>
      <c r="J9">
        <f>IF($A9&lt;&gt;"",35,"")</f>
        <v/>
      </c>
      <c r="L9" s="2">
        <f>IF(ROWS(Measurements!$L$4:L9)&lt;=Measurements!$K$4, INDEX(Measurements!$A$4:$A$502,_xlfn.AGGREGATE(15,3,(Measurements!$C$4:$C$502=Measurements!$K$3)/(Measurements!$C$4:$C$502=Measurements!$K$3)*(ROW(Measurements!$C$4:$C$502)-ROW(Measurements!$C$3)),ROWS(Measurements!$L$4:L9))), "")</f>
        <v/>
      </c>
      <c r="M9">
        <f>IF(ROWS(Measurements!$L$4:L9)&lt;=Measurements!$K$4, INDEX(Measurements!$E$4:$E$502,_xlfn.AGGREGATE(15,3,(Measurements!$C$4:$C$502=Measurements!$K$3)/(Measurements!$C$4:$C$502=Measurements!$K$3)*(ROW(Measurements!$C$4:$C$502)-ROW(Measurements!$C$3)),ROWS(Measurements!$L$4:L9))), "")</f>
        <v/>
      </c>
      <c r="N9">
        <f>IF($L9&lt;&gt;"",2200,"")</f>
        <v/>
      </c>
      <c r="O9">
        <f>IF($L9&lt;&gt;"",1800,"")</f>
        <v/>
      </c>
      <c r="P9">
        <f>IF(ROWS(Measurements!$L$4:L9)&lt;=Measurements!$K$4, INDEX(Measurements!$F$4:$F$502,_xlfn.AGGREGATE(15,3,(Measurements!$C$4:$C$502=Measurements!$K$3)/(Measurements!$C$4:$C$502=Measurements!$K$3)*(ROW(Measurements!$C$4:$C$502)-ROW(Measurements!$C$3)),ROWS(Measurements!$L$4:L9))), "")</f>
        <v/>
      </c>
      <c r="Q9">
        <f>IF($L9&lt;&gt;"",6.5,"")</f>
        <v/>
      </c>
      <c r="R9">
        <f>IF($L9&lt;&gt;"",3.5,"")</f>
        <v/>
      </c>
      <c r="S9">
        <f>IF(ROWS(Measurements!$L$4:L9)&lt;=Measurements!$K$4, INDEX(Measurements!$G$4:$G$502,_xlfn.AGGREGATE(15,3,(Measurements!$C$4:$C$502=Measurements!$K$3)/(Measurements!$C$4:$C$502=Measurements!$K$3)*(ROW(Measurements!$C$4:$C$502)-ROW(Measurements!$C$3)),ROWS(Measurements!$L$4:L9))), "")</f>
        <v/>
      </c>
      <c r="T9">
        <f>IF($L9&lt;&gt;"",65,"")</f>
        <v/>
      </c>
      <c r="U9">
        <f>IF($L9&lt;&gt;"",35,"")</f>
        <v/>
      </c>
      <c r="W9" s="2">
        <f>IF(ROWS(Measurements!$L$4:$L9)&lt;=Measurements!$I$4, INDEX(Measurements!$A$4:$A$502,_xlfn.AGGREGATE(15,3,(Measurements!$C$4:$C$502=Measurements!$I$3)/(Measurements!$C$4:$C$502=Measurements!$I$3)*(ROW(Measurements!$C$4:$C$502)-ROW(Measurements!$C$3)),ROWS(Measurements!$L$4:$L9))), "")</f>
        <v/>
      </c>
      <c r="X9">
        <f>IF(ROWS(Measurements!$L$4:$L9)&lt;=Measurements!$I$4, INDEX(Measurements!$E$4:$E$502,_xlfn.AGGREGATE(15,3,(Measurements!$C$4:$C$502=Measurements!$I$3)/(Measurements!$C$4:$C$502=Measurements!$I$3)*(ROW(Measurements!$C$4:$C$502)-ROW(Measurements!$C$3)),ROWS(Measurements!$L$4:$L9))), "")</f>
        <v/>
      </c>
      <c r="Y9">
        <f>IF($W9&lt;&gt;"",2200,"")</f>
        <v/>
      </c>
      <c r="Z9">
        <f>IF($W9&lt;&gt;"",1800,"")</f>
        <v/>
      </c>
      <c r="AA9">
        <f>IF(ROWS(Measurements!$L$4:$L9)&lt;=Measurements!$I$4, INDEX(Measurements!$F$4:$F$502,_xlfn.AGGREGATE(15,3,(Measurements!$C$4:$C$502=Measurements!$I$3)/(Measurements!$C$4:$C$502=Measurements!$I$3)*(ROW(Measurements!$C$4:$C$502)-ROW(Measurements!$C$3)),ROWS(Measurements!$L$4:$L9))), "")</f>
        <v/>
      </c>
      <c r="AB9">
        <f>IF($W9&lt;&gt;"",6.5,"")</f>
        <v/>
      </c>
      <c r="AC9">
        <f>IF($W9&lt;&gt;"",3.5,"")</f>
        <v/>
      </c>
      <c r="AD9">
        <f>IF(ROWS(Measurements!$L$4:L9)&lt;=Measurements!$I$4, INDEX(Measurements!$G$4:$G$502,_xlfn.AGGREGATE(15,3,(Measurements!$C$4:$C$502=Measurements!$I$3)/(Measurements!$C$4:$C$502=Measurements!$I$3)*(ROW(Measurements!$C$4:$C$502)-ROW(Measurements!$C$3)),ROWS(Measurements!$L$4:L9))), "")</f>
        <v/>
      </c>
      <c r="AE9">
        <f>IF($W9&lt;&gt;"",65,"")</f>
        <v/>
      </c>
      <c r="AF9">
        <f>IF($W9&lt;&gt;"",35,"")</f>
        <v/>
      </c>
    </row>
    <row r="10">
      <c r="A10" s="2">
        <f>IF(ROWS(Measurements!A$4:$L10)&lt;=Measurements!$J$4, INDEX(Measurements!$A$4:$A$502,_xlfn.AGGREGATE(15,3,(Measurements!$C$4:$C$502=Measurements!$J$3)/(Measurements!$C$4:$C$502=Measurements!$J$3)*(ROW(Measurements!$C$4:$C$502)-ROW(Measurements!$C$3)),ROWS(Measurements!A$4:$L10))), "")</f>
        <v/>
      </c>
      <c r="B10">
        <f>IF(ROWS(Measurements!A$4:$L10)&lt;=Measurements!$J$4, INDEX(Measurements!$E$4:$E$502,_xlfn.AGGREGATE(15,3,(Measurements!$C$4:$C$502=Measurements!$J$3)/(Measurements!$C$4:$C$502=Measurements!$J$3)*(ROW(Measurements!$C$4:$C$502)-ROW(Measurements!$C$3)),ROWS(Measurements!A$4:$L10))), "")</f>
        <v/>
      </c>
      <c r="C10">
        <f>IF($A10&lt;&gt;"",2200,"")</f>
        <v/>
      </c>
      <c r="D10">
        <f>IF($A10&lt;&gt;"",1800,"")</f>
        <v/>
      </c>
      <c r="E10">
        <f>IF(ROWS(Measurements!A$4:$L10)&lt;=Measurements!$J$4, INDEX(Measurements!$F$4:$F$502,_xlfn.AGGREGATE(15,3,(Measurements!$C$4:$C$502=Measurements!$J$3)/(Measurements!$C$4:$C$502=Measurements!$J$3)*(ROW(Measurements!$C$4:$C$502)-ROW(Measurements!$C$3)),ROWS(Measurements!A$4:$L10))), "")</f>
        <v/>
      </c>
      <c r="F10">
        <f>IF($A10&lt;&gt;"",6.5,"")</f>
        <v/>
      </c>
      <c r="G10">
        <f>IF($A10&lt;&gt;"",3.5,"")</f>
        <v/>
      </c>
      <c r="H10">
        <f>IF(ROWS(Measurements!A$4:$L10)&lt;=Measurements!$J$4, INDEX(Measurements!$G$4:$G$502,_xlfn.AGGREGATE(15,3,(Measurements!$C$4:$C$502=Measurements!$J$3)/(Measurements!$C$4:$C$502=Measurements!$J$3)*(ROW(Measurements!$C$4:$C$502)-ROW(Measurements!$C$3)),ROWS(Measurements!A$4:$L10))), "")</f>
        <v/>
      </c>
      <c r="I10">
        <f>IF($A10&lt;&gt;"",65,"")</f>
        <v/>
      </c>
      <c r="J10">
        <f>IF($A10&lt;&gt;"",35,"")</f>
        <v/>
      </c>
      <c r="L10" s="2">
        <f>IF(ROWS(Measurements!$L$4:L10)&lt;=Measurements!$K$4, INDEX(Measurements!$A$4:$A$502,_xlfn.AGGREGATE(15,3,(Measurements!$C$4:$C$502=Measurements!$K$3)/(Measurements!$C$4:$C$502=Measurements!$K$3)*(ROW(Measurements!$C$4:$C$502)-ROW(Measurements!$C$3)),ROWS(Measurements!$L$4:L10))), "")</f>
        <v/>
      </c>
      <c r="M10">
        <f>IF(ROWS(Measurements!$L$4:L10)&lt;=Measurements!$K$4, INDEX(Measurements!$E$4:$E$502,_xlfn.AGGREGATE(15,3,(Measurements!$C$4:$C$502=Measurements!$K$3)/(Measurements!$C$4:$C$502=Measurements!$K$3)*(ROW(Measurements!$C$4:$C$502)-ROW(Measurements!$C$3)),ROWS(Measurements!$L$4:L10))), "")</f>
        <v/>
      </c>
      <c r="N10">
        <f>IF($L10&lt;&gt;"",2200,"")</f>
        <v/>
      </c>
      <c r="O10">
        <f>IF($L10&lt;&gt;"",1800,"")</f>
        <v/>
      </c>
      <c r="P10">
        <f>IF(ROWS(Measurements!$L$4:L10)&lt;=Measurements!$K$4, INDEX(Measurements!$F$4:$F$502,_xlfn.AGGREGATE(15,3,(Measurements!$C$4:$C$502=Measurements!$K$3)/(Measurements!$C$4:$C$502=Measurements!$K$3)*(ROW(Measurements!$C$4:$C$502)-ROW(Measurements!$C$3)),ROWS(Measurements!$L$4:L10))), "")</f>
        <v/>
      </c>
      <c r="Q10">
        <f>IF($L10&lt;&gt;"",6.5,"")</f>
        <v/>
      </c>
      <c r="R10">
        <f>IF($L10&lt;&gt;"",3.5,"")</f>
        <v/>
      </c>
      <c r="S10">
        <f>IF(ROWS(Measurements!$L$4:L10)&lt;=Measurements!$K$4, INDEX(Measurements!$G$4:$G$502,_xlfn.AGGREGATE(15,3,(Measurements!$C$4:$C$502=Measurements!$K$3)/(Measurements!$C$4:$C$502=Measurements!$K$3)*(ROW(Measurements!$C$4:$C$502)-ROW(Measurements!$C$3)),ROWS(Measurements!$L$4:L10))), "")</f>
        <v/>
      </c>
      <c r="T10">
        <f>IF($L10&lt;&gt;"",65,"")</f>
        <v/>
      </c>
      <c r="U10">
        <f>IF($L10&lt;&gt;"",35,"")</f>
        <v/>
      </c>
      <c r="W10" s="2">
        <f>IF(ROWS(Measurements!$L$4:$L10)&lt;=Measurements!$I$4, INDEX(Measurements!$A$4:$A$502,_xlfn.AGGREGATE(15,3,(Measurements!$C$4:$C$502=Measurements!$I$3)/(Measurements!$C$4:$C$502=Measurements!$I$3)*(ROW(Measurements!$C$4:$C$502)-ROW(Measurements!$C$3)),ROWS(Measurements!$L$4:$L10))), "")</f>
        <v/>
      </c>
      <c r="X10">
        <f>IF(ROWS(Measurements!$L$4:$L10)&lt;=Measurements!$I$4, INDEX(Measurements!$E$4:$E$502,_xlfn.AGGREGATE(15,3,(Measurements!$C$4:$C$502=Measurements!$I$3)/(Measurements!$C$4:$C$502=Measurements!$I$3)*(ROW(Measurements!$C$4:$C$502)-ROW(Measurements!$C$3)),ROWS(Measurements!$L$4:$L10))), "")</f>
        <v/>
      </c>
      <c r="Y10">
        <f>IF($W10&lt;&gt;"",2200,"")</f>
        <v/>
      </c>
      <c r="Z10">
        <f>IF($W10&lt;&gt;"",1800,"")</f>
        <v/>
      </c>
      <c r="AA10">
        <f>IF(ROWS(Measurements!$L$4:$L10)&lt;=Measurements!$I$4, INDEX(Measurements!$F$4:$F$502,_xlfn.AGGREGATE(15,3,(Measurements!$C$4:$C$502=Measurements!$I$3)/(Measurements!$C$4:$C$502=Measurements!$I$3)*(ROW(Measurements!$C$4:$C$502)-ROW(Measurements!$C$3)),ROWS(Measurements!$L$4:$L10))), "")</f>
        <v/>
      </c>
      <c r="AB10">
        <f>IF($W10&lt;&gt;"",6.5,"")</f>
        <v/>
      </c>
      <c r="AC10">
        <f>IF($W10&lt;&gt;"",3.5,"")</f>
        <v/>
      </c>
      <c r="AD10">
        <f>IF(ROWS(Measurements!$L$4:L10)&lt;=Measurements!$I$4, INDEX(Measurements!$G$4:$G$502,_xlfn.AGGREGATE(15,3,(Measurements!$C$4:$C$502=Measurements!$I$3)/(Measurements!$C$4:$C$502=Measurements!$I$3)*(ROW(Measurements!$C$4:$C$502)-ROW(Measurements!$C$3)),ROWS(Measurements!$L$4:L10))), "")</f>
        <v/>
      </c>
      <c r="AE10">
        <f>IF($W10&lt;&gt;"",65,"")</f>
        <v/>
      </c>
      <c r="AF10">
        <f>IF($W10&lt;&gt;"",35,"")</f>
        <v/>
      </c>
    </row>
    <row r="11">
      <c r="A11" s="2">
        <f>IF(ROWS(Measurements!A$4:$L11)&lt;=Measurements!$J$4, INDEX(Measurements!$A$4:$A$502,_xlfn.AGGREGATE(15,3,(Measurements!$C$4:$C$502=Measurements!$J$3)/(Measurements!$C$4:$C$502=Measurements!$J$3)*(ROW(Measurements!$C$4:$C$502)-ROW(Measurements!$C$3)),ROWS(Measurements!A$4:$L11))), "")</f>
        <v/>
      </c>
      <c r="B11">
        <f>IF(ROWS(Measurements!A$4:$L11)&lt;=Measurements!$J$4, INDEX(Measurements!$E$4:$E$502,_xlfn.AGGREGATE(15,3,(Measurements!$C$4:$C$502=Measurements!$J$3)/(Measurements!$C$4:$C$502=Measurements!$J$3)*(ROW(Measurements!$C$4:$C$502)-ROW(Measurements!$C$3)),ROWS(Measurements!A$4:$L11))), "")</f>
        <v/>
      </c>
      <c r="C11">
        <f>IF($A11&lt;&gt;"",2200,"")</f>
        <v/>
      </c>
      <c r="D11">
        <f>IF($A11&lt;&gt;"",1800,"")</f>
        <v/>
      </c>
      <c r="E11">
        <f>IF(ROWS(Measurements!A$4:$L11)&lt;=Measurements!$J$4, INDEX(Measurements!$F$4:$F$502,_xlfn.AGGREGATE(15,3,(Measurements!$C$4:$C$502=Measurements!$J$3)/(Measurements!$C$4:$C$502=Measurements!$J$3)*(ROW(Measurements!$C$4:$C$502)-ROW(Measurements!$C$3)),ROWS(Measurements!A$4:$L11))), "")</f>
        <v/>
      </c>
      <c r="F11">
        <f>IF($A11&lt;&gt;"",6.5,"")</f>
        <v/>
      </c>
      <c r="G11">
        <f>IF($A11&lt;&gt;"",3.5,"")</f>
        <v/>
      </c>
      <c r="H11">
        <f>IF(ROWS(Measurements!A$4:$L11)&lt;=Measurements!$J$4, INDEX(Measurements!$G$4:$G$502,_xlfn.AGGREGATE(15,3,(Measurements!$C$4:$C$502=Measurements!$J$3)/(Measurements!$C$4:$C$502=Measurements!$J$3)*(ROW(Measurements!$C$4:$C$502)-ROW(Measurements!$C$3)),ROWS(Measurements!A$4:$L11))), "")</f>
        <v/>
      </c>
      <c r="I11">
        <f>IF($A11&lt;&gt;"",65,"")</f>
        <v/>
      </c>
      <c r="J11">
        <f>IF($A11&lt;&gt;"",35,"")</f>
        <v/>
      </c>
      <c r="L11" s="2">
        <f>IF(ROWS(Measurements!$L$4:L11)&lt;=Measurements!$K$4, INDEX(Measurements!$A$4:$A$502,_xlfn.AGGREGATE(15,3,(Measurements!$C$4:$C$502=Measurements!$K$3)/(Measurements!$C$4:$C$502=Measurements!$K$3)*(ROW(Measurements!$C$4:$C$502)-ROW(Measurements!$C$3)),ROWS(Measurements!$L$4:L11))), "")</f>
        <v/>
      </c>
      <c r="M11">
        <f>IF(ROWS(Measurements!$L$4:L11)&lt;=Measurements!$K$4, INDEX(Measurements!$E$4:$E$502,_xlfn.AGGREGATE(15,3,(Measurements!$C$4:$C$502=Measurements!$K$3)/(Measurements!$C$4:$C$502=Measurements!$K$3)*(ROW(Measurements!$C$4:$C$502)-ROW(Measurements!$C$3)),ROWS(Measurements!$L$4:L11))), "")</f>
        <v/>
      </c>
      <c r="N11">
        <f>IF($L11&lt;&gt;"",2200,"")</f>
        <v/>
      </c>
      <c r="O11">
        <f>IF($L11&lt;&gt;"",1800,"")</f>
        <v/>
      </c>
      <c r="P11">
        <f>IF(ROWS(Measurements!$L$4:L11)&lt;=Measurements!$K$4, INDEX(Measurements!$F$4:$F$502,_xlfn.AGGREGATE(15,3,(Measurements!$C$4:$C$502=Measurements!$K$3)/(Measurements!$C$4:$C$502=Measurements!$K$3)*(ROW(Measurements!$C$4:$C$502)-ROW(Measurements!$C$3)),ROWS(Measurements!$L$4:L11))), "")</f>
        <v/>
      </c>
      <c r="Q11">
        <f>IF($L11&lt;&gt;"",6.5,"")</f>
        <v/>
      </c>
      <c r="R11">
        <f>IF($L11&lt;&gt;"",3.5,"")</f>
        <v/>
      </c>
      <c r="S11">
        <f>IF(ROWS(Measurements!$L$4:L11)&lt;=Measurements!$K$4, INDEX(Measurements!$G$4:$G$502,_xlfn.AGGREGATE(15,3,(Measurements!$C$4:$C$502=Measurements!$K$3)/(Measurements!$C$4:$C$502=Measurements!$K$3)*(ROW(Measurements!$C$4:$C$502)-ROW(Measurements!$C$3)),ROWS(Measurements!$L$4:L11))), "")</f>
        <v/>
      </c>
      <c r="T11">
        <f>IF($L11&lt;&gt;"",65,"")</f>
        <v/>
      </c>
      <c r="U11">
        <f>IF($L11&lt;&gt;"",35,"")</f>
        <v/>
      </c>
      <c r="W11" s="2">
        <f>IF(ROWS(Measurements!$L$4:$L11)&lt;=Measurements!$I$4, INDEX(Measurements!$A$4:$A$502,_xlfn.AGGREGATE(15,3,(Measurements!$C$4:$C$502=Measurements!$I$3)/(Measurements!$C$4:$C$502=Measurements!$I$3)*(ROW(Measurements!$C$4:$C$502)-ROW(Measurements!$C$3)),ROWS(Measurements!$L$4:$L11))), "")</f>
        <v/>
      </c>
      <c r="X11">
        <f>IF(ROWS(Measurements!$L$4:$L11)&lt;=Measurements!$I$4, INDEX(Measurements!$E$4:$E$502,_xlfn.AGGREGATE(15,3,(Measurements!$C$4:$C$502=Measurements!$I$3)/(Measurements!$C$4:$C$502=Measurements!$I$3)*(ROW(Measurements!$C$4:$C$502)-ROW(Measurements!$C$3)),ROWS(Measurements!$L$4:$L11))), "")</f>
        <v/>
      </c>
      <c r="Y11">
        <f>IF($W11&lt;&gt;"",2200,"")</f>
        <v/>
      </c>
      <c r="Z11">
        <f>IF($W11&lt;&gt;"",1800,"")</f>
        <v/>
      </c>
      <c r="AA11">
        <f>IF(ROWS(Measurements!$L$4:$L11)&lt;=Measurements!$I$4, INDEX(Measurements!$F$4:$F$502,_xlfn.AGGREGATE(15,3,(Measurements!$C$4:$C$502=Measurements!$I$3)/(Measurements!$C$4:$C$502=Measurements!$I$3)*(ROW(Measurements!$C$4:$C$502)-ROW(Measurements!$C$3)),ROWS(Measurements!$L$4:$L11))), "")</f>
        <v/>
      </c>
      <c r="AB11">
        <f>IF($W11&lt;&gt;"",6.5,"")</f>
        <v/>
      </c>
      <c r="AC11">
        <f>IF($W11&lt;&gt;"",3.5,"")</f>
        <v/>
      </c>
      <c r="AD11">
        <f>IF(ROWS(Measurements!$L$4:L11)&lt;=Measurements!$I$4, INDEX(Measurements!$G$4:$G$502,_xlfn.AGGREGATE(15,3,(Measurements!$C$4:$C$502=Measurements!$I$3)/(Measurements!$C$4:$C$502=Measurements!$I$3)*(ROW(Measurements!$C$4:$C$502)-ROW(Measurements!$C$3)),ROWS(Measurements!$L$4:L11))), "")</f>
        <v/>
      </c>
      <c r="AE11">
        <f>IF($W11&lt;&gt;"",65,"")</f>
        <v/>
      </c>
      <c r="AF11">
        <f>IF($W11&lt;&gt;"",35,"")</f>
        <v/>
      </c>
    </row>
    <row r="12">
      <c r="A12" s="2">
        <f>IF(ROWS(Measurements!A$4:$L12)&lt;=Measurements!$J$4, INDEX(Measurements!$A$4:$A$502,_xlfn.AGGREGATE(15,3,(Measurements!$C$4:$C$502=Measurements!$J$3)/(Measurements!$C$4:$C$502=Measurements!$J$3)*(ROW(Measurements!$C$4:$C$502)-ROW(Measurements!$C$3)),ROWS(Measurements!A$4:$L12))), "")</f>
        <v/>
      </c>
      <c r="B12">
        <f>IF(ROWS(Measurements!A$4:$L12)&lt;=Measurements!$J$4, INDEX(Measurements!$E$4:$E$502,_xlfn.AGGREGATE(15,3,(Measurements!$C$4:$C$502=Measurements!$J$3)/(Measurements!$C$4:$C$502=Measurements!$J$3)*(ROW(Measurements!$C$4:$C$502)-ROW(Measurements!$C$3)),ROWS(Measurements!A$4:$L12))), "")</f>
        <v/>
      </c>
      <c r="C12">
        <f>IF($A12&lt;&gt;"",2200,"")</f>
        <v/>
      </c>
      <c r="D12">
        <f>IF($A12&lt;&gt;"",1800,"")</f>
        <v/>
      </c>
      <c r="E12">
        <f>IF(ROWS(Measurements!A$4:$L12)&lt;=Measurements!$J$4, INDEX(Measurements!$F$4:$F$502,_xlfn.AGGREGATE(15,3,(Measurements!$C$4:$C$502=Measurements!$J$3)/(Measurements!$C$4:$C$502=Measurements!$J$3)*(ROW(Measurements!$C$4:$C$502)-ROW(Measurements!$C$3)),ROWS(Measurements!A$4:$L12))), "")</f>
        <v/>
      </c>
      <c r="F12">
        <f>IF($A12&lt;&gt;"",6.5,"")</f>
        <v/>
      </c>
      <c r="G12">
        <f>IF($A12&lt;&gt;"",3.5,"")</f>
        <v/>
      </c>
      <c r="H12">
        <f>IF(ROWS(Measurements!A$4:$L12)&lt;=Measurements!$J$4, INDEX(Measurements!$G$4:$G$502,_xlfn.AGGREGATE(15,3,(Measurements!$C$4:$C$502=Measurements!$J$3)/(Measurements!$C$4:$C$502=Measurements!$J$3)*(ROW(Measurements!$C$4:$C$502)-ROW(Measurements!$C$3)),ROWS(Measurements!A$4:$L12))), "")</f>
        <v/>
      </c>
      <c r="I12">
        <f>IF($A12&lt;&gt;"",65,"")</f>
        <v/>
      </c>
      <c r="J12">
        <f>IF($A12&lt;&gt;"",35,"")</f>
        <v/>
      </c>
      <c r="L12" s="2">
        <f>IF(ROWS(Measurements!$L$4:L12)&lt;=Measurements!$K$4, INDEX(Measurements!$A$4:$A$502,_xlfn.AGGREGATE(15,3,(Measurements!$C$4:$C$502=Measurements!$K$3)/(Measurements!$C$4:$C$502=Measurements!$K$3)*(ROW(Measurements!$C$4:$C$502)-ROW(Measurements!$C$3)),ROWS(Measurements!$L$4:L12))), "")</f>
        <v/>
      </c>
      <c r="M12">
        <f>IF(ROWS(Measurements!$L$4:L12)&lt;=Measurements!$K$4, INDEX(Measurements!$E$4:$E$502,_xlfn.AGGREGATE(15,3,(Measurements!$C$4:$C$502=Measurements!$K$3)/(Measurements!$C$4:$C$502=Measurements!$K$3)*(ROW(Measurements!$C$4:$C$502)-ROW(Measurements!$C$3)),ROWS(Measurements!$L$4:L12))), "")</f>
        <v/>
      </c>
      <c r="N12">
        <f>IF($L12&lt;&gt;"",2200,"")</f>
        <v/>
      </c>
      <c r="O12">
        <f>IF($L12&lt;&gt;"",1800,"")</f>
        <v/>
      </c>
      <c r="P12">
        <f>IF(ROWS(Measurements!$L$4:L12)&lt;=Measurements!$K$4, INDEX(Measurements!$F$4:$F$502,_xlfn.AGGREGATE(15,3,(Measurements!$C$4:$C$502=Measurements!$K$3)/(Measurements!$C$4:$C$502=Measurements!$K$3)*(ROW(Measurements!$C$4:$C$502)-ROW(Measurements!$C$3)),ROWS(Measurements!$L$4:L12))), "")</f>
        <v/>
      </c>
      <c r="Q12">
        <f>IF($L12&lt;&gt;"",6.5,"")</f>
        <v/>
      </c>
      <c r="R12">
        <f>IF($L12&lt;&gt;"",3.5,"")</f>
        <v/>
      </c>
      <c r="S12">
        <f>IF(ROWS(Measurements!$L$4:L12)&lt;=Measurements!$K$4, INDEX(Measurements!$G$4:$G$502,_xlfn.AGGREGATE(15,3,(Measurements!$C$4:$C$502=Measurements!$K$3)/(Measurements!$C$4:$C$502=Measurements!$K$3)*(ROW(Measurements!$C$4:$C$502)-ROW(Measurements!$C$3)),ROWS(Measurements!$L$4:L12))), "")</f>
        <v/>
      </c>
      <c r="T12">
        <f>IF($L12&lt;&gt;"",65,"")</f>
        <v/>
      </c>
      <c r="U12">
        <f>IF($L12&lt;&gt;"",35,"")</f>
        <v/>
      </c>
      <c r="W12" s="2">
        <f>IF(ROWS(Measurements!$L$4:$L12)&lt;=Measurements!$I$4, INDEX(Measurements!$A$4:$A$502,_xlfn.AGGREGATE(15,3,(Measurements!$C$4:$C$502=Measurements!$I$3)/(Measurements!$C$4:$C$502=Measurements!$I$3)*(ROW(Measurements!$C$4:$C$502)-ROW(Measurements!$C$3)),ROWS(Measurements!$L$4:$L12))), "")</f>
        <v/>
      </c>
      <c r="X12">
        <f>IF(ROWS(Measurements!$L$4:$L12)&lt;=Measurements!$I$4, INDEX(Measurements!$E$4:$E$502,_xlfn.AGGREGATE(15,3,(Measurements!$C$4:$C$502=Measurements!$I$3)/(Measurements!$C$4:$C$502=Measurements!$I$3)*(ROW(Measurements!$C$4:$C$502)-ROW(Measurements!$C$3)),ROWS(Measurements!$L$4:$L12))), "")</f>
        <v/>
      </c>
      <c r="Y12">
        <f>IF($W12&lt;&gt;"",2200,"")</f>
        <v/>
      </c>
      <c r="Z12">
        <f>IF($W12&lt;&gt;"",1800,"")</f>
        <v/>
      </c>
      <c r="AA12">
        <f>IF(ROWS(Measurements!$L$4:$L12)&lt;=Measurements!$I$4, INDEX(Measurements!$F$4:$F$502,_xlfn.AGGREGATE(15,3,(Measurements!$C$4:$C$502=Measurements!$I$3)/(Measurements!$C$4:$C$502=Measurements!$I$3)*(ROW(Measurements!$C$4:$C$502)-ROW(Measurements!$C$3)),ROWS(Measurements!$L$4:$L12))), "")</f>
        <v/>
      </c>
      <c r="AB12">
        <f>IF($W12&lt;&gt;"",6.5,"")</f>
        <v/>
      </c>
      <c r="AC12">
        <f>IF($W12&lt;&gt;"",3.5,"")</f>
        <v/>
      </c>
      <c r="AD12">
        <f>IF(ROWS(Measurements!$L$4:L12)&lt;=Measurements!$I$4, INDEX(Measurements!$G$4:$G$502,_xlfn.AGGREGATE(15,3,(Measurements!$C$4:$C$502=Measurements!$I$3)/(Measurements!$C$4:$C$502=Measurements!$I$3)*(ROW(Measurements!$C$4:$C$502)-ROW(Measurements!$C$3)),ROWS(Measurements!$L$4:L12))), "")</f>
        <v/>
      </c>
      <c r="AE12">
        <f>IF($W12&lt;&gt;"",65,"")</f>
        <v/>
      </c>
      <c r="AF12">
        <f>IF($W12&lt;&gt;"",35,"")</f>
        <v/>
      </c>
    </row>
    <row r="13">
      <c r="A13" s="2">
        <f>IF(ROWS(Measurements!A$4:$L13)&lt;=Measurements!$J$4, INDEX(Measurements!$A$4:$A$502,_xlfn.AGGREGATE(15,3,(Measurements!$C$4:$C$502=Measurements!$J$3)/(Measurements!$C$4:$C$502=Measurements!$J$3)*(ROW(Measurements!$C$4:$C$502)-ROW(Measurements!$C$3)),ROWS(Measurements!A$4:$L13))), "")</f>
        <v/>
      </c>
      <c r="B13">
        <f>IF(ROWS(Measurements!A$4:$L13)&lt;=Measurements!$J$4, INDEX(Measurements!$E$4:$E$502,_xlfn.AGGREGATE(15,3,(Measurements!$C$4:$C$502=Measurements!$J$3)/(Measurements!$C$4:$C$502=Measurements!$J$3)*(ROW(Measurements!$C$4:$C$502)-ROW(Measurements!$C$3)),ROWS(Measurements!A$4:$L13))), "")</f>
        <v/>
      </c>
      <c r="C13">
        <f>IF($A13&lt;&gt;"",2200,"")</f>
        <v/>
      </c>
      <c r="D13">
        <f>IF($A13&lt;&gt;"",1800,"")</f>
        <v/>
      </c>
      <c r="E13">
        <f>IF(ROWS(Measurements!A$4:$L13)&lt;=Measurements!$J$4, INDEX(Measurements!$F$4:$F$502,_xlfn.AGGREGATE(15,3,(Measurements!$C$4:$C$502=Measurements!$J$3)/(Measurements!$C$4:$C$502=Measurements!$J$3)*(ROW(Measurements!$C$4:$C$502)-ROW(Measurements!$C$3)),ROWS(Measurements!A$4:$L13))), "")</f>
        <v/>
      </c>
      <c r="F13">
        <f>IF($A13&lt;&gt;"",6.5,"")</f>
        <v/>
      </c>
      <c r="G13">
        <f>IF($A13&lt;&gt;"",3.5,"")</f>
        <v/>
      </c>
      <c r="H13">
        <f>IF(ROWS(Measurements!A$4:$L13)&lt;=Measurements!$J$4, INDEX(Measurements!$G$4:$G$502,_xlfn.AGGREGATE(15,3,(Measurements!$C$4:$C$502=Measurements!$J$3)/(Measurements!$C$4:$C$502=Measurements!$J$3)*(ROW(Measurements!$C$4:$C$502)-ROW(Measurements!$C$3)),ROWS(Measurements!A$4:$L13))), "")</f>
        <v/>
      </c>
      <c r="I13">
        <f>IF($A13&lt;&gt;"",65,"")</f>
        <v/>
      </c>
      <c r="J13">
        <f>IF($A13&lt;&gt;"",35,"")</f>
        <v/>
      </c>
      <c r="L13" s="2">
        <f>IF(ROWS(Measurements!$L$4:L13)&lt;=Measurements!$K$4, INDEX(Measurements!$A$4:$A$502,_xlfn.AGGREGATE(15,3,(Measurements!$C$4:$C$502=Measurements!$K$3)/(Measurements!$C$4:$C$502=Measurements!$K$3)*(ROW(Measurements!$C$4:$C$502)-ROW(Measurements!$C$3)),ROWS(Measurements!$L$4:L13))), "")</f>
        <v/>
      </c>
      <c r="M13">
        <f>IF(ROWS(Measurements!$L$4:L13)&lt;=Measurements!$K$4, INDEX(Measurements!$E$4:$E$502,_xlfn.AGGREGATE(15,3,(Measurements!$C$4:$C$502=Measurements!$K$3)/(Measurements!$C$4:$C$502=Measurements!$K$3)*(ROW(Measurements!$C$4:$C$502)-ROW(Measurements!$C$3)),ROWS(Measurements!$L$4:L13))), "")</f>
        <v/>
      </c>
      <c r="N13">
        <f>IF($L13&lt;&gt;"",2200,"")</f>
        <v/>
      </c>
      <c r="O13">
        <f>IF($L13&lt;&gt;"",1800,"")</f>
        <v/>
      </c>
      <c r="P13">
        <f>IF(ROWS(Measurements!$L$4:L13)&lt;=Measurements!$K$4, INDEX(Measurements!$F$4:$F$502,_xlfn.AGGREGATE(15,3,(Measurements!$C$4:$C$502=Measurements!$K$3)/(Measurements!$C$4:$C$502=Measurements!$K$3)*(ROW(Measurements!$C$4:$C$502)-ROW(Measurements!$C$3)),ROWS(Measurements!$L$4:L13))), "")</f>
        <v/>
      </c>
      <c r="Q13">
        <f>IF($L13&lt;&gt;"",6.5,"")</f>
        <v/>
      </c>
      <c r="R13">
        <f>IF($L13&lt;&gt;"",3.5,"")</f>
        <v/>
      </c>
      <c r="S13">
        <f>IF(ROWS(Measurements!$L$4:L13)&lt;=Measurements!$K$4, INDEX(Measurements!$G$4:$G$502,_xlfn.AGGREGATE(15,3,(Measurements!$C$4:$C$502=Measurements!$K$3)/(Measurements!$C$4:$C$502=Measurements!$K$3)*(ROW(Measurements!$C$4:$C$502)-ROW(Measurements!$C$3)),ROWS(Measurements!$L$4:L13))), "")</f>
        <v/>
      </c>
      <c r="T13">
        <f>IF($L13&lt;&gt;"",65,"")</f>
        <v/>
      </c>
      <c r="U13">
        <f>IF($L13&lt;&gt;"",35,"")</f>
        <v/>
      </c>
      <c r="W13" s="2">
        <f>IF(ROWS(Measurements!$L$4:$L13)&lt;=Measurements!$I$4, INDEX(Measurements!$A$4:$A$502,_xlfn.AGGREGATE(15,3,(Measurements!$C$4:$C$502=Measurements!$I$3)/(Measurements!$C$4:$C$502=Measurements!$I$3)*(ROW(Measurements!$C$4:$C$502)-ROW(Measurements!$C$3)),ROWS(Measurements!$L$4:$L13))), "")</f>
        <v/>
      </c>
      <c r="X13">
        <f>IF(ROWS(Measurements!$L$4:$L13)&lt;=Measurements!$I$4, INDEX(Measurements!$E$4:$E$502,_xlfn.AGGREGATE(15,3,(Measurements!$C$4:$C$502=Measurements!$I$3)/(Measurements!$C$4:$C$502=Measurements!$I$3)*(ROW(Measurements!$C$4:$C$502)-ROW(Measurements!$C$3)),ROWS(Measurements!$L$4:$L13))), "")</f>
        <v/>
      </c>
      <c r="Y13">
        <f>IF($W13&lt;&gt;"",2200,"")</f>
        <v/>
      </c>
      <c r="Z13">
        <f>IF($W13&lt;&gt;"",1800,"")</f>
        <v/>
      </c>
      <c r="AA13">
        <f>IF(ROWS(Measurements!$L$4:$L13)&lt;=Measurements!$I$4, INDEX(Measurements!$F$4:$F$502,_xlfn.AGGREGATE(15,3,(Measurements!$C$4:$C$502=Measurements!$I$3)/(Measurements!$C$4:$C$502=Measurements!$I$3)*(ROW(Measurements!$C$4:$C$502)-ROW(Measurements!$C$3)),ROWS(Measurements!$L$4:$L13))), "")</f>
        <v/>
      </c>
      <c r="AB13">
        <f>IF($W13&lt;&gt;"",6.5,"")</f>
        <v/>
      </c>
      <c r="AC13">
        <f>IF($W13&lt;&gt;"",3.5,"")</f>
        <v/>
      </c>
      <c r="AD13">
        <f>IF(ROWS(Measurements!$L$4:L13)&lt;=Measurements!$I$4, INDEX(Measurements!$G$4:$G$502,_xlfn.AGGREGATE(15,3,(Measurements!$C$4:$C$502=Measurements!$I$3)/(Measurements!$C$4:$C$502=Measurements!$I$3)*(ROW(Measurements!$C$4:$C$502)-ROW(Measurements!$C$3)),ROWS(Measurements!$L$4:L13))), "")</f>
        <v/>
      </c>
      <c r="AE13">
        <f>IF($W13&lt;&gt;"",65,"")</f>
        <v/>
      </c>
      <c r="AF13">
        <f>IF($W13&lt;&gt;"",35,"")</f>
        <v/>
      </c>
    </row>
    <row r="14">
      <c r="A14" s="2">
        <f>IF(ROWS(Measurements!A$4:$L14)&lt;=Measurements!$J$4, INDEX(Measurements!$A$4:$A$502,_xlfn.AGGREGATE(15,3,(Measurements!$C$4:$C$502=Measurements!$J$3)/(Measurements!$C$4:$C$502=Measurements!$J$3)*(ROW(Measurements!$C$4:$C$502)-ROW(Measurements!$C$3)),ROWS(Measurements!A$4:$L14))), "")</f>
        <v/>
      </c>
      <c r="B14">
        <f>IF(ROWS(Measurements!A$4:$L14)&lt;=Measurements!$J$4, INDEX(Measurements!$E$4:$E$502,_xlfn.AGGREGATE(15,3,(Measurements!$C$4:$C$502=Measurements!$J$3)/(Measurements!$C$4:$C$502=Measurements!$J$3)*(ROW(Measurements!$C$4:$C$502)-ROW(Measurements!$C$3)),ROWS(Measurements!A$4:$L14))), "")</f>
        <v/>
      </c>
      <c r="C14">
        <f>IF($A14&lt;&gt;"",2200,"")</f>
        <v/>
      </c>
      <c r="D14">
        <f>IF($A14&lt;&gt;"",1800,"")</f>
        <v/>
      </c>
      <c r="E14">
        <f>IF(ROWS(Measurements!A$4:$L14)&lt;=Measurements!$J$4, INDEX(Measurements!$F$4:$F$502,_xlfn.AGGREGATE(15,3,(Measurements!$C$4:$C$502=Measurements!$J$3)/(Measurements!$C$4:$C$502=Measurements!$J$3)*(ROW(Measurements!$C$4:$C$502)-ROW(Measurements!$C$3)),ROWS(Measurements!A$4:$L14))), "")</f>
        <v/>
      </c>
      <c r="F14">
        <f>IF($A14&lt;&gt;"",6.5,"")</f>
        <v/>
      </c>
      <c r="G14">
        <f>IF($A14&lt;&gt;"",3.5,"")</f>
        <v/>
      </c>
      <c r="H14">
        <f>IF(ROWS(Measurements!A$4:$L14)&lt;=Measurements!$J$4, INDEX(Measurements!$G$4:$G$502,_xlfn.AGGREGATE(15,3,(Measurements!$C$4:$C$502=Measurements!$J$3)/(Measurements!$C$4:$C$502=Measurements!$J$3)*(ROW(Measurements!$C$4:$C$502)-ROW(Measurements!$C$3)),ROWS(Measurements!A$4:$L14))), "")</f>
        <v/>
      </c>
      <c r="I14">
        <f>IF($A14&lt;&gt;"",65,"")</f>
        <v/>
      </c>
      <c r="J14">
        <f>IF($A14&lt;&gt;"",35,"")</f>
        <v/>
      </c>
      <c r="L14" s="2">
        <f>IF(ROWS(Measurements!$L$4:L14)&lt;=Measurements!$K$4, INDEX(Measurements!$A$4:$A$502,_xlfn.AGGREGATE(15,3,(Measurements!$C$4:$C$502=Measurements!$K$3)/(Measurements!$C$4:$C$502=Measurements!$K$3)*(ROW(Measurements!$C$4:$C$502)-ROW(Measurements!$C$3)),ROWS(Measurements!$L$4:L14))), "")</f>
        <v/>
      </c>
      <c r="M14">
        <f>IF(ROWS(Measurements!$L$4:L14)&lt;=Measurements!$K$4, INDEX(Measurements!$E$4:$E$502,_xlfn.AGGREGATE(15,3,(Measurements!$C$4:$C$502=Measurements!$K$3)/(Measurements!$C$4:$C$502=Measurements!$K$3)*(ROW(Measurements!$C$4:$C$502)-ROW(Measurements!$C$3)),ROWS(Measurements!$L$4:L14))), "")</f>
        <v/>
      </c>
      <c r="N14">
        <f>IF($L14&lt;&gt;"",2200,"")</f>
        <v/>
      </c>
      <c r="O14">
        <f>IF($L14&lt;&gt;"",1800,"")</f>
        <v/>
      </c>
      <c r="P14">
        <f>IF(ROWS(Measurements!$L$4:L14)&lt;=Measurements!$K$4, INDEX(Measurements!$F$4:$F$502,_xlfn.AGGREGATE(15,3,(Measurements!$C$4:$C$502=Measurements!$K$3)/(Measurements!$C$4:$C$502=Measurements!$K$3)*(ROW(Measurements!$C$4:$C$502)-ROW(Measurements!$C$3)),ROWS(Measurements!$L$4:L14))), "")</f>
        <v/>
      </c>
      <c r="Q14">
        <f>IF($L14&lt;&gt;"",6.5,"")</f>
        <v/>
      </c>
      <c r="R14">
        <f>IF($L14&lt;&gt;"",3.5,"")</f>
        <v/>
      </c>
      <c r="S14">
        <f>IF(ROWS(Measurements!$L$4:L14)&lt;=Measurements!$K$4, INDEX(Measurements!$G$4:$G$502,_xlfn.AGGREGATE(15,3,(Measurements!$C$4:$C$502=Measurements!$K$3)/(Measurements!$C$4:$C$502=Measurements!$K$3)*(ROW(Measurements!$C$4:$C$502)-ROW(Measurements!$C$3)),ROWS(Measurements!$L$4:L14))), "")</f>
        <v/>
      </c>
      <c r="T14">
        <f>IF($L14&lt;&gt;"",65,"")</f>
        <v/>
      </c>
      <c r="U14">
        <f>IF($L14&lt;&gt;"",35,"")</f>
        <v/>
      </c>
      <c r="W14" s="2">
        <f>IF(ROWS(Measurements!$L$4:$L14)&lt;=Measurements!$I$4, INDEX(Measurements!$A$4:$A$502,_xlfn.AGGREGATE(15,3,(Measurements!$C$4:$C$502=Measurements!$I$3)/(Measurements!$C$4:$C$502=Measurements!$I$3)*(ROW(Measurements!$C$4:$C$502)-ROW(Measurements!$C$3)),ROWS(Measurements!$L$4:$L14))), "")</f>
        <v/>
      </c>
      <c r="X14">
        <f>IF(ROWS(Measurements!$L$4:$L14)&lt;=Measurements!$I$4, INDEX(Measurements!$E$4:$E$502,_xlfn.AGGREGATE(15,3,(Measurements!$C$4:$C$502=Measurements!$I$3)/(Measurements!$C$4:$C$502=Measurements!$I$3)*(ROW(Measurements!$C$4:$C$502)-ROW(Measurements!$C$3)),ROWS(Measurements!$L$4:$L14))), "")</f>
        <v/>
      </c>
      <c r="Y14">
        <f>IF($W14&lt;&gt;"",2200,"")</f>
        <v/>
      </c>
      <c r="Z14">
        <f>IF($W14&lt;&gt;"",1800,"")</f>
        <v/>
      </c>
      <c r="AA14">
        <f>IF(ROWS(Measurements!$L$4:$L14)&lt;=Measurements!$I$4, INDEX(Measurements!$F$4:$F$502,_xlfn.AGGREGATE(15,3,(Measurements!$C$4:$C$502=Measurements!$I$3)/(Measurements!$C$4:$C$502=Measurements!$I$3)*(ROW(Measurements!$C$4:$C$502)-ROW(Measurements!$C$3)),ROWS(Measurements!$L$4:$L14))), "")</f>
        <v/>
      </c>
      <c r="AB14">
        <f>IF($W14&lt;&gt;"",6.5,"")</f>
        <v/>
      </c>
      <c r="AC14">
        <f>IF($W14&lt;&gt;"",3.5,"")</f>
        <v/>
      </c>
      <c r="AD14">
        <f>IF(ROWS(Measurements!$L$4:L14)&lt;=Measurements!$I$4, INDEX(Measurements!$G$4:$G$502,_xlfn.AGGREGATE(15,3,(Measurements!$C$4:$C$502=Measurements!$I$3)/(Measurements!$C$4:$C$502=Measurements!$I$3)*(ROW(Measurements!$C$4:$C$502)-ROW(Measurements!$C$3)),ROWS(Measurements!$L$4:L14))), "")</f>
        <v/>
      </c>
      <c r="AE14">
        <f>IF($W14&lt;&gt;"",65,"")</f>
        <v/>
      </c>
      <c r="AF14">
        <f>IF($W14&lt;&gt;"",35,"")</f>
        <v/>
      </c>
    </row>
    <row r="15">
      <c r="A15" s="2">
        <f>IF(ROWS(Measurements!A$4:$L15)&lt;=Measurements!$J$4, INDEX(Measurements!$A$4:$A$502,_xlfn.AGGREGATE(15,3,(Measurements!$C$4:$C$502=Measurements!$J$3)/(Measurements!$C$4:$C$502=Measurements!$J$3)*(ROW(Measurements!$C$4:$C$502)-ROW(Measurements!$C$3)),ROWS(Measurements!A$4:$L15))), "")</f>
        <v/>
      </c>
      <c r="B15">
        <f>IF(ROWS(Measurements!A$4:$L15)&lt;=Measurements!$J$4, INDEX(Measurements!$E$4:$E$502,_xlfn.AGGREGATE(15,3,(Measurements!$C$4:$C$502=Measurements!$J$3)/(Measurements!$C$4:$C$502=Measurements!$J$3)*(ROW(Measurements!$C$4:$C$502)-ROW(Measurements!$C$3)),ROWS(Measurements!A$4:$L15))), "")</f>
        <v/>
      </c>
      <c r="C15">
        <f>IF($A15&lt;&gt;"",2200,"")</f>
        <v/>
      </c>
      <c r="D15">
        <f>IF($A15&lt;&gt;"",1800,"")</f>
        <v/>
      </c>
      <c r="E15">
        <f>IF(ROWS(Measurements!A$4:$L15)&lt;=Measurements!$J$4, INDEX(Measurements!$F$4:$F$502,_xlfn.AGGREGATE(15,3,(Measurements!$C$4:$C$502=Measurements!$J$3)/(Measurements!$C$4:$C$502=Measurements!$J$3)*(ROW(Measurements!$C$4:$C$502)-ROW(Measurements!$C$3)),ROWS(Measurements!A$4:$L15))), "")</f>
        <v/>
      </c>
      <c r="F15">
        <f>IF($A15&lt;&gt;"",6.5,"")</f>
        <v/>
      </c>
      <c r="G15">
        <f>IF($A15&lt;&gt;"",3.5,"")</f>
        <v/>
      </c>
      <c r="H15">
        <f>IF(ROWS(Measurements!A$4:$L15)&lt;=Measurements!$J$4, INDEX(Measurements!$G$4:$G$502,_xlfn.AGGREGATE(15,3,(Measurements!$C$4:$C$502=Measurements!$J$3)/(Measurements!$C$4:$C$502=Measurements!$J$3)*(ROW(Measurements!$C$4:$C$502)-ROW(Measurements!$C$3)),ROWS(Measurements!A$4:$L15))), "")</f>
        <v/>
      </c>
      <c r="I15">
        <f>IF($A15&lt;&gt;"",65,"")</f>
        <v/>
      </c>
      <c r="J15">
        <f>IF($A15&lt;&gt;"",35,"")</f>
        <v/>
      </c>
      <c r="L15" s="2">
        <f>IF(ROWS(Measurements!$L$4:L15)&lt;=Measurements!$K$4, INDEX(Measurements!$A$4:$A$502,_xlfn.AGGREGATE(15,3,(Measurements!$C$4:$C$502=Measurements!$K$3)/(Measurements!$C$4:$C$502=Measurements!$K$3)*(ROW(Measurements!$C$4:$C$502)-ROW(Measurements!$C$3)),ROWS(Measurements!$L$4:L15))), "")</f>
        <v/>
      </c>
      <c r="M15">
        <f>IF(ROWS(Measurements!$L$4:L15)&lt;=Measurements!$K$4, INDEX(Measurements!$E$4:$E$502,_xlfn.AGGREGATE(15,3,(Measurements!$C$4:$C$502=Measurements!$K$3)/(Measurements!$C$4:$C$502=Measurements!$K$3)*(ROW(Measurements!$C$4:$C$502)-ROW(Measurements!$C$3)),ROWS(Measurements!$L$4:L15))), "")</f>
        <v/>
      </c>
      <c r="N15">
        <f>IF($L15&lt;&gt;"",2200,"")</f>
        <v/>
      </c>
      <c r="O15">
        <f>IF($L15&lt;&gt;"",1800,"")</f>
        <v/>
      </c>
      <c r="P15">
        <f>IF(ROWS(Measurements!$L$4:L15)&lt;=Measurements!$K$4, INDEX(Measurements!$F$4:$F$502,_xlfn.AGGREGATE(15,3,(Measurements!$C$4:$C$502=Measurements!$K$3)/(Measurements!$C$4:$C$502=Measurements!$K$3)*(ROW(Measurements!$C$4:$C$502)-ROW(Measurements!$C$3)),ROWS(Measurements!$L$4:L15))), "")</f>
        <v/>
      </c>
      <c r="Q15">
        <f>IF($L15&lt;&gt;"",6.5,"")</f>
        <v/>
      </c>
      <c r="R15">
        <f>IF($L15&lt;&gt;"",3.5,"")</f>
        <v/>
      </c>
      <c r="S15">
        <f>IF(ROWS(Measurements!$L$4:L15)&lt;=Measurements!$K$4, INDEX(Measurements!$G$4:$G$502,_xlfn.AGGREGATE(15,3,(Measurements!$C$4:$C$502=Measurements!$K$3)/(Measurements!$C$4:$C$502=Measurements!$K$3)*(ROW(Measurements!$C$4:$C$502)-ROW(Measurements!$C$3)),ROWS(Measurements!$L$4:L15))), "")</f>
        <v/>
      </c>
      <c r="T15">
        <f>IF($L15&lt;&gt;"",65,"")</f>
        <v/>
      </c>
      <c r="U15">
        <f>IF($L15&lt;&gt;"",35,"")</f>
        <v/>
      </c>
      <c r="W15" s="2">
        <f>IF(ROWS(Measurements!$L$4:$L15)&lt;=Measurements!$I$4, INDEX(Measurements!$A$4:$A$502,_xlfn.AGGREGATE(15,3,(Measurements!$C$4:$C$502=Measurements!$I$3)/(Measurements!$C$4:$C$502=Measurements!$I$3)*(ROW(Measurements!$C$4:$C$502)-ROW(Measurements!$C$3)),ROWS(Measurements!$L$4:$L15))), "")</f>
        <v/>
      </c>
      <c r="X15">
        <f>IF(ROWS(Measurements!$L$4:$L15)&lt;=Measurements!$I$4, INDEX(Measurements!$E$4:$E$502,_xlfn.AGGREGATE(15,3,(Measurements!$C$4:$C$502=Measurements!$I$3)/(Measurements!$C$4:$C$502=Measurements!$I$3)*(ROW(Measurements!$C$4:$C$502)-ROW(Measurements!$C$3)),ROWS(Measurements!$L$4:$L15))), "")</f>
        <v/>
      </c>
      <c r="Y15">
        <f>IF($W15&lt;&gt;"",2200,"")</f>
        <v/>
      </c>
      <c r="Z15">
        <f>IF($W15&lt;&gt;"",1800,"")</f>
        <v/>
      </c>
      <c r="AA15">
        <f>IF(ROWS(Measurements!$L$4:$L15)&lt;=Measurements!$I$4, INDEX(Measurements!$F$4:$F$502,_xlfn.AGGREGATE(15,3,(Measurements!$C$4:$C$502=Measurements!$I$3)/(Measurements!$C$4:$C$502=Measurements!$I$3)*(ROW(Measurements!$C$4:$C$502)-ROW(Measurements!$C$3)),ROWS(Measurements!$L$4:$L15))), "")</f>
        <v/>
      </c>
      <c r="AB15">
        <f>IF($W15&lt;&gt;"",6.5,"")</f>
        <v/>
      </c>
      <c r="AC15">
        <f>IF($W15&lt;&gt;"",3.5,"")</f>
        <v/>
      </c>
      <c r="AD15">
        <f>IF(ROWS(Measurements!$L$4:L15)&lt;=Measurements!$I$4, INDEX(Measurements!$G$4:$G$502,_xlfn.AGGREGATE(15,3,(Measurements!$C$4:$C$502=Measurements!$I$3)/(Measurements!$C$4:$C$502=Measurements!$I$3)*(ROW(Measurements!$C$4:$C$502)-ROW(Measurements!$C$3)),ROWS(Measurements!$L$4:L15))), "")</f>
        <v/>
      </c>
      <c r="AE15">
        <f>IF($W15&lt;&gt;"",65,"")</f>
        <v/>
      </c>
      <c r="AF15">
        <f>IF($W15&lt;&gt;"",35,"")</f>
        <v/>
      </c>
    </row>
    <row r="16">
      <c r="A16" s="2">
        <f>IF(ROWS(Measurements!A$4:$L16)&lt;=Measurements!$J$4, INDEX(Measurements!$A$4:$A$502,_xlfn.AGGREGATE(15,3,(Measurements!$C$4:$C$502=Measurements!$J$3)/(Measurements!$C$4:$C$502=Measurements!$J$3)*(ROW(Measurements!$C$4:$C$502)-ROW(Measurements!$C$3)),ROWS(Measurements!A$4:$L16))), "")</f>
        <v/>
      </c>
      <c r="B16">
        <f>IF(ROWS(Measurements!A$4:$L16)&lt;=Measurements!$J$4, INDEX(Measurements!$E$4:$E$502,_xlfn.AGGREGATE(15,3,(Measurements!$C$4:$C$502=Measurements!$J$3)/(Measurements!$C$4:$C$502=Measurements!$J$3)*(ROW(Measurements!$C$4:$C$502)-ROW(Measurements!$C$3)),ROWS(Measurements!A$4:$L16))), "")</f>
        <v/>
      </c>
      <c r="C16">
        <f>IF($A16&lt;&gt;"",2200,"")</f>
        <v/>
      </c>
      <c r="D16">
        <f>IF($A16&lt;&gt;"",1800,"")</f>
        <v/>
      </c>
      <c r="E16">
        <f>IF(ROWS(Measurements!A$4:$L16)&lt;=Measurements!$J$4, INDEX(Measurements!$F$4:$F$502,_xlfn.AGGREGATE(15,3,(Measurements!$C$4:$C$502=Measurements!$J$3)/(Measurements!$C$4:$C$502=Measurements!$J$3)*(ROW(Measurements!$C$4:$C$502)-ROW(Measurements!$C$3)),ROWS(Measurements!A$4:$L16))), "")</f>
        <v/>
      </c>
      <c r="F16">
        <f>IF($A16&lt;&gt;"",6.5,"")</f>
        <v/>
      </c>
      <c r="G16">
        <f>IF($A16&lt;&gt;"",3.5,"")</f>
        <v/>
      </c>
      <c r="H16">
        <f>IF(ROWS(Measurements!A$4:$L16)&lt;=Measurements!$J$4, INDEX(Measurements!$G$4:$G$502,_xlfn.AGGREGATE(15,3,(Measurements!$C$4:$C$502=Measurements!$J$3)/(Measurements!$C$4:$C$502=Measurements!$J$3)*(ROW(Measurements!$C$4:$C$502)-ROW(Measurements!$C$3)),ROWS(Measurements!A$4:$L16))), "")</f>
        <v/>
      </c>
      <c r="I16">
        <f>IF($A16&lt;&gt;"",65,"")</f>
        <v/>
      </c>
      <c r="J16">
        <f>IF($A16&lt;&gt;"",35,"")</f>
        <v/>
      </c>
      <c r="L16" s="2">
        <f>IF(ROWS(Measurements!$L$4:L16)&lt;=Measurements!$K$4, INDEX(Measurements!$A$4:$A$502,_xlfn.AGGREGATE(15,3,(Measurements!$C$4:$C$502=Measurements!$K$3)/(Measurements!$C$4:$C$502=Measurements!$K$3)*(ROW(Measurements!$C$4:$C$502)-ROW(Measurements!$C$3)),ROWS(Measurements!$L$4:L16))), "")</f>
        <v/>
      </c>
      <c r="M16">
        <f>IF(ROWS(Measurements!$L$4:L16)&lt;=Measurements!$K$4, INDEX(Measurements!$E$4:$E$502,_xlfn.AGGREGATE(15,3,(Measurements!$C$4:$C$502=Measurements!$K$3)/(Measurements!$C$4:$C$502=Measurements!$K$3)*(ROW(Measurements!$C$4:$C$502)-ROW(Measurements!$C$3)),ROWS(Measurements!$L$4:L16))), "")</f>
        <v/>
      </c>
      <c r="N16">
        <f>IF($L16&lt;&gt;"",2200,"")</f>
        <v/>
      </c>
      <c r="O16">
        <f>IF($L16&lt;&gt;"",1800,"")</f>
        <v/>
      </c>
      <c r="P16">
        <f>IF(ROWS(Measurements!$L$4:L16)&lt;=Measurements!$K$4, INDEX(Measurements!$F$4:$F$502,_xlfn.AGGREGATE(15,3,(Measurements!$C$4:$C$502=Measurements!$K$3)/(Measurements!$C$4:$C$502=Measurements!$K$3)*(ROW(Measurements!$C$4:$C$502)-ROW(Measurements!$C$3)),ROWS(Measurements!$L$4:L16))), "")</f>
        <v/>
      </c>
      <c r="Q16">
        <f>IF($L16&lt;&gt;"",6.5,"")</f>
        <v/>
      </c>
      <c r="R16">
        <f>IF($L16&lt;&gt;"",3.5,"")</f>
        <v/>
      </c>
      <c r="S16">
        <f>IF(ROWS(Measurements!$L$4:L16)&lt;=Measurements!$K$4, INDEX(Measurements!$G$4:$G$502,_xlfn.AGGREGATE(15,3,(Measurements!$C$4:$C$502=Measurements!$K$3)/(Measurements!$C$4:$C$502=Measurements!$K$3)*(ROW(Measurements!$C$4:$C$502)-ROW(Measurements!$C$3)),ROWS(Measurements!$L$4:L16))), "")</f>
        <v/>
      </c>
      <c r="T16">
        <f>IF($L16&lt;&gt;"",65,"")</f>
        <v/>
      </c>
      <c r="U16">
        <f>IF($L16&lt;&gt;"",35,"")</f>
        <v/>
      </c>
      <c r="W16" s="2">
        <f>IF(ROWS(Measurements!$L$4:$L16)&lt;=Measurements!$I$4, INDEX(Measurements!$A$4:$A$502,_xlfn.AGGREGATE(15,3,(Measurements!$C$4:$C$502=Measurements!$I$3)/(Measurements!$C$4:$C$502=Measurements!$I$3)*(ROW(Measurements!$C$4:$C$502)-ROW(Measurements!$C$3)),ROWS(Measurements!$L$4:$L16))), "")</f>
        <v/>
      </c>
      <c r="X16">
        <f>IF(ROWS(Measurements!$L$4:$L16)&lt;=Measurements!$I$4, INDEX(Measurements!$E$4:$E$502,_xlfn.AGGREGATE(15,3,(Measurements!$C$4:$C$502=Measurements!$I$3)/(Measurements!$C$4:$C$502=Measurements!$I$3)*(ROW(Measurements!$C$4:$C$502)-ROW(Measurements!$C$3)),ROWS(Measurements!$L$4:$L16))), "")</f>
        <v/>
      </c>
      <c r="Y16">
        <f>IF($W16&lt;&gt;"",2200,"")</f>
        <v/>
      </c>
      <c r="Z16">
        <f>IF($W16&lt;&gt;"",1800,"")</f>
        <v/>
      </c>
      <c r="AA16">
        <f>IF(ROWS(Measurements!$L$4:$L16)&lt;=Measurements!$I$4, INDEX(Measurements!$F$4:$F$502,_xlfn.AGGREGATE(15,3,(Measurements!$C$4:$C$502=Measurements!$I$3)/(Measurements!$C$4:$C$502=Measurements!$I$3)*(ROW(Measurements!$C$4:$C$502)-ROW(Measurements!$C$3)),ROWS(Measurements!$L$4:$L16))), "")</f>
        <v/>
      </c>
      <c r="AB16">
        <f>IF($W16&lt;&gt;"",6.5,"")</f>
        <v/>
      </c>
      <c r="AC16">
        <f>IF($W16&lt;&gt;"",3.5,"")</f>
        <v/>
      </c>
      <c r="AD16">
        <f>IF(ROWS(Measurements!$L$4:L16)&lt;=Measurements!$I$4, INDEX(Measurements!$G$4:$G$502,_xlfn.AGGREGATE(15,3,(Measurements!$C$4:$C$502=Measurements!$I$3)/(Measurements!$C$4:$C$502=Measurements!$I$3)*(ROW(Measurements!$C$4:$C$502)-ROW(Measurements!$C$3)),ROWS(Measurements!$L$4:L16))), "")</f>
        <v/>
      </c>
      <c r="AE16">
        <f>IF($W16&lt;&gt;"",65,"")</f>
        <v/>
      </c>
      <c r="AF16">
        <f>IF($W16&lt;&gt;"",35,"")</f>
        <v/>
      </c>
    </row>
    <row r="17">
      <c r="A17" s="2">
        <f>IF(ROWS(Measurements!A$4:$L17)&lt;=Measurements!$J$4, INDEX(Measurements!$A$4:$A$502,_xlfn.AGGREGATE(15,3,(Measurements!$C$4:$C$502=Measurements!$J$3)/(Measurements!$C$4:$C$502=Measurements!$J$3)*(ROW(Measurements!$C$4:$C$502)-ROW(Measurements!$C$3)),ROWS(Measurements!A$4:$L17))), "")</f>
        <v/>
      </c>
      <c r="B17">
        <f>IF(ROWS(Measurements!A$4:$L17)&lt;=Measurements!$J$4, INDEX(Measurements!$E$4:$E$502,_xlfn.AGGREGATE(15,3,(Measurements!$C$4:$C$502=Measurements!$J$3)/(Measurements!$C$4:$C$502=Measurements!$J$3)*(ROW(Measurements!$C$4:$C$502)-ROW(Measurements!$C$3)),ROWS(Measurements!A$4:$L17))), "")</f>
        <v/>
      </c>
      <c r="C17">
        <f>IF($A17&lt;&gt;"",2200,"")</f>
        <v/>
      </c>
      <c r="D17">
        <f>IF($A17&lt;&gt;"",1800,"")</f>
        <v/>
      </c>
      <c r="E17">
        <f>IF(ROWS(Measurements!A$4:$L17)&lt;=Measurements!$J$4, INDEX(Measurements!$F$4:$F$502,_xlfn.AGGREGATE(15,3,(Measurements!$C$4:$C$502=Measurements!$J$3)/(Measurements!$C$4:$C$502=Measurements!$J$3)*(ROW(Measurements!$C$4:$C$502)-ROW(Measurements!$C$3)),ROWS(Measurements!A$4:$L17))), "")</f>
        <v/>
      </c>
      <c r="F17">
        <f>IF($A17&lt;&gt;"",6.5,"")</f>
        <v/>
      </c>
      <c r="G17">
        <f>IF($A17&lt;&gt;"",3.5,"")</f>
        <v/>
      </c>
      <c r="H17">
        <f>IF(ROWS(Measurements!A$4:$L17)&lt;=Measurements!$J$4, INDEX(Measurements!$G$4:$G$502,_xlfn.AGGREGATE(15,3,(Measurements!$C$4:$C$502=Measurements!$J$3)/(Measurements!$C$4:$C$502=Measurements!$J$3)*(ROW(Measurements!$C$4:$C$502)-ROW(Measurements!$C$3)),ROWS(Measurements!A$4:$L17))), "")</f>
        <v/>
      </c>
      <c r="I17">
        <f>IF($A17&lt;&gt;"",65,"")</f>
        <v/>
      </c>
      <c r="J17">
        <f>IF($A17&lt;&gt;"",35,"")</f>
        <v/>
      </c>
      <c r="L17" s="2">
        <f>IF(ROWS(Measurements!$L$4:L17)&lt;=Measurements!$K$4, INDEX(Measurements!$A$4:$A$502,_xlfn.AGGREGATE(15,3,(Measurements!$C$4:$C$502=Measurements!$K$3)/(Measurements!$C$4:$C$502=Measurements!$K$3)*(ROW(Measurements!$C$4:$C$502)-ROW(Measurements!$C$3)),ROWS(Measurements!$L$4:L17))), "")</f>
        <v/>
      </c>
      <c r="M17">
        <f>IF(ROWS(Measurements!$L$4:L17)&lt;=Measurements!$K$4, INDEX(Measurements!$E$4:$E$502,_xlfn.AGGREGATE(15,3,(Measurements!$C$4:$C$502=Measurements!$K$3)/(Measurements!$C$4:$C$502=Measurements!$K$3)*(ROW(Measurements!$C$4:$C$502)-ROW(Measurements!$C$3)),ROWS(Measurements!$L$4:L17))), "")</f>
        <v/>
      </c>
      <c r="N17">
        <f>IF($L17&lt;&gt;"",2200,"")</f>
        <v/>
      </c>
      <c r="O17">
        <f>IF($L17&lt;&gt;"",1800,"")</f>
        <v/>
      </c>
      <c r="P17">
        <f>IF(ROWS(Measurements!$L$4:L17)&lt;=Measurements!$K$4, INDEX(Measurements!$F$4:$F$502,_xlfn.AGGREGATE(15,3,(Measurements!$C$4:$C$502=Measurements!$K$3)/(Measurements!$C$4:$C$502=Measurements!$K$3)*(ROW(Measurements!$C$4:$C$502)-ROW(Measurements!$C$3)),ROWS(Measurements!$L$4:L17))), "")</f>
        <v/>
      </c>
      <c r="Q17">
        <f>IF($L17&lt;&gt;"",6.5,"")</f>
        <v/>
      </c>
      <c r="R17">
        <f>IF($L17&lt;&gt;"",3.5,"")</f>
        <v/>
      </c>
      <c r="S17">
        <f>IF(ROWS(Measurements!$L$4:L17)&lt;=Measurements!$K$4, INDEX(Measurements!$G$4:$G$502,_xlfn.AGGREGATE(15,3,(Measurements!$C$4:$C$502=Measurements!$K$3)/(Measurements!$C$4:$C$502=Measurements!$K$3)*(ROW(Measurements!$C$4:$C$502)-ROW(Measurements!$C$3)),ROWS(Measurements!$L$4:L17))), "")</f>
        <v/>
      </c>
      <c r="T17">
        <f>IF($L17&lt;&gt;"",65,"")</f>
        <v/>
      </c>
      <c r="U17">
        <f>IF($L17&lt;&gt;"",35,"")</f>
        <v/>
      </c>
      <c r="W17" s="2">
        <f>IF(ROWS(Measurements!$L$4:$L17)&lt;=Measurements!$I$4, INDEX(Measurements!$A$4:$A$502,_xlfn.AGGREGATE(15,3,(Measurements!$C$4:$C$502=Measurements!$I$3)/(Measurements!$C$4:$C$502=Measurements!$I$3)*(ROW(Measurements!$C$4:$C$502)-ROW(Measurements!$C$3)),ROWS(Measurements!$L$4:$L17))), "")</f>
        <v/>
      </c>
      <c r="X17">
        <f>IF(ROWS(Measurements!$L$4:$L17)&lt;=Measurements!$I$4, INDEX(Measurements!$E$4:$E$502,_xlfn.AGGREGATE(15,3,(Measurements!$C$4:$C$502=Measurements!$I$3)/(Measurements!$C$4:$C$502=Measurements!$I$3)*(ROW(Measurements!$C$4:$C$502)-ROW(Measurements!$C$3)),ROWS(Measurements!$L$4:$L17))), "")</f>
        <v/>
      </c>
      <c r="Y17">
        <f>IF($W17&lt;&gt;"",2200,"")</f>
        <v/>
      </c>
      <c r="Z17">
        <f>IF($W17&lt;&gt;"",1800,"")</f>
        <v/>
      </c>
      <c r="AA17">
        <f>IF(ROWS(Measurements!$L$4:$L17)&lt;=Measurements!$I$4, INDEX(Measurements!$F$4:$F$502,_xlfn.AGGREGATE(15,3,(Measurements!$C$4:$C$502=Measurements!$I$3)/(Measurements!$C$4:$C$502=Measurements!$I$3)*(ROW(Measurements!$C$4:$C$502)-ROW(Measurements!$C$3)),ROWS(Measurements!$L$4:$L17))), "")</f>
        <v/>
      </c>
      <c r="AB17">
        <f>IF($W17&lt;&gt;"",6.5,"")</f>
        <v/>
      </c>
      <c r="AC17">
        <f>IF($W17&lt;&gt;"",3.5,"")</f>
        <v/>
      </c>
      <c r="AD17">
        <f>IF(ROWS(Measurements!$L$4:L17)&lt;=Measurements!$I$4, INDEX(Measurements!$G$4:$G$502,_xlfn.AGGREGATE(15,3,(Measurements!$C$4:$C$502=Measurements!$I$3)/(Measurements!$C$4:$C$502=Measurements!$I$3)*(ROW(Measurements!$C$4:$C$502)-ROW(Measurements!$C$3)),ROWS(Measurements!$L$4:L17))), "")</f>
        <v/>
      </c>
      <c r="AE17">
        <f>IF($W17&lt;&gt;"",65,"")</f>
        <v/>
      </c>
      <c r="AF17">
        <f>IF($W17&lt;&gt;"",35,"")</f>
        <v/>
      </c>
    </row>
    <row r="18">
      <c r="A18" s="2">
        <f>IF(ROWS(Measurements!A$4:$L18)&lt;=Measurements!$J$4, INDEX(Measurements!$A$4:$A$502,_xlfn.AGGREGATE(15,3,(Measurements!$C$4:$C$502=Measurements!$J$3)/(Measurements!$C$4:$C$502=Measurements!$J$3)*(ROW(Measurements!$C$4:$C$502)-ROW(Measurements!$C$3)),ROWS(Measurements!A$4:$L18))), "")</f>
        <v/>
      </c>
      <c r="B18">
        <f>IF(ROWS(Measurements!A$4:$L18)&lt;=Measurements!$J$4, INDEX(Measurements!$E$4:$E$502,_xlfn.AGGREGATE(15,3,(Measurements!$C$4:$C$502=Measurements!$J$3)/(Measurements!$C$4:$C$502=Measurements!$J$3)*(ROW(Measurements!$C$4:$C$502)-ROW(Measurements!$C$3)),ROWS(Measurements!A$4:$L18))), "")</f>
        <v/>
      </c>
      <c r="C18">
        <f>IF($A18&lt;&gt;"",2200,"")</f>
        <v/>
      </c>
      <c r="D18">
        <f>IF($A18&lt;&gt;"",1800,"")</f>
        <v/>
      </c>
      <c r="E18">
        <f>IF(ROWS(Measurements!A$4:$L18)&lt;=Measurements!$J$4, INDEX(Measurements!$F$4:$F$502,_xlfn.AGGREGATE(15,3,(Measurements!$C$4:$C$502=Measurements!$J$3)/(Measurements!$C$4:$C$502=Measurements!$J$3)*(ROW(Measurements!$C$4:$C$502)-ROW(Measurements!$C$3)),ROWS(Measurements!A$4:$L18))), "")</f>
        <v/>
      </c>
      <c r="F18">
        <f>IF($A18&lt;&gt;"",6.5,"")</f>
        <v/>
      </c>
      <c r="G18">
        <f>IF($A18&lt;&gt;"",3.5,"")</f>
        <v/>
      </c>
      <c r="H18">
        <f>IF(ROWS(Measurements!A$4:$L18)&lt;=Measurements!$J$4, INDEX(Measurements!$G$4:$G$502,_xlfn.AGGREGATE(15,3,(Measurements!$C$4:$C$502=Measurements!$J$3)/(Measurements!$C$4:$C$502=Measurements!$J$3)*(ROW(Measurements!$C$4:$C$502)-ROW(Measurements!$C$3)),ROWS(Measurements!A$4:$L18))), "")</f>
        <v/>
      </c>
      <c r="I18">
        <f>IF($A18&lt;&gt;"",65,"")</f>
        <v/>
      </c>
      <c r="J18">
        <f>IF($A18&lt;&gt;"",35,"")</f>
        <v/>
      </c>
      <c r="L18" s="2">
        <f>IF(ROWS(Measurements!$L$4:L18)&lt;=Measurements!$K$4, INDEX(Measurements!$A$4:$A$502,_xlfn.AGGREGATE(15,3,(Measurements!$C$4:$C$502=Measurements!$K$3)/(Measurements!$C$4:$C$502=Measurements!$K$3)*(ROW(Measurements!$C$4:$C$502)-ROW(Measurements!$C$3)),ROWS(Measurements!$L$4:L18))), "")</f>
        <v/>
      </c>
      <c r="M18">
        <f>IF(ROWS(Measurements!$L$4:L18)&lt;=Measurements!$K$4, INDEX(Measurements!$E$4:$E$502,_xlfn.AGGREGATE(15,3,(Measurements!$C$4:$C$502=Measurements!$K$3)/(Measurements!$C$4:$C$502=Measurements!$K$3)*(ROW(Measurements!$C$4:$C$502)-ROW(Measurements!$C$3)),ROWS(Measurements!$L$4:L18))), "")</f>
        <v/>
      </c>
      <c r="N18">
        <f>IF($L18&lt;&gt;"",2200,"")</f>
        <v/>
      </c>
      <c r="O18">
        <f>IF($L18&lt;&gt;"",1800,"")</f>
        <v/>
      </c>
      <c r="P18">
        <f>IF(ROWS(Measurements!$L$4:L18)&lt;=Measurements!$K$4, INDEX(Measurements!$F$4:$F$502,_xlfn.AGGREGATE(15,3,(Measurements!$C$4:$C$502=Measurements!$K$3)/(Measurements!$C$4:$C$502=Measurements!$K$3)*(ROW(Measurements!$C$4:$C$502)-ROW(Measurements!$C$3)),ROWS(Measurements!$L$4:L18))), "")</f>
        <v/>
      </c>
      <c r="Q18">
        <f>IF($L18&lt;&gt;"",6.5,"")</f>
        <v/>
      </c>
      <c r="R18">
        <f>IF($L18&lt;&gt;"",3.5,"")</f>
        <v/>
      </c>
      <c r="S18">
        <f>IF(ROWS(Measurements!$L$4:L18)&lt;=Measurements!$K$4, INDEX(Measurements!$G$4:$G$502,_xlfn.AGGREGATE(15,3,(Measurements!$C$4:$C$502=Measurements!$K$3)/(Measurements!$C$4:$C$502=Measurements!$K$3)*(ROW(Measurements!$C$4:$C$502)-ROW(Measurements!$C$3)),ROWS(Measurements!$L$4:L18))), "")</f>
        <v/>
      </c>
      <c r="T18">
        <f>IF($L18&lt;&gt;"",65,"")</f>
        <v/>
      </c>
      <c r="U18">
        <f>IF($L18&lt;&gt;"",35,"")</f>
        <v/>
      </c>
      <c r="W18" s="2">
        <f>IF(ROWS(Measurements!$L$4:$L18)&lt;=Measurements!$I$4, INDEX(Measurements!$A$4:$A$502,_xlfn.AGGREGATE(15,3,(Measurements!$C$4:$C$502=Measurements!$I$3)/(Measurements!$C$4:$C$502=Measurements!$I$3)*(ROW(Measurements!$C$4:$C$502)-ROW(Measurements!$C$3)),ROWS(Measurements!$L$4:$L18))), "")</f>
        <v/>
      </c>
      <c r="X18">
        <f>IF(ROWS(Measurements!$L$4:$L18)&lt;=Measurements!$I$4, INDEX(Measurements!$E$4:$E$502,_xlfn.AGGREGATE(15,3,(Measurements!$C$4:$C$502=Measurements!$I$3)/(Measurements!$C$4:$C$502=Measurements!$I$3)*(ROW(Measurements!$C$4:$C$502)-ROW(Measurements!$C$3)),ROWS(Measurements!$L$4:$L18))), "")</f>
        <v/>
      </c>
      <c r="Y18">
        <f>IF($W18&lt;&gt;"",2200,"")</f>
        <v/>
      </c>
      <c r="Z18">
        <f>IF($W18&lt;&gt;"",1800,"")</f>
        <v/>
      </c>
      <c r="AA18">
        <f>IF(ROWS(Measurements!$L$4:$L18)&lt;=Measurements!$I$4, INDEX(Measurements!$F$4:$F$502,_xlfn.AGGREGATE(15,3,(Measurements!$C$4:$C$502=Measurements!$I$3)/(Measurements!$C$4:$C$502=Measurements!$I$3)*(ROW(Measurements!$C$4:$C$502)-ROW(Measurements!$C$3)),ROWS(Measurements!$L$4:$L18))), "")</f>
        <v/>
      </c>
      <c r="AB18">
        <f>IF($W18&lt;&gt;"",6.5,"")</f>
        <v/>
      </c>
      <c r="AC18">
        <f>IF($W18&lt;&gt;"",3.5,"")</f>
        <v/>
      </c>
      <c r="AD18">
        <f>IF(ROWS(Measurements!$L$4:L18)&lt;=Measurements!$I$4, INDEX(Measurements!$G$4:$G$502,_xlfn.AGGREGATE(15,3,(Measurements!$C$4:$C$502=Measurements!$I$3)/(Measurements!$C$4:$C$502=Measurements!$I$3)*(ROW(Measurements!$C$4:$C$502)-ROW(Measurements!$C$3)),ROWS(Measurements!$L$4:L18))), "")</f>
        <v/>
      </c>
      <c r="AE18">
        <f>IF($W18&lt;&gt;"",65,"")</f>
        <v/>
      </c>
      <c r="AF18">
        <f>IF($W18&lt;&gt;"",35,"")</f>
        <v/>
      </c>
    </row>
    <row r="19">
      <c r="A19" s="2">
        <f>IF(ROWS(Measurements!A$4:$L19)&lt;=Measurements!$J$4, INDEX(Measurements!$A$4:$A$502,_xlfn.AGGREGATE(15,3,(Measurements!$C$4:$C$502=Measurements!$J$3)/(Measurements!$C$4:$C$502=Measurements!$J$3)*(ROW(Measurements!$C$4:$C$502)-ROW(Measurements!$C$3)),ROWS(Measurements!A$4:$L19))), "")</f>
        <v/>
      </c>
      <c r="B19">
        <f>IF(ROWS(Measurements!A$4:$L19)&lt;=Measurements!$J$4, INDEX(Measurements!$E$4:$E$502,_xlfn.AGGREGATE(15,3,(Measurements!$C$4:$C$502=Measurements!$J$3)/(Measurements!$C$4:$C$502=Measurements!$J$3)*(ROW(Measurements!$C$4:$C$502)-ROW(Measurements!$C$3)),ROWS(Measurements!A$4:$L19))), "")</f>
        <v/>
      </c>
      <c r="C19">
        <f>IF($A19&lt;&gt;"",2200,"")</f>
        <v/>
      </c>
      <c r="D19">
        <f>IF($A19&lt;&gt;"",1800,"")</f>
        <v/>
      </c>
      <c r="E19">
        <f>IF(ROWS(Measurements!A$4:$L19)&lt;=Measurements!$J$4, INDEX(Measurements!$F$4:$F$502,_xlfn.AGGREGATE(15,3,(Measurements!$C$4:$C$502=Measurements!$J$3)/(Measurements!$C$4:$C$502=Measurements!$J$3)*(ROW(Measurements!$C$4:$C$502)-ROW(Measurements!$C$3)),ROWS(Measurements!A$4:$L19))), "")</f>
        <v/>
      </c>
      <c r="F19">
        <f>IF($A19&lt;&gt;"",6.5,"")</f>
        <v/>
      </c>
      <c r="G19">
        <f>IF($A19&lt;&gt;"",3.5,"")</f>
        <v/>
      </c>
      <c r="H19">
        <f>IF(ROWS(Measurements!A$4:$L19)&lt;=Measurements!$J$4, INDEX(Measurements!$G$4:$G$502,_xlfn.AGGREGATE(15,3,(Measurements!$C$4:$C$502=Measurements!$J$3)/(Measurements!$C$4:$C$502=Measurements!$J$3)*(ROW(Measurements!$C$4:$C$502)-ROW(Measurements!$C$3)),ROWS(Measurements!A$4:$L19))), "")</f>
        <v/>
      </c>
      <c r="I19">
        <f>IF($A19&lt;&gt;"",65,"")</f>
        <v/>
      </c>
      <c r="J19">
        <f>IF($A19&lt;&gt;"",35,"")</f>
        <v/>
      </c>
      <c r="L19" s="2">
        <f>IF(ROWS(Measurements!$L$4:L19)&lt;=Measurements!$K$4, INDEX(Measurements!$A$4:$A$502,_xlfn.AGGREGATE(15,3,(Measurements!$C$4:$C$502=Measurements!$K$3)/(Measurements!$C$4:$C$502=Measurements!$K$3)*(ROW(Measurements!$C$4:$C$502)-ROW(Measurements!$C$3)),ROWS(Measurements!$L$4:L19))), "")</f>
        <v/>
      </c>
      <c r="M19">
        <f>IF(ROWS(Measurements!$L$4:L19)&lt;=Measurements!$K$4, INDEX(Measurements!$E$4:$E$502,_xlfn.AGGREGATE(15,3,(Measurements!$C$4:$C$502=Measurements!$K$3)/(Measurements!$C$4:$C$502=Measurements!$K$3)*(ROW(Measurements!$C$4:$C$502)-ROW(Measurements!$C$3)),ROWS(Measurements!$L$4:L19))), "")</f>
        <v/>
      </c>
      <c r="N19">
        <f>IF($L19&lt;&gt;"",2200,"")</f>
        <v/>
      </c>
      <c r="O19">
        <f>IF($L19&lt;&gt;"",1800,"")</f>
        <v/>
      </c>
      <c r="P19">
        <f>IF(ROWS(Measurements!$L$4:L19)&lt;=Measurements!$K$4, INDEX(Measurements!$F$4:$F$502,_xlfn.AGGREGATE(15,3,(Measurements!$C$4:$C$502=Measurements!$K$3)/(Measurements!$C$4:$C$502=Measurements!$K$3)*(ROW(Measurements!$C$4:$C$502)-ROW(Measurements!$C$3)),ROWS(Measurements!$L$4:L19))), "")</f>
        <v/>
      </c>
      <c r="Q19">
        <f>IF($L19&lt;&gt;"",6.5,"")</f>
        <v/>
      </c>
      <c r="R19">
        <f>IF($L19&lt;&gt;"",3.5,"")</f>
        <v/>
      </c>
      <c r="S19">
        <f>IF(ROWS(Measurements!$L$4:L19)&lt;=Measurements!$K$4, INDEX(Measurements!$G$4:$G$502,_xlfn.AGGREGATE(15,3,(Measurements!$C$4:$C$502=Measurements!$K$3)/(Measurements!$C$4:$C$502=Measurements!$K$3)*(ROW(Measurements!$C$4:$C$502)-ROW(Measurements!$C$3)),ROWS(Measurements!$L$4:L19))), "")</f>
        <v/>
      </c>
      <c r="T19">
        <f>IF($L19&lt;&gt;"",65,"")</f>
        <v/>
      </c>
      <c r="U19">
        <f>IF($L19&lt;&gt;"",35,"")</f>
        <v/>
      </c>
      <c r="W19" s="2">
        <f>IF(ROWS(Measurements!$L$4:$L19)&lt;=Measurements!$I$4, INDEX(Measurements!$A$4:$A$502,_xlfn.AGGREGATE(15,3,(Measurements!$C$4:$C$502=Measurements!$I$3)/(Measurements!$C$4:$C$502=Measurements!$I$3)*(ROW(Measurements!$C$4:$C$502)-ROW(Measurements!$C$3)),ROWS(Measurements!$L$4:$L19))), "")</f>
        <v/>
      </c>
      <c r="X19">
        <f>IF(ROWS(Measurements!$L$4:$L19)&lt;=Measurements!$I$4, INDEX(Measurements!$E$4:$E$502,_xlfn.AGGREGATE(15,3,(Measurements!$C$4:$C$502=Measurements!$I$3)/(Measurements!$C$4:$C$502=Measurements!$I$3)*(ROW(Measurements!$C$4:$C$502)-ROW(Measurements!$C$3)),ROWS(Measurements!$L$4:$L19))), "")</f>
        <v/>
      </c>
      <c r="Y19">
        <f>IF($W19&lt;&gt;"",2200,"")</f>
        <v/>
      </c>
      <c r="Z19">
        <f>IF($W19&lt;&gt;"",1800,"")</f>
        <v/>
      </c>
      <c r="AA19">
        <f>IF(ROWS(Measurements!$L$4:$L19)&lt;=Measurements!$I$4, INDEX(Measurements!$F$4:$F$502,_xlfn.AGGREGATE(15,3,(Measurements!$C$4:$C$502=Measurements!$I$3)/(Measurements!$C$4:$C$502=Measurements!$I$3)*(ROW(Measurements!$C$4:$C$502)-ROW(Measurements!$C$3)),ROWS(Measurements!$L$4:$L19))), "")</f>
        <v/>
      </c>
      <c r="AB19">
        <f>IF($W19&lt;&gt;"",6.5,"")</f>
        <v/>
      </c>
      <c r="AC19">
        <f>IF($W19&lt;&gt;"",3.5,"")</f>
        <v/>
      </c>
      <c r="AD19">
        <f>IF(ROWS(Measurements!$L$4:L19)&lt;=Measurements!$I$4, INDEX(Measurements!$G$4:$G$502,_xlfn.AGGREGATE(15,3,(Measurements!$C$4:$C$502=Measurements!$I$3)/(Measurements!$C$4:$C$502=Measurements!$I$3)*(ROW(Measurements!$C$4:$C$502)-ROW(Measurements!$C$3)),ROWS(Measurements!$L$4:L19))), "")</f>
        <v/>
      </c>
      <c r="AE19">
        <f>IF($W19&lt;&gt;"",65,"")</f>
        <v/>
      </c>
      <c r="AF19">
        <f>IF($W19&lt;&gt;"",35,"")</f>
        <v/>
      </c>
    </row>
    <row r="20">
      <c r="A20" s="2">
        <f>IF(ROWS(Measurements!A$4:$L20)&lt;=Measurements!$J$4, INDEX(Measurements!$A$4:$A$502,_xlfn.AGGREGATE(15,3,(Measurements!$C$4:$C$502=Measurements!$J$3)/(Measurements!$C$4:$C$502=Measurements!$J$3)*(ROW(Measurements!$C$4:$C$502)-ROW(Measurements!$C$3)),ROWS(Measurements!A$4:$L20))), "")</f>
        <v/>
      </c>
      <c r="B20">
        <f>IF(ROWS(Measurements!A$4:$L20)&lt;=Measurements!$J$4, INDEX(Measurements!$E$4:$E$502,_xlfn.AGGREGATE(15,3,(Measurements!$C$4:$C$502=Measurements!$J$3)/(Measurements!$C$4:$C$502=Measurements!$J$3)*(ROW(Measurements!$C$4:$C$502)-ROW(Measurements!$C$3)),ROWS(Measurements!A$4:$L20))), "")</f>
        <v/>
      </c>
      <c r="C20">
        <f>IF($A20&lt;&gt;"",2200,"")</f>
        <v/>
      </c>
      <c r="D20">
        <f>IF($A20&lt;&gt;"",1800,"")</f>
        <v/>
      </c>
      <c r="E20">
        <f>IF(ROWS(Measurements!A$4:$L20)&lt;=Measurements!$J$4, INDEX(Measurements!$F$4:$F$502,_xlfn.AGGREGATE(15,3,(Measurements!$C$4:$C$502=Measurements!$J$3)/(Measurements!$C$4:$C$502=Measurements!$J$3)*(ROW(Measurements!$C$4:$C$502)-ROW(Measurements!$C$3)),ROWS(Measurements!A$4:$L20))), "")</f>
        <v/>
      </c>
      <c r="F20">
        <f>IF($A20&lt;&gt;"",6.5,"")</f>
        <v/>
      </c>
      <c r="G20">
        <f>IF($A20&lt;&gt;"",3.5,"")</f>
        <v/>
      </c>
      <c r="H20">
        <f>IF(ROWS(Measurements!A$4:$L20)&lt;=Measurements!$J$4, INDEX(Measurements!$G$4:$G$502,_xlfn.AGGREGATE(15,3,(Measurements!$C$4:$C$502=Measurements!$J$3)/(Measurements!$C$4:$C$502=Measurements!$J$3)*(ROW(Measurements!$C$4:$C$502)-ROW(Measurements!$C$3)),ROWS(Measurements!A$4:$L20))), "")</f>
        <v/>
      </c>
      <c r="I20">
        <f>IF($A20&lt;&gt;"",65,"")</f>
        <v/>
      </c>
      <c r="J20">
        <f>IF($A20&lt;&gt;"",35,"")</f>
        <v/>
      </c>
      <c r="L20" s="2">
        <f>IF(ROWS(Measurements!$L$4:L20)&lt;=Measurements!$K$4, INDEX(Measurements!$A$4:$A$502,_xlfn.AGGREGATE(15,3,(Measurements!$C$4:$C$502=Measurements!$K$3)/(Measurements!$C$4:$C$502=Measurements!$K$3)*(ROW(Measurements!$C$4:$C$502)-ROW(Measurements!$C$3)),ROWS(Measurements!$L$4:L20))), "")</f>
        <v/>
      </c>
      <c r="M20">
        <f>IF(ROWS(Measurements!$L$4:L20)&lt;=Measurements!$K$4, INDEX(Measurements!$E$4:$E$502,_xlfn.AGGREGATE(15,3,(Measurements!$C$4:$C$502=Measurements!$K$3)/(Measurements!$C$4:$C$502=Measurements!$K$3)*(ROW(Measurements!$C$4:$C$502)-ROW(Measurements!$C$3)),ROWS(Measurements!$L$4:L20))), "")</f>
        <v/>
      </c>
      <c r="N20">
        <f>IF($L20&lt;&gt;"",2200,"")</f>
        <v/>
      </c>
      <c r="O20">
        <f>IF($L20&lt;&gt;"",1800,"")</f>
        <v/>
      </c>
      <c r="P20">
        <f>IF(ROWS(Measurements!$L$4:L20)&lt;=Measurements!$K$4, INDEX(Measurements!$F$4:$F$502,_xlfn.AGGREGATE(15,3,(Measurements!$C$4:$C$502=Measurements!$K$3)/(Measurements!$C$4:$C$502=Measurements!$K$3)*(ROW(Measurements!$C$4:$C$502)-ROW(Measurements!$C$3)),ROWS(Measurements!$L$4:L20))), "")</f>
        <v/>
      </c>
      <c r="Q20">
        <f>IF($L20&lt;&gt;"",6.5,"")</f>
        <v/>
      </c>
      <c r="R20">
        <f>IF($L20&lt;&gt;"",3.5,"")</f>
        <v/>
      </c>
      <c r="S20">
        <f>IF(ROWS(Measurements!$L$4:L20)&lt;=Measurements!$K$4, INDEX(Measurements!$G$4:$G$502,_xlfn.AGGREGATE(15,3,(Measurements!$C$4:$C$502=Measurements!$K$3)/(Measurements!$C$4:$C$502=Measurements!$K$3)*(ROW(Measurements!$C$4:$C$502)-ROW(Measurements!$C$3)),ROWS(Measurements!$L$4:L20))), "")</f>
        <v/>
      </c>
      <c r="T20">
        <f>IF($L20&lt;&gt;"",65,"")</f>
        <v/>
      </c>
      <c r="U20">
        <f>IF($L20&lt;&gt;"",35,"")</f>
        <v/>
      </c>
      <c r="W20" s="2">
        <f>IF(ROWS(Measurements!$L$4:$L20)&lt;=Measurements!$I$4, INDEX(Measurements!$A$4:$A$502,_xlfn.AGGREGATE(15,3,(Measurements!$C$4:$C$502=Measurements!$I$3)/(Measurements!$C$4:$C$502=Measurements!$I$3)*(ROW(Measurements!$C$4:$C$502)-ROW(Measurements!$C$3)),ROWS(Measurements!$L$4:$L20))), "")</f>
        <v/>
      </c>
      <c r="X20">
        <f>IF(ROWS(Measurements!$L$4:$L20)&lt;=Measurements!$I$4, INDEX(Measurements!$E$4:$E$502,_xlfn.AGGREGATE(15,3,(Measurements!$C$4:$C$502=Measurements!$I$3)/(Measurements!$C$4:$C$502=Measurements!$I$3)*(ROW(Measurements!$C$4:$C$502)-ROW(Measurements!$C$3)),ROWS(Measurements!$L$4:$L20))), "")</f>
        <v/>
      </c>
      <c r="Y20">
        <f>IF($W20&lt;&gt;"",2200,"")</f>
        <v/>
      </c>
      <c r="Z20">
        <f>IF($W20&lt;&gt;"",1800,"")</f>
        <v/>
      </c>
      <c r="AA20">
        <f>IF(ROWS(Measurements!$L$4:$L20)&lt;=Measurements!$I$4, INDEX(Measurements!$F$4:$F$502,_xlfn.AGGREGATE(15,3,(Measurements!$C$4:$C$502=Measurements!$I$3)/(Measurements!$C$4:$C$502=Measurements!$I$3)*(ROW(Measurements!$C$4:$C$502)-ROW(Measurements!$C$3)),ROWS(Measurements!$L$4:$L20))), "")</f>
        <v/>
      </c>
      <c r="AB20">
        <f>IF($W20&lt;&gt;"",6.5,"")</f>
        <v/>
      </c>
      <c r="AC20">
        <f>IF($W20&lt;&gt;"",3.5,"")</f>
        <v/>
      </c>
      <c r="AD20">
        <f>IF(ROWS(Measurements!$L$4:L20)&lt;=Measurements!$I$4, INDEX(Measurements!$G$4:$G$502,_xlfn.AGGREGATE(15,3,(Measurements!$C$4:$C$502=Measurements!$I$3)/(Measurements!$C$4:$C$502=Measurements!$I$3)*(ROW(Measurements!$C$4:$C$502)-ROW(Measurements!$C$3)),ROWS(Measurements!$L$4:L20))), "")</f>
        <v/>
      </c>
      <c r="AE20">
        <f>IF($W20&lt;&gt;"",65,"")</f>
        <v/>
      </c>
      <c r="AF20">
        <f>IF($W20&lt;&gt;"",35,"")</f>
        <v/>
      </c>
    </row>
    <row r="21">
      <c r="A21" s="2">
        <f>IF(ROWS(Measurements!A$4:$L21)&lt;=Measurements!$J$4, INDEX(Measurements!$A$4:$A$502,_xlfn.AGGREGATE(15,3,(Measurements!$C$4:$C$502=Measurements!$J$3)/(Measurements!$C$4:$C$502=Measurements!$J$3)*(ROW(Measurements!$C$4:$C$502)-ROW(Measurements!$C$3)),ROWS(Measurements!A$4:$L21))), "")</f>
        <v/>
      </c>
      <c r="B21">
        <f>IF(ROWS(Measurements!A$4:$L21)&lt;=Measurements!$J$4, INDEX(Measurements!$E$4:$E$502,_xlfn.AGGREGATE(15,3,(Measurements!$C$4:$C$502=Measurements!$J$3)/(Measurements!$C$4:$C$502=Measurements!$J$3)*(ROW(Measurements!$C$4:$C$502)-ROW(Measurements!$C$3)),ROWS(Measurements!A$4:$L21))), "")</f>
        <v/>
      </c>
      <c r="C21">
        <f>IF($A21&lt;&gt;"",2200,"")</f>
        <v/>
      </c>
      <c r="D21">
        <f>IF($A21&lt;&gt;"",1800,"")</f>
        <v/>
      </c>
      <c r="E21">
        <f>IF(ROWS(Measurements!A$4:$L21)&lt;=Measurements!$J$4, INDEX(Measurements!$F$4:$F$502,_xlfn.AGGREGATE(15,3,(Measurements!$C$4:$C$502=Measurements!$J$3)/(Measurements!$C$4:$C$502=Measurements!$J$3)*(ROW(Measurements!$C$4:$C$502)-ROW(Measurements!$C$3)),ROWS(Measurements!A$4:$L21))), "")</f>
        <v/>
      </c>
      <c r="F21">
        <f>IF($A21&lt;&gt;"",6.5,"")</f>
        <v/>
      </c>
      <c r="G21">
        <f>IF($A21&lt;&gt;"",3.5,"")</f>
        <v/>
      </c>
      <c r="H21">
        <f>IF(ROWS(Measurements!A$4:$L21)&lt;=Measurements!$J$4, INDEX(Measurements!$G$4:$G$502,_xlfn.AGGREGATE(15,3,(Measurements!$C$4:$C$502=Measurements!$J$3)/(Measurements!$C$4:$C$502=Measurements!$J$3)*(ROW(Measurements!$C$4:$C$502)-ROW(Measurements!$C$3)),ROWS(Measurements!A$4:$L21))), "")</f>
        <v/>
      </c>
      <c r="I21">
        <f>IF($A21&lt;&gt;"",65,"")</f>
        <v/>
      </c>
      <c r="J21">
        <f>IF($A21&lt;&gt;"",35,"")</f>
        <v/>
      </c>
      <c r="L21" s="2">
        <f>IF(ROWS(Measurements!$L$4:L21)&lt;=Measurements!$K$4, INDEX(Measurements!$A$4:$A$502,_xlfn.AGGREGATE(15,3,(Measurements!$C$4:$C$502=Measurements!$K$3)/(Measurements!$C$4:$C$502=Measurements!$K$3)*(ROW(Measurements!$C$4:$C$502)-ROW(Measurements!$C$3)),ROWS(Measurements!$L$4:L21))), "")</f>
        <v/>
      </c>
      <c r="M21">
        <f>IF(ROWS(Measurements!$L$4:L21)&lt;=Measurements!$K$4, INDEX(Measurements!$E$4:$E$502,_xlfn.AGGREGATE(15,3,(Measurements!$C$4:$C$502=Measurements!$K$3)/(Measurements!$C$4:$C$502=Measurements!$K$3)*(ROW(Measurements!$C$4:$C$502)-ROW(Measurements!$C$3)),ROWS(Measurements!$L$4:L21))), "")</f>
        <v/>
      </c>
      <c r="N21">
        <f>IF($L21&lt;&gt;"",2200,"")</f>
        <v/>
      </c>
      <c r="O21">
        <f>IF($L21&lt;&gt;"",1800,"")</f>
        <v/>
      </c>
      <c r="P21">
        <f>IF(ROWS(Measurements!$L$4:L21)&lt;=Measurements!$K$4, INDEX(Measurements!$F$4:$F$502,_xlfn.AGGREGATE(15,3,(Measurements!$C$4:$C$502=Measurements!$K$3)/(Measurements!$C$4:$C$502=Measurements!$K$3)*(ROW(Measurements!$C$4:$C$502)-ROW(Measurements!$C$3)),ROWS(Measurements!$L$4:L21))), "")</f>
        <v/>
      </c>
      <c r="Q21">
        <f>IF($L21&lt;&gt;"",6.5,"")</f>
        <v/>
      </c>
      <c r="R21">
        <f>IF($L21&lt;&gt;"",3.5,"")</f>
        <v/>
      </c>
      <c r="S21">
        <f>IF(ROWS(Measurements!$L$4:L21)&lt;=Measurements!$K$4, INDEX(Measurements!$G$4:$G$502,_xlfn.AGGREGATE(15,3,(Measurements!$C$4:$C$502=Measurements!$K$3)/(Measurements!$C$4:$C$502=Measurements!$K$3)*(ROW(Measurements!$C$4:$C$502)-ROW(Measurements!$C$3)),ROWS(Measurements!$L$4:L21))), "")</f>
        <v/>
      </c>
      <c r="T21">
        <f>IF($L21&lt;&gt;"",65,"")</f>
        <v/>
      </c>
      <c r="U21">
        <f>IF($L21&lt;&gt;"",35,"")</f>
        <v/>
      </c>
      <c r="W21" s="2">
        <f>IF(ROWS(Measurements!$L$4:$L21)&lt;=Measurements!$I$4, INDEX(Measurements!$A$4:$A$502,_xlfn.AGGREGATE(15,3,(Measurements!$C$4:$C$502=Measurements!$I$3)/(Measurements!$C$4:$C$502=Measurements!$I$3)*(ROW(Measurements!$C$4:$C$502)-ROW(Measurements!$C$3)),ROWS(Measurements!$L$4:$L21))), "")</f>
        <v/>
      </c>
      <c r="X21">
        <f>IF(ROWS(Measurements!$L$4:$L21)&lt;=Measurements!$I$4, INDEX(Measurements!$E$4:$E$502,_xlfn.AGGREGATE(15,3,(Measurements!$C$4:$C$502=Measurements!$I$3)/(Measurements!$C$4:$C$502=Measurements!$I$3)*(ROW(Measurements!$C$4:$C$502)-ROW(Measurements!$C$3)),ROWS(Measurements!$L$4:$L21))), "")</f>
        <v/>
      </c>
      <c r="Y21">
        <f>IF($W21&lt;&gt;"",2200,"")</f>
        <v/>
      </c>
      <c r="Z21">
        <f>IF($W21&lt;&gt;"",1800,"")</f>
        <v/>
      </c>
      <c r="AA21">
        <f>IF(ROWS(Measurements!$L$4:$L21)&lt;=Measurements!$I$4, INDEX(Measurements!$F$4:$F$502,_xlfn.AGGREGATE(15,3,(Measurements!$C$4:$C$502=Measurements!$I$3)/(Measurements!$C$4:$C$502=Measurements!$I$3)*(ROW(Measurements!$C$4:$C$502)-ROW(Measurements!$C$3)),ROWS(Measurements!$L$4:$L21))), "")</f>
        <v/>
      </c>
      <c r="AB21">
        <f>IF($W21&lt;&gt;"",6.5,"")</f>
        <v/>
      </c>
      <c r="AC21">
        <f>IF($W21&lt;&gt;"",3.5,"")</f>
        <v/>
      </c>
      <c r="AD21">
        <f>IF(ROWS(Measurements!$L$4:L21)&lt;=Measurements!$I$4, INDEX(Measurements!$G$4:$G$502,_xlfn.AGGREGATE(15,3,(Measurements!$C$4:$C$502=Measurements!$I$3)/(Measurements!$C$4:$C$502=Measurements!$I$3)*(ROW(Measurements!$C$4:$C$502)-ROW(Measurements!$C$3)),ROWS(Measurements!$L$4:L21))), "")</f>
        <v/>
      </c>
      <c r="AE21">
        <f>IF($W21&lt;&gt;"",65,"")</f>
        <v/>
      </c>
      <c r="AF21">
        <f>IF($W21&lt;&gt;"",35,"")</f>
        <v/>
      </c>
    </row>
    <row r="22">
      <c r="A22" s="2">
        <f>IF(ROWS(Measurements!A$4:$L22)&lt;=Measurements!$J$4, INDEX(Measurements!$A$4:$A$502,_xlfn.AGGREGATE(15,3,(Measurements!$C$4:$C$502=Measurements!$J$3)/(Measurements!$C$4:$C$502=Measurements!$J$3)*(ROW(Measurements!$C$4:$C$502)-ROW(Measurements!$C$3)),ROWS(Measurements!A$4:$L22))), "")</f>
        <v/>
      </c>
      <c r="B22">
        <f>IF(ROWS(Measurements!A$4:$L22)&lt;=Measurements!$J$4, INDEX(Measurements!$E$4:$E$502,_xlfn.AGGREGATE(15,3,(Measurements!$C$4:$C$502=Measurements!$J$3)/(Measurements!$C$4:$C$502=Measurements!$J$3)*(ROW(Measurements!$C$4:$C$502)-ROW(Measurements!$C$3)),ROWS(Measurements!A$4:$L22))), "")</f>
        <v/>
      </c>
      <c r="C22">
        <f>IF($A22&lt;&gt;"",2200,"")</f>
        <v/>
      </c>
      <c r="D22">
        <f>IF($A22&lt;&gt;"",1800,"")</f>
        <v/>
      </c>
      <c r="E22">
        <f>IF(ROWS(Measurements!A$4:$L22)&lt;=Measurements!$J$4, INDEX(Measurements!$F$4:$F$502,_xlfn.AGGREGATE(15,3,(Measurements!$C$4:$C$502=Measurements!$J$3)/(Measurements!$C$4:$C$502=Measurements!$J$3)*(ROW(Measurements!$C$4:$C$502)-ROW(Measurements!$C$3)),ROWS(Measurements!A$4:$L22))), "")</f>
        <v/>
      </c>
      <c r="F22">
        <f>IF($A22&lt;&gt;"",6.5,"")</f>
        <v/>
      </c>
      <c r="G22">
        <f>IF($A22&lt;&gt;"",3.5,"")</f>
        <v/>
      </c>
      <c r="H22">
        <f>IF(ROWS(Measurements!A$4:$L22)&lt;=Measurements!$J$4, INDEX(Measurements!$G$4:$G$502,_xlfn.AGGREGATE(15,3,(Measurements!$C$4:$C$502=Measurements!$J$3)/(Measurements!$C$4:$C$502=Measurements!$J$3)*(ROW(Measurements!$C$4:$C$502)-ROW(Measurements!$C$3)),ROWS(Measurements!A$4:$L22))), "")</f>
        <v/>
      </c>
      <c r="I22">
        <f>IF($A22&lt;&gt;"",65,"")</f>
        <v/>
      </c>
      <c r="J22">
        <f>IF($A22&lt;&gt;"",35,"")</f>
        <v/>
      </c>
      <c r="L22" s="2">
        <f>IF(ROWS(Measurements!$L$4:L22)&lt;=Measurements!$K$4, INDEX(Measurements!$A$4:$A$502,_xlfn.AGGREGATE(15,3,(Measurements!$C$4:$C$502=Measurements!$K$3)/(Measurements!$C$4:$C$502=Measurements!$K$3)*(ROW(Measurements!$C$4:$C$502)-ROW(Measurements!$C$3)),ROWS(Measurements!$L$4:L22))), "")</f>
        <v/>
      </c>
      <c r="M22">
        <f>IF(ROWS(Measurements!$L$4:L22)&lt;=Measurements!$K$4, INDEX(Measurements!$E$4:$E$502,_xlfn.AGGREGATE(15,3,(Measurements!$C$4:$C$502=Measurements!$K$3)/(Measurements!$C$4:$C$502=Measurements!$K$3)*(ROW(Measurements!$C$4:$C$502)-ROW(Measurements!$C$3)),ROWS(Measurements!$L$4:L22))), "")</f>
        <v/>
      </c>
      <c r="N22">
        <f>IF($L22&lt;&gt;"",2200,"")</f>
        <v/>
      </c>
      <c r="O22">
        <f>IF($L22&lt;&gt;"",1800,"")</f>
        <v/>
      </c>
      <c r="P22">
        <f>IF(ROWS(Measurements!$L$4:L22)&lt;=Measurements!$K$4, INDEX(Measurements!$F$4:$F$502,_xlfn.AGGREGATE(15,3,(Measurements!$C$4:$C$502=Measurements!$K$3)/(Measurements!$C$4:$C$502=Measurements!$K$3)*(ROW(Measurements!$C$4:$C$502)-ROW(Measurements!$C$3)),ROWS(Measurements!$L$4:L22))), "")</f>
        <v/>
      </c>
      <c r="Q22">
        <f>IF($L22&lt;&gt;"",6.5,"")</f>
        <v/>
      </c>
      <c r="R22">
        <f>IF($L22&lt;&gt;"",3.5,"")</f>
        <v/>
      </c>
      <c r="S22">
        <f>IF(ROWS(Measurements!$L$4:L22)&lt;=Measurements!$K$4, INDEX(Measurements!$G$4:$G$502,_xlfn.AGGREGATE(15,3,(Measurements!$C$4:$C$502=Measurements!$K$3)/(Measurements!$C$4:$C$502=Measurements!$K$3)*(ROW(Measurements!$C$4:$C$502)-ROW(Measurements!$C$3)),ROWS(Measurements!$L$4:L22))), "")</f>
        <v/>
      </c>
      <c r="T22">
        <f>IF($L22&lt;&gt;"",65,"")</f>
        <v/>
      </c>
      <c r="U22">
        <f>IF($L22&lt;&gt;"",35,"")</f>
        <v/>
      </c>
      <c r="W22" s="2">
        <f>IF(ROWS(Measurements!$L$4:$L22)&lt;=Measurements!$I$4, INDEX(Measurements!$A$4:$A$502,_xlfn.AGGREGATE(15,3,(Measurements!$C$4:$C$502=Measurements!$I$3)/(Measurements!$C$4:$C$502=Measurements!$I$3)*(ROW(Measurements!$C$4:$C$502)-ROW(Measurements!$C$3)),ROWS(Measurements!$L$4:$L22))), "")</f>
        <v/>
      </c>
      <c r="X22">
        <f>IF(ROWS(Measurements!$L$4:$L22)&lt;=Measurements!$I$4, INDEX(Measurements!$E$4:$E$502,_xlfn.AGGREGATE(15,3,(Measurements!$C$4:$C$502=Measurements!$I$3)/(Measurements!$C$4:$C$502=Measurements!$I$3)*(ROW(Measurements!$C$4:$C$502)-ROW(Measurements!$C$3)),ROWS(Measurements!$L$4:$L22))), "")</f>
        <v/>
      </c>
      <c r="Y22">
        <f>IF($W22&lt;&gt;"",2200,"")</f>
        <v/>
      </c>
      <c r="Z22">
        <f>IF($W22&lt;&gt;"",1800,"")</f>
        <v/>
      </c>
      <c r="AA22">
        <f>IF(ROWS(Measurements!$L$4:$L22)&lt;=Measurements!$I$4, INDEX(Measurements!$F$4:$F$502,_xlfn.AGGREGATE(15,3,(Measurements!$C$4:$C$502=Measurements!$I$3)/(Measurements!$C$4:$C$502=Measurements!$I$3)*(ROW(Measurements!$C$4:$C$502)-ROW(Measurements!$C$3)),ROWS(Measurements!$L$4:$L22))), "")</f>
        <v/>
      </c>
      <c r="AB22">
        <f>IF($W22&lt;&gt;"",6.5,"")</f>
        <v/>
      </c>
      <c r="AC22">
        <f>IF($W22&lt;&gt;"",3.5,"")</f>
        <v/>
      </c>
      <c r="AD22">
        <f>IF(ROWS(Measurements!$L$4:L22)&lt;=Measurements!$I$4, INDEX(Measurements!$G$4:$G$502,_xlfn.AGGREGATE(15,3,(Measurements!$C$4:$C$502=Measurements!$I$3)/(Measurements!$C$4:$C$502=Measurements!$I$3)*(ROW(Measurements!$C$4:$C$502)-ROW(Measurements!$C$3)),ROWS(Measurements!$L$4:L22))), "")</f>
        <v/>
      </c>
      <c r="AE22">
        <f>IF($W22&lt;&gt;"",65,"")</f>
        <v/>
      </c>
      <c r="AF22">
        <f>IF($W22&lt;&gt;"",35,"")</f>
        <v/>
      </c>
    </row>
    <row r="23">
      <c r="A23" s="2">
        <f>IF(ROWS(Measurements!A$4:$L23)&lt;=Measurements!$J$4, INDEX(Measurements!$A$4:$A$502,_xlfn.AGGREGATE(15,3,(Measurements!$C$4:$C$502=Measurements!$J$3)/(Measurements!$C$4:$C$502=Measurements!$J$3)*(ROW(Measurements!$C$4:$C$502)-ROW(Measurements!$C$3)),ROWS(Measurements!A$4:$L23))), "")</f>
        <v/>
      </c>
      <c r="B23">
        <f>IF(ROWS(Measurements!A$4:$L23)&lt;=Measurements!$J$4, INDEX(Measurements!$E$4:$E$502,_xlfn.AGGREGATE(15,3,(Measurements!$C$4:$C$502=Measurements!$J$3)/(Measurements!$C$4:$C$502=Measurements!$J$3)*(ROW(Measurements!$C$4:$C$502)-ROW(Measurements!$C$3)),ROWS(Measurements!A$4:$L23))), "")</f>
        <v/>
      </c>
      <c r="C23">
        <f>IF($A23&lt;&gt;"",2200,"")</f>
        <v/>
      </c>
      <c r="D23">
        <f>IF($A23&lt;&gt;"",1800,"")</f>
        <v/>
      </c>
      <c r="E23">
        <f>IF(ROWS(Measurements!A$4:$L23)&lt;=Measurements!$J$4, INDEX(Measurements!$F$4:$F$502,_xlfn.AGGREGATE(15,3,(Measurements!$C$4:$C$502=Measurements!$J$3)/(Measurements!$C$4:$C$502=Measurements!$J$3)*(ROW(Measurements!$C$4:$C$502)-ROW(Measurements!$C$3)),ROWS(Measurements!A$4:$L23))), "")</f>
        <v/>
      </c>
      <c r="F23">
        <f>IF($A23&lt;&gt;"",6.5,"")</f>
        <v/>
      </c>
      <c r="G23">
        <f>IF($A23&lt;&gt;"",3.5,"")</f>
        <v/>
      </c>
      <c r="H23">
        <f>IF(ROWS(Measurements!A$4:$L23)&lt;=Measurements!$J$4, INDEX(Measurements!$G$4:$G$502,_xlfn.AGGREGATE(15,3,(Measurements!$C$4:$C$502=Measurements!$J$3)/(Measurements!$C$4:$C$502=Measurements!$J$3)*(ROW(Measurements!$C$4:$C$502)-ROW(Measurements!$C$3)),ROWS(Measurements!A$4:$L23))), "")</f>
        <v/>
      </c>
      <c r="I23">
        <f>IF($A23&lt;&gt;"",65,"")</f>
        <v/>
      </c>
      <c r="J23">
        <f>IF($A23&lt;&gt;"",35,"")</f>
        <v/>
      </c>
      <c r="L23" s="2">
        <f>IF(ROWS(Measurements!$L$4:L23)&lt;=Measurements!$K$4, INDEX(Measurements!$A$4:$A$502,_xlfn.AGGREGATE(15,3,(Measurements!$C$4:$C$502=Measurements!$K$3)/(Measurements!$C$4:$C$502=Measurements!$K$3)*(ROW(Measurements!$C$4:$C$502)-ROW(Measurements!$C$3)),ROWS(Measurements!$L$4:L23))), "")</f>
        <v/>
      </c>
      <c r="M23">
        <f>IF(ROWS(Measurements!$L$4:L23)&lt;=Measurements!$K$4, INDEX(Measurements!$E$4:$E$502,_xlfn.AGGREGATE(15,3,(Measurements!$C$4:$C$502=Measurements!$K$3)/(Measurements!$C$4:$C$502=Measurements!$K$3)*(ROW(Measurements!$C$4:$C$502)-ROW(Measurements!$C$3)),ROWS(Measurements!$L$4:L23))), "")</f>
        <v/>
      </c>
      <c r="N23">
        <f>IF($L23&lt;&gt;"",2200,"")</f>
        <v/>
      </c>
      <c r="O23">
        <f>IF($L23&lt;&gt;"",1800,"")</f>
        <v/>
      </c>
      <c r="P23">
        <f>IF(ROWS(Measurements!$L$4:L23)&lt;=Measurements!$K$4, INDEX(Measurements!$F$4:$F$502,_xlfn.AGGREGATE(15,3,(Measurements!$C$4:$C$502=Measurements!$K$3)/(Measurements!$C$4:$C$502=Measurements!$K$3)*(ROW(Measurements!$C$4:$C$502)-ROW(Measurements!$C$3)),ROWS(Measurements!$L$4:L23))), "")</f>
        <v/>
      </c>
      <c r="Q23">
        <f>IF($L23&lt;&gt;"",6.5,"")</f>
        <v/>
      </c>
      <c r="R23">
        <f>IF($L23&lt;&gt;"",3.5,"")</f>
        <v/>
      </c>
      <c r="S23">
        <f>IF(ROWS(Measurements!$L$4:L23)&lt;=Measurements!$K$4, INDEX(Measurements!$G$4:$G$502,_xlfn.AGGREGATE(15,3,(Measurements!$C$4:$C$502=Measurements!$K$3)/(Measurements!$C$4:$C$502=Measurements!$K$3)*(ROW(Measurements!$C$4:$C$502)-ROW(Measurements!$C$3)),ROWS(Measurements!$L$4:L23))), "")</f>
        <v/>
      </c>
      <c r="T23">
        <f>IF($L23&lt;&gt;"",65,"")</f>
        <v/>
      </c>
      <c r="U23">
        <f>IF($L23&lt;&gt;"",35,"")</f>
        <v/>
      </c>
      <c r="W23" s="2">
        <f>IF(ROWS(Measurements!$L$4:$L23)&lt;=Measurements!$I$4, INDEX(Measurements!$A$4:$A$502,_xlfn.AGGREGATE(15,3,(Measurements!$C$4:$C$502=Measurements!$I$3)/(Measurements!$C$4:$C$502=Measurements!$I$3)*(ROW(Measurements!$C$4:$C$502)-ROW(Measurements!$C$3)),ROWS(Measurements!$L$4:$L23))), "")</f>
        <v/>
      </c>
      <c r="X23">
        <f>IF(ROWS(Measurements!$L$4:$L23)&lt;=Measurements!$I$4, INDEX(Measurements!$E$4:$E$502,_xlfn.AGGREGATE(15,3,(Measurements!$C$4:$C$502=Measurements!$I$3)/(Measurements!$C$4:$C$502=Measurements!$I$3)*(ROW(Measurements!$C$4:$C$502)-ROW(Measurements!$C$3)),ROWS(Measurements!$L$4:$L23))), "")</f>
        <v/>
      </c>
      <c r="Y23">
        <f>IF($W23&lt;&gt;"",2200,"")</f>
        <v/>
      </c>
      <c r="Z23">
        <f>IF($W23&lt;&gt;"",1800,"")</f>
        <v/>
      </c>
      <c r="AA23">
        <f>IF(ROWS(Measurements!$L$4:$L23)&lt;=Measurements!$I$4, INDEX(Measurements!$F$4:$F$502,_xlfn.AGGREGATE(15,3,(Measurements!$C$4:$C$502=Measurements!$I$3)/(Measurements!$C$4:$C$502=Measurements!$I$3)*(ROW(Measurements!$C$4:$C$502)-ROW(Measurements!$C$3)),ROWS(Measurements!$L$4:$L23))), "")</f>
        <v/>
      </c>
      <c r="AB23">
        <f>IF($W23&lt;&gt;"",6.5,"")</f>
        <v/>
      </c>
      <c r="AC23">
        <f>IF($W23&lt;&gt;"",3.5,"")</f>
        <v/>
      </c>
      <c r="AD23">
        <f>IF(ROWS(Measurements!$L$4:L23)&lt;=Measurements!$I$4, INDEX(Measurements!$G$4:$G$502,_xlfn.AGGREGATE(15,3,(Measurements!$C$4:$C$502=Measurements!$I$3)/(Measurements!$C$4:$C$502=Measurements!$I$3)*(ROW(Measurements!$C$4:$C$502)-ROW(Measurements!$C$3)),ROWS(Measurements!$L$4:L23))), "")</f>
        <v/>
      </c>
      <c r="AE23">
        <f>IF($W23&lt;&gt;"",65,"")</f>
        <v/>
      </c>
      <c r="AF23">
        <f>IF($W23&lt;&gt;"",35,"")</f>
        <v/>
      </c>
    </row>
    <row r="24">
      <c r="A24" s="2">
        <f>IF(ROWS(Measurements!A$4:$L24)&lt;=Measurements!$J$4, INDEX(Measurements!$A$4:$A$502,_xlfn.AGGREGATE(15,3,(Measurements!$C$4:$C$502=Measurements!$J$3)/(Measurements!$C$4:$C$502=Measurements!$J$3)*(ROW(Measurements!$C$4:$C$502)-ROW(Measurements!$C$3)),ROWS(Measurements!A$4:$L24))), "")</f>
        <v/>
      </c>
      <c r="B24">
        <f>IF(ROWS(Measurements!A$4:$L24)&lt;=Measurements!$J$4, INDEX(Measurements!$E$4:$E$502,_xlfn.AGGREGATE(15,3,(Measurements!$C$4:$C$502=Measurements!$J$3)/(Measurements!$C$4:$C$502=Measurements!$J$3)*(ROW(Measurements!$C$4:$C$502)-ROW(Measurements!$C$3)),ROWS(Measurements!A$4:$L24))), "")</f>
        <v/>
      </c>
      <c r="C24">
        <f>IF($A24&lt;&gt;"",2200,"")</f>
        <v/>
      </c>
      <c r="D24">
        <f>IF($A24&lt;&gt;"",1800,"")</f>
        <v/>
      </c>
      <c r="E24">
        <f>IF(ROWS(Measurements!A$4:$L24)&lt;=Measurements!$J$4, INDEX(Measurements!$F$4:$F$502,_xlfn.AGGREGATE(15,3,(Measurements!$C$4:$C$502=Measurements!$J$3)/(Measurements!$C$4:$C$502=Measurements!$J$3)*(ROW(Measurements!$C$4:$C$502)-ROW(Measurements!$C$3)),ROWS(Measurements!A$4:$L24))), "")</f>
        <v/>
      </c>
      <c r="F24">
        <f>IF($A24&lt;&gt;"",6.5,"")</f>
        <v/>
      </c>
      <c r="G24">
        <f>IF($A24&lt;&gt;"",3.5,"")</f>
        <v/>
      </c>
      <c r="H24">
        <f>IF(ROWS(Measurements!A$4:$L24)&lt;=Measurements!$J$4, INDEX(Measurements!$G$4:$G$502,_xlfn.AGGREGATE(15,3,(Measurements!$C$4:$C$502=Measurements!$J$3)/(Measurements!$C$4:$C$502=Measurements!$J$3)*(ROW(Measurements!$C$4:$C$502)-ROW(Measurements!$C$3)),ROWS(Measurements!A$4:$L24))), "")</f>
        <v/>
      </c>
      <c r="I24">
        <f>IF($A24&lt;&gt;"",65,"")</f>
        <v/>
      </c>
      <c r="J24">
        <f>IF($A24&lt;&gt;"",35,"")</f>
        <v/>
      </c>
      <c r="L24" s="2">
        <f>IF(ROWS(Measurements!$L$4:L24)&lt;=Measurements!$K$4, INDEX(Measurements!$A$4:$A$502,_xlfn.AGGREGATE(15,3,(Measurements!$C$4:$C$502=Measurements!$K$3)/(Measurements!$C$4:$C$502=Measurements!$K$3)*(ROW(Measurements!$C$4:$C$502)-ROW(Measurements!$C$3)),ROWS(Measurements!$L$4:L24))), "")</f>
        <v/>
      </c>
      <c r="M24">
        <f>IF(ROWS(Measurements!$L$4:L24)&lt;=Measurements!$K$4, INDEX(Measurements!$E$4:$E$502,_xlfn.AGGREGATE(15,3,(Measurements!$C$4:$C$502=Measurements!$K$3)/(Measurements!$C$4:$C$502=Measurements!$K$3)*(ROW(Measurements!$C$4:$C$502)-ROW(Measurements!$C$3)),ROWS(Measurements!$L$4:L24))), "")</f>
        <v/>
      </c>
      <c r="N24">
        <f>IF($L24&lt;&gt;"",2200,"")</f>
        <v/>
      </c>
      <c r="O24">
        <f>IF($L24&lt;&gt;"",1800,"")</f>
        <v/>
      </c>
      <c r="P24">
        <f>IF(ROWS(Measurements!$L$4:L24)&lt;=Measurements!$K$4, INDEX(Measurements!$F$4:$F$502,_xlfn.AGGREGATE(15,3,(Measurements!$C$4:$C$502=Measurements!$K$3)/(Measurements!$C$4:$C$502=Measurements!$K$3)*(ROW(Measurements!$C$4:$C$502)-ROW(Measurements!$C$3)),ROWS(Measurements!$L$4:L24))), "")</f>
        <v/>
      </c>
      <c r="Q24">
        <f>IF($L24&lt;&gt;"",6.5,"")</f>
        <v/>
      </c>
      <c r="R24">
        <f>IF($L24&lt;&gt;"",3.5,"")</f>
        <v/>
      </c>
      <c r="S24">
        <f>IF(ROWS(Measurements!$L$4:L24)&lt;=Measurements!$K$4, INDEX(Measurements!$G$4:$G$502,_xlfn.AGGREGATE(15,3,(Measurements!$C$4:$C$502=Measurements!$K$3)/(Measurements!$C$4:$C$502=Measurements!$K$3)*(ROW(Measurements!$C$4:$C$502)-ROW(Measurements!$C$3)),ROWS(Measurements!$L$4:L24))), "")</f>
        <v/>
      </c>
      <c r="T24">
        <f>IF($L24&lt;&gt;"",65,"")</f>
        <v/>
      </c>
      <c r="U24">
        <f>IF($L24&lt;&gt;"",35,"")</f>
        <v/>
      </c>
      <c r="W24" s="2">
        <f>IF(ROWS(Measurements!$L$4:$L24)&lt;=Measurements!$I$4, INDEX(Measurements!$A$4:$A$502,_xlfn.AGGREGATE(15,3,(Measurements!$C$4:$C$502=Measurements!$I$3)/(Measurements!$C$4:$C$502=Measurements!$I$3)*(ROW(Measurements!$C$4:$C$502)-ROW(Measurements!$C$3)),ROWS(Measurements!$L$4:$L24))), "")</f>
        <v/>
      </c>
      <c r="X24">
        <f>IF(ROWS(Measurements!$L$4:$L24)&lt;=Measurements!$I$4, INDEX(Measurements!$E$4:$E$502,_xlfn.AGGREGATE(15,3,(Measurements!$C$4:$C$502=Measurements!$I$3)/(Measurements!$C$4:$C$502=Measurements!$I$3)*(ROW(Measurements!$C$4:$C$502)-ROW(Measurements!$C$3)),ROWS(Measurements!$L$4:$L24))), "")</f>
        <v/>
      </c>
      <c r="Y24">
        <f>IF($W24&lt;&gt;"",2200,"")</f>
        <v/>
      </c>
      <c r="Z24">
        <f>IF($W24&lt;&gt;"",1800,"")</f>
        <v/>
      </c>
      <c r="AA24">
        <f>IF(ROWS(Measurements!$L$4:$L24)&lt;=Measurements!$I$4, INDEX(Measurements!$F$4:$F$502,_xlfn.AGGREGATE(15,3,(Measurements!$C$4:$C$502=Measurements!$I$3)/(Measurements!$C$4:$C$502=Measurements!$I$3)*(ROW(Measurements!$C$4:$C$502)-ROW(Measurements!$C$3)),ROWS(Measurements!$L$4:$L24))), "")</f>
        <v/>
      </c>
      <c r="AB24">
        <f>IF($W24&lt;&gt;"",6.5,"")</f>
        <v/>
      </c>
      <c r="AC24">
        <f>IF($W24&lt;&gt;"",3.5,"")</f>
        <v/>
      </c>
      <c r="AD24">
        <f>IF(ROWS(Measurements!$L$4:L24)&lt;=Measurements!$I$4, INDEX(Measurements!$G$4:$G$502,_xlfn.AGGREGATE(15,3,(Measurements!$C$4:$C$502=Measurements!$I$3)/(Measurements!$C$4:$C$502=Measurements!$I$3)*(ROW(Measurements!$C$4:$C$502)-ROW(Measurements!$C$3)),ROWS(Measurements!$L$4:L24))), "")</f>
        <v/>
      </c>
      <c r="AE24">
        <f>IF($W24&lt;&gt;"",65,"")</f>
        <v/>
      </c>
      <c r="AF24">
        <f>IF($W24&lt;&gt;"",35,"")</f>
        <v/>
      </c>
    </row>
    <row r="25">
      <c r="A25" s="2">
        <f>IF(ROWS(Measurements!A$4:$L25)&lt;=Measurements!$J$4, INDEX(Measurements!$A$4:$A$502,_xlfn.AGGREGATE(15,3,(Measurements!$C$4:$C$502=Measurements!$J$3)/(Measurements!$C$4:$C$502=Measurements!$J$3)*(ROW(Measurements!$C$4:$C$502)-ROW(Measurements!$C$3)),ROWS(Measurements!A$4:$L25))), "")</f>
        <v/>
      </c>
      <c r="B25">
        <f>IF(ROWS(Measurements!A$4:$L25)&lt;=Measurements!$J$4, INDEX(Measurements!$E$4:$E$502,_xlfn.AGGREGATE(15,3,(Measurements!$C$4:$C$502=Measurements!$J$3)/(Measurements!$C$4:$C$502=Measurements!$J$3)*(ROW(Measurements!$C$4:$C$502)-ROW(Measurements!$C$3)),ROWS(Measurements!A$4:$L25))), "")</f>
        <v/>
      </c>
      <c r="C25">
        <f>IF($A25&lt;&gt;"",2200,"")</f>
        <v/>
      </c>
      <c r="D25">
        <f>IF($A25&lt;&gt;"",1800,"")</f>
        <v/>
      </c>
      <c r="E25">
        <f>IF(ROWS(Measurements!A$4:$L25)&lt;=Measurements!$J$4, INDEX(Measurements!$F$4:$F$502,_xlfn.AGGREGATE(15,3,(Measurements!$C$4:$C$502=Measurements!$J$3)/(Measurements!$C$4:$C$502=Measurements!$J$3)*(ROW(Measurements!$C$4:$C$502)-ROW(Measurements!$C$3)),ROWS(Measurements!A$4:$L25))), "")</f>
        <v/>
      </c>
      <c r="F25">
        <f>IF($A25&lt;&gt;"",6.5,"")</f>
        <v/>
      </c>
      <c r="G25">
        <f>IF($A25&lt;&gt;"",3.5,"")</f>
        <v/>
      </c>
      <c r="H25">
        <f>IF(ROWS(Measurements!A$4:$L25)&lt;=Measurements!$J$4, INDEX(Measurements!$G$4:$G$502,_xlfn.AGGREGATE(15,3,(Measurements!$C$4:$C$502=Measurements!$J$3)/(Measurements!$C$4:$C$502=Measurements!$J$3)*(ROW(Measurements!$C$4:$C$502)-ROW(Measurements!$C$3)),ROWS(Measurements!A$4:$L25))), "")</f>
        <v/>
      </c>
      <c r="I25">
        <f>IF($A25&lt;&gt;"",65,"")</f>
        <v/>
      </c>
      <c r="J25">
        <f>IF($A25&lt;&gt;"",35,"")</f>
        <v/>
      </c>
      <c r="L25" s="2">
        <f>IF(ROWS(Measurements!$L$4:L25)&lt;=Measurements!$K$4, INDEX(Measurements!$A$4:$A$502,_xlfn.AGGREGATE(15,3,(Measurements!$C$4:$C$502=Measurements!$K$3)/(Measurements!$C$4:$C$502=Measurements!$K$3)*(ROW(Measurements!$C$4:$C$502)-ROW(Measurements!$C$3)),ROWS(Measurements!$L$4:L25))), "")</f>
        <v/>
      </c>
      <c r="M25">
        <f>IF(ROWS(Measurements!$L$4:L25)&lt;=Measurements!$K$4, INDEX(Measurements!$E$4:$E$502,_xlfn.AGGREGATE(15,3,(Measurements!$C$4:$C$502=Measurements!$K$3)/(Measurements!$C$4:$C$502=Measurements!$K$3)*(ROW(Measurements!$C$4:$C$502)-ROW(Measurements!$C$3)),ROWS(Measurements!$L$4:L25))), "")</f>
        <v/>
      </c>
      <c r="N25">
        <f>IF($L25&lt;&gt;"",2200,"")</f>
        <v/>
      </c>
      <c r="O25">
        <f>IF($L25&lt;&gt;"",1800,"")</f>
        <v/>
      </c>
      <c r="P25">
        <f>IF(ROWS(Measurements!$L$4:L25)&lt;=Measurements!$K$4, INDEX(Measurements!$F$4:$F$502,_xlfn.AGGREGATE(15,3,(Measurements!$C$4:$C$502=Measurements!$K$3)/(Measurements!$C$4:$C$502=Measurements!$K$3)*(ROW(Measurements!$C$4:$C$502)-ROW(Measurements!$C$3)),ROWS(Measurements!$L$4:L25))), "")</f>
        <v/>
      </c>
      <c r="Q25">
        <f>IF($L25&lt;&gt;"",6.5,"")</f>
        <v/>
      </c>
      <c r="R25">
        <f>IF($L25&lt;&gt;"",3.5,"")</f>
        <v/>
      </c>
      <c r="S25">
        <f>IF(ROWS(Measurements!$L$4:L25)&lt;=Measurements!$K$4, INDEX(Measurements!$G$4:$G$502,_xlfn.AGGREGATE(15,3,(Measurements!$C$4:$C$502=Measurements!$K$3)/(Measurements!$C$4:$C$502=Measurements!$K$3)*(ROW(Measurements!$C$4:$C$502)-ROW(Measurements!$C$3)),ROWS(Measurements!$L$4:L25))), "")</f>
        <v/>
      </c>
      <c r="T25">
        <f>IF($L25&lt;&gt;"",65,"")</f>
        <v/>
      </c>
      <c r="U25">
        <f>IF($L25&lt;&gt;"",35,"")</f>
        <v/>
      </c>
      <c r="W25" s="2">
        <f>IF(ROWS(Measurements!$L$4:$L25)&lt;=Measurements!$I$4, INDEX(Measurements!$A$4:$A$502,_xlfn.AGGREGATE(15,3,(Measurements!$C$4:$C$502=Measurements!$I$3)/(Measurements!$C$4:$C$502=Measurements!$I$3)*(ROW(Measurements!$C$4:$C$502)-ROW(Measurements!$C$3)),ROWS(Measurements!$L$4:$L25))), "")</f>
        <v/>
      </c>
      <c r="X25">
        <f>IF(ROWS(Measurements!$L$4:$L25)&lt;=Measurements!$I$4, INDEX(Measurements!$E$4:$E$502,_xlfn.AGGREGATE(15,3,(Measurements!$C$4:$C$502=Measurements!$I$3)/(Measurements!$C$4:$C$502=Measurements!$I$3)*(ROW(Measurements!$C$4:$C$502)-ROW(Measurements!$C$3)),ROWS(Measurements!$L$4:$L25))), "")</f>
        <v/>
      </c>
      <c r="Y25">
        <f>IF($W25&lt;&gt;"",2200,"")</f>
        <v/>
      </c>
      <c r="Z25">
        <f>IF($W25&lt;&gt;"",1800,"")</f>
        <v/>
      </c>
      <c r="AA25">
        <f>IF(ROWS(Measurements!$L$4:$L25)&lt;=Measurements!$I$4, INDEX(Measurements!$F$4:$F$502,_xlfn.AGGREGATE(15,3,(Measurements!$C$4:$C$502=Measurements!$I$3)/(Measurements!$C$4:$C$502=Measurements!$I$3)*(ROW(Measurements!$C$4:$C$502)-ROW(Measurements!$C$3)),ROWS(Measurements!$L$4:$L25))), "")</f>
        <v/>
      </c>
      <c r="AB25">
        <f>IF($W25&lt;&gt;"",6.5,"")</f>
        <v/>
      </c>
      <c r="AC25">
        <f>IF($W25&lt;&gt;"",3.5,"")</f>
        <v/>
      </c>
      <c r="AD25">
        <f>IF(ROWS(Measurements!$L$4:L25)&lt;=Measurements!$I$4, INDEX(Measurements!$G$4:$G$502,_xlfn.AGGREGATE(15,3,(Measurements!$C$4:$C$502=Measurements!$I$3)/(Measurements!$C$4:$C$502=Measurements!$I$3)*(ROW(Measurements!$C$4:$C$502)-ROW(Measurements!$C$3)),ROWS(Measurements!$L$4:L25))), "")</f>
        <v/>
      </c>
      <c r="AE25">
        <f>IF($W25&lt;&gt;"",65,"")</f>
        <v/>
      </c>
      <c r="AF25">
        <f>IF($W25&lt;&gt;"",35,"")</f>
        <v/>
      </c>
    </row>
    <row r="26">
      <c r="A26" s="2">
        <f>IF(ROWS(Measurements!A$4:$L26)&lt;=Measurements!$J$4, INDEX(Measurements!$A$4:$A$502,_xlfn.AGGREGATE(15,3,(Measurements!$C$4:$C$502=Measurements!$J$3)/(Measurements!$C$4:$C$502=Measurements!$J$3)*(ROW(Measurements!$C$4:$C$502)-ROW(Measurements!$C$3)),ROWS(Measurements!A$4:$L26))), "")</f>
        <v/>
      </c>
      <c r="B26">
        <f>IF(ROWS(Measurements!A$4:$L26)&lt;=Measurements!$J$4, INDEX(Measurements!$E$4:$E$502,_xlfn.AGGREGATE(15,3,(Measurements!$C$4:$C$502=Measurements!$J$3)/(Measurements!$C$4:$C$502=Measurements!$J$3)*(ROW(Measurements!$C$4:$C$502)-ROW(Measurements!$C$3)),ROWS(Measurements!A$4:$L26))), "")</f>
        <v/>
      </c>
      <c r="C26">
        <f>IF($A26&lt;&gt;"",2200,"")</f>
        <v/>
      </c>
      <c r="D26">
        <f>IF($A26&lt;&gt;"",1800,"")</f>
        <v/>
      </c>
      <c r="E26">
        <f>IF(ROWS(Measurements!A$4:$L26)&lt;=Measurements!$J$4, INDEX(Measurements!$F$4:$F$502,_xlfn.AGGREGATE(15,3,(Measurements!$C$4:$C$502=Measurements!$J$3)/(Measurements!$C$4:$C$502=Measurements!$J$3)*(ROW(Measurements!$C$4:$C$502)-ROW(Measurements!$C$3)),ROWS(Measurements!A$4:$L26))), "")</f>
        <v/>
      </c>
      <c r="F26">
        <f>IF($A26&lt;&gt;"",6.5,"")</f>
        <v/>
      </c>
      <c r="G26">
        <f>IF($A26&lt;&gt;"",3.5,"")</f>
        <v/>
      </c>
      <c r="H26">
        <f>IF(ROWS(Measurements!A$4:$L26)&lt;=Measurements!$J$4, INDEX(Measurements!$G$4:$G$502,_xlfn.AGGREGATE(15,3,(Measurements!$C$4:$C$502=Measurements!$J$3)/(Measurements!$C$4:$C$502=Measurements!$J$3)*(ROW(Measurements!$C$4:$C$502)-ROW(Measurements!$C$3)),ROWS(Measurements!A$4:$L26))), "")</f>
        <v/>
      </c>
      <c r="I26">
        <f>IF($A26&lt;&gt;"",65,"")</f>
        <v/>
      </c>
      <c r="J26">
        <f>IF($A26&lt;&gt;"",35,"")</f>
        <v/>
      </c>
      <c r="L26" s="2">
        <f>IF(ROWS(Measurements!$L$4:L26)&lt;=Measurements!$K$4, INDEX(Measurements!$A$4:$A$502,_xlfn.AGGREGATE(15,3,(Measurements!$C$4:$C$502=Measurements!$K$3)/(Measurements!$C$4:$C$502=Measurements!$K$3)*(ROW(Measurements!$C$4:$C$502)-ROW(Measurements!$C$3)),ROWS(Measurements!$L$4:L26))), "")</f>
        <v/>
      </c>
      <c r="M26">
        <f>IF(ROWS(Measurements!$L$4:L26)&lt;=Measurements!$K$4, INDEX(Measurements!$E$4:$E$502,_xlfn.AGGREGATE(15,3,(Measurements!$C$4:$C$502=Measurements!$K$3)/(Measurements!$C$4:$C$502=Measurements!$K$3)*(ROW(Measurements!$C$4:$C$502)-ROW(Measurements!$C$3)),ROWS(Measurements!$L$4:L26))), "")</f>
        <v/>
      </c>
      <c r="N26">
        <f>IF($L26&lt;&gt;"",2200,"")</f>
        <v/>
      </c>
      <c r="O26">
        <f>IF($L26&lt;&gt;"",1800,"")</f>
        <v/>
      </c>
      <c r="P26">
        <f>IF(ROWS(Measurements!$L$4:L26)&lt;=Measurements!$K$4, INDEX(Measurements!$F$4:$F$502,_xlfn.AGGREGATE(15,3,(Measurements!$C$4:$C$502=Measurements!$K$3)/(Measurements!$C$4:$C$502=Measurements!$K$3)*(ROW(Measurements!$C$4:$C$502)-ROW(Measurements!$C$3)),ROWS(Measurements!$L$4:L26))), "")</f>
        <v/>
      </c>
      <c r="Q26">
        <f>IF($L26&lt;&gt;"",6.5,"")</f>
        <v/>
      </c>
      <c r="R26">
        <f>IF($L26&lt;&gt;"",3.5,"")</f>
        <v/>
      </c>
      <c r="S26">
        <f>IF(ROWS(Measurements!$L$4:L26)&lt;=Measurements!$K$4, INDEX(Measurements!$G$4:$G$502,_xlfn.AGGREGATE(15,3,(Measurements!$C$4:$C$502=Measurements!$K$3)/(Measurements!$C$4:$C$502=Measurements!$K$3)*(ROW(Measurements!$C$4:$C$502)-ROW(Measurements!$C$3)),ROWS(Measurements!$L$4:L26))), "")</f>
        <v/>
      </c>
      <c r="T26">
        <f>IF($L26&lt;&gt;"",65,"")</f>
        <v/>
      </c>
      <c r="U26">
        <f>IF($L26&lt;&gt;"",35,"")</f>
        <v/>
      </c>
      <c r="W26" s="2">
        <f>IF(ROWS(Measurements!$L$4:$L26)&lt;=Measurements!$I$4, INDEX(Measurements!$A$4:$A$502,_xlfn.AGGREGATE(15,3,(Measurements!$C$4:$C$502=Measurements!$I$3)/(Measurements!$C$4:$C$502=Measurements!$I$3)*(ROW(Measurements!$C$4:$C$502)-ROW(Measurements!$C$3)),ROWS(Measurements!$L$4:$L26))), "")</f>
        <v/>
      </c>
      <c r="X26">
        <f>IF(ROWS(Measurements!$L$4:$L26)&lt;=Measurements!$I$4, INDEX(Measurements!$E$4:$E$502,_xlfn.AGGREGATE(15,3,(Measurements!$C$4:$C$502=Measurements!$I$3)/(Measurements!$C$4:$C$502=Measurements!$I$3)*(ROW(Measurements!$C$4:$C$502)-ROW(Measurements!$C$3)),ROWS(Measurements!$L$4:$L26))), "")</f>
        <v/>
      </c>
      <c r="Y26">
        <f>IF($W26&lt;&gt;"",2200,"")</f>
        <v/>
      </c>
      <c r="Z26">
        <f>IF($W26&lt;&gt;"",1800,"")</f>
        <v/>
      </c>
      <c r="AA26">
        <f>IF(ROWS(Measurements!$L$4:$L26)&lt;=Measurements!$I$4, INDEX(Measurements!$F$4:$F$502,_xlfn.AGGREGATE(15,3,(Measurements!$C$4:$C$502=Measurements!$I$3)/(Measurements!$C$4:$C$502=Measurements!$I$3)*(ROW(Measurements!$C$4:$C$502)-ROW(Measurements!$C$3)),ROWS(Measurements!$L$4:$L26))), "")</f>
        <v/>
      </c>
      <c r="AB26">
        <f>IF($W26&lt;&gt;"",6.5,"")</f>
        <v/>
      </c>
      <c r="AC26">
        <f>IF($W26&lt;&gt;"",3.5,"")</f>
        <v/>
      </c>
      <c r="AD26">
        <f>IF(ROWS(Measurements!$L$4:L26)&lt;=Measurements!$I$4, INDEX(Measurements!$G$4:$G$502,_xlfn.AGGREGATE(15,3,(Measurements!$C$4:$C$502=Measurements!$I$3)/(Measurements!$C$4:$C$502=Measurements!$I$3)*(ROW(Measurements!$C$4:$C$502)-ROW(Measurements!$C$3)),ROWS(Measurements!$L$4:L26))), "")</f>
        <v/>
      </c>
      <c r="AE26">
        <f>IF($W26&lt;&gt;"",65,"")</f>
        <v/>
      </c>
      <c r="AF26">
        <f>IF($W26&lt;&gt;"",35,"")</f>
        <v/>
      </c>
    </row>
    <row r="27">
      <c r="A27" s="2">
        <f>IF(ROWS(Measurements!A$4:$L27)&lt;=Measurements!$J$4, INDEX(Measurements!$A$4:$A$502,_xlfn.AGGREGATE(15,3,(Measurements!$C$4:$C$502=Measurements!$J$3)/(Measurements!$C$4:$C$502=Measurements!$J$3)*(ROW(Measurements!$C$4:$C$502)-ROW(Measurements!$C$3)),ROWS(Measurements!A$4:$L27))), "")</f>
        <v/>
      </c>
      <c r="B27">
        <f>IF(ROWS(Measurements!A$4:$L27)&lt;=Measurements!$J$4, INDEX(Measurements!$E$4:$E$502,_xlfn.AGGREGATE(15,3,(Measurements!$C$4:$C$502=Measurements!$J$3)/(Measurements!$C$4:$C$502=Measurements!$J$3)*(ROW(Measurements!$C$4:$C$502)-ROW(Measurements!$C$3)),ROWS(Measurements!A$4:$L27))), "")</f>
        <v/>
      </c>
      <c r="C27">
        <f>IF($A27&lt;&gt;"",2200,"")</f>
        <v/>
      </c>
      <c r="D27">
        <f>IF($A27&lt;&gt;"",1800,"")</f>
        <v/>
      </c>
      <c r="E27">
        <f>IF(ROWS(Measurements!A$4:$L27)&lt;=Measurements!$J$4, INDEX(Measurements!$F$4:$F$502,_xlfn.AGGREGATE(15,3,(Measurements!$C$4:$C$502=Measurements!$J$3)/(Measurements!$C$4:$C$502=Measurements!$J$3)*(ROW(Measurements!$C$4:$C$502)-ROW(Measurements!$C$3)),ROWS(Measurements!A$4:$L27))), "")</f>
        <v/>
      </c>
      <c r="F27">
        <f>IF($A27&lt;&gt;"",6.5,"")</f>
        <v/>
      </c>
      <c r="G27">
        <f>IF($A27&lt;&gt;"",3.5,"")</f>
        <v/>
      </c>
      <c r="H27">
        <f>IF(ROWS(Measurements!A$4:$L27)&lt;=Measurements!$J$4, INDEX(Measurements!$G$4:$G$502,_xlfn.AGGREGATE(15,3,(Measurements!$C$4:$C$502=Measurements!$J$3)/(Measurements!$C$4:$C$502=Measurements!$J$3)*(ROW(Measurements!$C$4:$C$502)-ROW(Measurements!$C$3)),ROWS(Measurements!A$4:$L27))), "")</f>
        <v/>
      </c>
      <c r="I27">
        <f>IF($A27&lt;&gt;"",65,"")</f>
        <v/>
      </c>
      <c r="J27">
        <f>IF($A27&lt;&gt;"",35,"")</f>
        <v/>
      </c>
      <c r="L27" s="2">
        <f>IF(ROWS(Measurements!$L$4:L27)&lt;=Measurements!$K$4, INDEX(Measurements!$A$4:$A$502,_xlfn.AGGREGATE(15,3,(Measurements!$C$4:$C$502=Measurements!$K$3)/(Measurements!$C$4:$C$502=Measurements!$K$3)*(ROW(Measurements!$C$4:$C$502)-ROW(Measurements!$C$3)),ROWS(Measurements!$L$4:L27))), "")</f>
        <v/>
      </c>
      <c r="M27">
        <f>IF(ROWS(Measurements!$L$4:L27)&lt;=Measurements!$K$4, INDEX(Measurements!$E$4:$E$502,_xlfn.AGGREGATE(15,3,(Measurements!$C$4:$C$502=Measurements!$K$3)/(Measurements!$C$4:$C$502=Measurements!$K$3)*(ROW(Measurements!$C$4:$C$502)-ROW(Measurements!$C$3)),ROWS(Measurements!$L$4:L27))), "")</f>
        <v/>
      </c>
      <c r="N27">
        <f>IF($L27&lt;&gt;"",2200,"")</f>
        <v/>
      </c>
      <c r="O27">
        <f>IF($L27&lt;&gt;"",1800,"")</f>
        <v/>
      </c>
      <c r="P27">
        <f>IF(ROWS(Measurements!$L$4:L27)&lt;=Measurements!$K$4, INDEX(Measurements!$F$4:$F$502,_xlfn.AGGREGATE(15,3,(Measurements!$C$4:$C$502=Measurements!$K$3)/(Measurements!$C$4:$C$502=Measurements!$K$3)*(ROW(Measurements!$C$4:$C$502)-ROW(Measurements!$C$3)),ROWS(Measurements!$L$4:L27))), "")</f>
        <v/>
      </c>
      <c r="Q27">
        <f>IF($L27&lt;&gt;"",6.5,"")</f>
        <v/>
      </c>
      <c r="R27">
        <f>IF($L27&lt;&gt;"",3.5,"")</f>
        <v/>
      </c>
      <c r="S27">
        <f>IF(ROWS(Measurements!$L$4:L27)&lt;=Measurements!$K$4, INDEX(Measurements!$G$4:$G$502,_xlfn.AGGREGATE(15,3,(Measurements!$C$4:$C$502=Measurements!$K$3)/(Measurements!$C$4:$C$502=Measurements!$K$3)*(ROW(Measurements!$C$4:$C$502)-ROW(Measurements!$C$3)),ROWS(Measurements!$L$4:L27))), "")</f>
        <v/>
      </c>
      <c r="T27">
        <f>IF($L27&lt;&gt;"",65,"")</f>
        <v/>
      </c>
      <c r="U27">
        <f>IF($L27&lt;&gt;"",35,"")</f>
        <v/>
      </c>
      <c r="W27" s="2">
        <f>IF(ROWS(Measurements!$L$4:$L27)&lt;=Measurements!$I$4, INDEX(Measurements!$A$4:$A$502,_xlfn.AGGREGATE(15,3,(Measurements!$C$4:$C$502=Measurements!$I$3)/(Measurements!$C$4:$C$502=Measurements!$I$3)*(ROW(Measurements!$C$4:$C$502)-ROW(Measurements!$C$3)),ROWS(Measurements!$L$4:$L27))), "")</f>
        <v/>
      </c>
      <c r="X27">
        <f>IF(ROWS(Measurements!$L$4:$L27)&lt;=Measurements!$I$4, INDEX(Measurements!$E$4:$E$502,_xlfn.AGGREGATE(15,3,(Measurements!$C$4:$C$502=Measurements!$I$3)/(Measurements!$C$4:$C$502=Measurements!$I$3)*(ROW(Measurements!$C$4:$C$502)-ROW(Measurements!$C$3)),ROWS(Measurements!$L$4:$L27))), "")</f>
        <v/>
      </c>
      <c r="Y27">
        <f>IF($W27&lt;&gt;"",2200,"")</f>
        <v/>
      </c>
      <c r="Z27">
        <f>IF($W27&lt;&gt;"",1800,"")</f>
        <v/>
      </c>
      <c r="AA27">
        <f>IF(ROWS(Measurements!$L$4:$L27)&lt;=Measurements!$I$4, INDEX(Measurements!$F$4:$F$502,_xlfn.AGGREGATE(15,3,(Measurements!$C$4:$C$502=Measurements!$I$3)/(Measurements!$C$4:$C$502=Measurements!$I$3)*(ROW(Measurements!$C$4:$C$502)-ROW(Measurements!$C$3)),ROWS(Measurements!$L$4:$L27))), "")</f>
        <v/>
      </c>
      <c r="AB27">
        <f>IF($W27&lt;&gt;"",6.5,"")</f>
        <v/>
      </c>
      <c r="AC27">
        <f>IF($W27&lt;&gt;"",3.5,"")</f>
        <v/>
      </c>
      <c r="AD27">
        <f>IF(ROWS(Measurements!$L$4:L27)&lt;=Measurements!$I$4, INDEX(Measurements!$G$4:$G$502,_xlfn.AGGREGATE(15,3,(Measurements!$C$4:$C$502=Measurements!$I$3)/(Measurements!$C$4:$C$502=Measurements!$I$3)*(ROW(Measurements!$C$4:$C$502)-ROW(Measurements!$C$3)),ROWS(Measurements!$L$4:L27))), "")</f>
        <v/>
      </c>
      <c r="AE27">
        <f>IF($W27&lt;&gt;"",65,"")</f>
        <v/>
      </c>
      <c r="AF27">
        <f>IF($W27&lt;&gt;"",35,"")</f>
        <v/>
      </c>
    </row>
    <row r="28">
      <c r="A28" s="2">
        <f>IF(ROWS(Measurements!A$4:$L28)&lt;=Measurements!$J$4, INDEX(Measurements!$A$4:$A$502,_xlfn.AGGREGATE(15,3,(Measurements!$C$4:$C$502=Measurements!$J$3)/(Measurements!$C$4:$C$502=Measurements!$J$3)*(ROW(Measurements!$C$4:$C$502)-ROW(Measurements!$C$3)),ROWS(Measurements!A$4:$L28))), "")</f>
        <v/>
      </c>
      <c r="B28">
        <f>IF(ROWS(Measurements!A$4:$L28)&lt;=Measurements!$J$4, INDEX(Measurements!$E$4:$E$502,_xlfn.AGGREGATE(15,3,(Measurements!$C$4:$C$502=Measurements!$J$3)/(Measurements!$C$4:$C$502=Measurements!$J$3)*(ROW(Measurements!$C$4:$C$502)-ROW(Measurements!$C$3)),ROWS(Measurements!A$4:$L28))), "")</f>
        <v/>
      </c>
      <c r="C28">
        <f>IF($A28&lt;&gt;"",2200,"")</f>
        <v/>
      </c>
      <c r="D28">
        <f>IF($A28&lt;&gt;"",1800,"")</f>
        <v/>
      </c>
      <c r="E28">
        <f>IF(ROWS(Measurements!A$4:$L28)&lt;=Measurements!$J$4, INDEX(Measurements!$F$4:$F$502,_xlfn.AGGREGATE(15,3,(Measurements!$C$4:$C$502=Measurements!$J$3)/(Measurements!$C$4:$C$502=Measurements!$J$3)*(ROW(Measurements!$C$4:$C$502)-ROW(Measurements!$C$3)),ROWS(Measurements!A$4:$L28))), "")</f>
        <v/>
      </c>
      <c r="F28">
        <f>IF($A28&lt;&gt;"",6.5,"")</f>
        <v/>
      </c>
      <c r="G28">
        <f>IF($A28&lt;&gt;"",3.5,"")</f>
        <v/>
      </c>
      <c r="H28">
        <f>IF(ROWS(Measurements!A$4:$L28)&lt;=Measurements!$J$4, INDEX(Measurements!$G$4:$G$502,_xlfn.AGGREGATE(15,3,(Measurements!$C$4:$C$502=Measurements!$J$3)/(Measurements!$C$4:$C$502=Measurements!$J$3)*(ROW(Measurements!$C$4:$C$502)-ROW(Measurements!$C$3)),ROWS(Measurements!A$4:$L28))), "")</f>
        <v/>
      </c>
      <c r="I28">
        <f>IF($A28&lt;&gt;"",65,"")</f>
        <v/>
      </c>
      <c r="J28">
        <f>IF($A28&lt;&gt;"",35,"")</f>
        <v/>
      </c>
      <c r="L28" s="2">
        <f>IF(ROWS(Measurements!$L$4:L28)&lt;=Measurements!$K$4, INDEX(Measurements!$A$4:$A$502,_xlfn.AGGREGATE(15,3,(Measurements!$C$4:$C$502=Measurements!$K$3)/(Measurements!$C$4:$C$502=Measurements!$K$3)*(ROW(Measurements!$C$4:$C$502)-ROW(Measurements!$C$3)),ROWS(Measurements!$L$4:L28))), "")</f>
        <v/>
      </c>
      <c r="M28">
        <f>IF(ROWS(Measurements!$L$4:L28)&lt;=Measurements!$K$4, INDEX(Measurements!$E$4:$E$502,_xlfn.AGGREGATE(15,3,(Measurements!$C$4:$C$502=Measurements!$K$3)/(Measurements!$C$4:$C$502=Measurements!$K$3)*(ROW(Measurements!$C$4:$C$502)-ROW(Measurements!$C$3)),ROWS(Measurements!$L$4:L28))), "")</f>
        <v/>
      </c>
      <c r="N28">
        <f>IF($L28&lt;&gt;"",2200,"")</f>
        <v/>
      </c>
      <c r="O28">
        <f>IF($L28&lt;&gt;"",1800,"")</f>
        <v/>
      </c>
      <c r="P28">
        <f>IF(ROWS(Measurements!$L$4:L28)&lt;=Measurements!$K$4, INDEX(Measurements!$F$4:$F$502,_xlfn.AGGREGATE(15,3,(Measurements!$C$4:$C$502=Measurements!$K$3)/(Measurements!$C$4:$C$502=Measurements!$K$3)*(ROW(Measurements!$C$4:$C$502)-ROW(Measurements!$C$3)),ROWS(Measurements!$L$4:L28))), "")</f>
        <v/>
      </c>
      <c r="Q28">
        <f>IF($L28&lt;&gt;"",6.5,"")</f>
        <v/>
      </c>
      <c r="R28">
        <f>IF($L28&lt;&gt;"",3.5,"")</f>
        <v/>
      </c>
      <c r="S28">
        <f>IF(ROWS(Measurements!$L$4:L28)&lt;=Measurements!$K$4, INDEX(Measurements!$G$4:$G$502,_xlfn.AGGREGATE(15,3,(Measurements!$C$4:$C$502=Measurements!$K$3)/(Measurements!$C$4:$C$502=Measurements!$K$3)*(ROW(Measurements!$C$4:$C$502)-ROW(Measurements!$C$3)),ROWS(Measurements!$L$4:L28))), "")</f>
        <v/>
      </c>
      <c r="T28">
        <f>IF($L28&lt;&gt;"",65,"")</f>
        <v/>
      </c>
      <c r="U28">
        <f>IF($L28&lt;&gt;"",35,"")</f>
        <v/>
      </c>
      <c r="W28" s="2">
        <f>IF(ROWS(Measurements!$L$4:$L28)&lt;=Measurements!$I$4, INDEX(Measurements!$A$4:$A$502,_xlfn.AGGREGATE(15,3,(Measurements!$C$4:$C$502=Measurements!$I$3)/(Measurements!$C$4:$C$502=Measurements!$I$3)*(ROW(Measurements!$C$4:$C$502)-ROW(Measurements!$C$3)),ROWS(Measurements!$L$4:$L28))), "")</f>
        <v/>
      </c>
      <c r="X28">
        <f>IF(ROWS(Measurements!$L$4:$L28)&lt;=Measurements!$I$4, INDEX(Measurements!$E$4:$E$502,_xlfn.AGGREGATE(15,3,(Measurements!$C$4:$C$502=Measurements!$I$3)/(Measurements!$C$4:$C$502=Measurements!$I$3)*(ROW(Measurements!$C$4:$C$502)-ROW(Measurements!$C$3)),ROWS(Measurements!$L$4:$L28))), "")</f>
        <v/>
      </c>
      <c r="Y28">
        <f>IF($W28&lt;&gt;"",2200,"")</f>
        <v/>
      </c>
      <c r="Z28">
        <f>IF($W28&lt;&gt;"",1800,"")</f>
        <v/>
      </c>
      <c r="AA28">
        <f>IF(ROWS(Measurements!$L$4:$L28)&lt;=Measurements!$I$4, INDEX(Measurements!$F$4:$F$502,_xlfn.AGGREGATE(15,3,(Measurements!$C$4:$C$502=Measurements!$I$3)/(Measurements!$C$4:$C$502=Measurements!$I$3)*(ROW(Measurements!$C$4:$C$502)-ROW(Measurements!$C$3)),ROWS(Measurements!$L$4:$L28))), "")</f>
        <v/>
      </c>
      <c r="AB28">
        <f>IF($W28&lt;&gt;"",6.5,"")</f>
        <v/>
      </c>
      <c r="AC28">
        <f>IF($W28&lt;&gt;"",3.5,"")</f>
        <v/>
      </c>
      <c r="AD28">
        <f>IF(ROWS(Measurements!$L$4:L28)&lt;=Measurements!$I$4, INDEX(Measurements!$G$4:$G$502,_xlfn.AGGREGATE(15,3,(Measurements!$C$4:$C$502=Measurements!$I$3)/(Measurements!$C$4:$C$502=Measurements!$I$3)*(ROW(Measurements!$C$4:$C$502)-ROW(Measurements!$C$3)),ROWS(Measurements!$L$4:L28))), "")</f>
        <v/>
      </c>
      <c r="AE28">
        <f>IF($W28&lt;&gt;"",65,"")</f>
        <v/>
      </c>
      <c r="AF28">
        <f>IF($W28&lt;&gt;"",35,"")</f>
        <v/>
      </c>
    </row>
    <row r="29">
      <c r="A29" s="2">
        <f>IF(ROWS(Measurements!A$4:$L29)&lt;=Measurements!$J$4, INDEX(Measurements!$A$4:$A$502,_xlfn.AGGREGATE(15,3,(Measurements!$C$4:$C$502=Measurements!$J$3)/(Measurements!$C$4:$C$502=Measurements!$J$3)*(ROW(Measurements!$C$4:$C$502)-ROW(Measurements!$C$3)),ROWS(Measurements!A$4:$L29))), "")</f>
        <v/>
      </c>
      <c r="B29">
        <f>IF(ROWS(Measurements!A$4:$L29)&lt;=Measurements!$J$4, INDEX(Measurements!$E$4:$E$502,_xlfn.AGGREGATE(15,3,(Measurements!$C$4:$C$502=Measurements!$J$3)/(Measurements!$C$4:$C$502=Measurements!$J$3)*(ROW(Measurements!$C$4:$C$502)-ROW(Measurements!$C$3)),ROWS(Measurements!A$4:$L29))), "")</f>
        <v/>
      </c>
      <c r="C29">
        <f>IF($A29&lt;&gt;"",2200,"")</f>
        <v/>
      </c>
      <c r="D29">
        <f>IF($A29&lt;&gt;"",1800,"")</f>
        <v/>
      </c>
      <c r="E29">
        <f>IF(ROWS(Measurements!A$4:$L29)&lt;=Measurements!$J$4, INDEX(Measurements!$F$4:$F$502,_xlfn.AGGREGATE(15,3,(Measurements!$C$4:$C$502=Measurements!$J$3)/(Measurements!$C$4:$C$502=Measurements!$J$3)*(ROW(Measurements!$C$4:$C$502)-ROW(Measurements!$C$3)),ROWS(Measurements!A$4:$L29))), "")</f>
        <v/>
      </c>
      <c r="F29">
        <f>IF($A29&lt;&gt;"",6.5,"")</f>
        <v/>
      </c>
      <c r="G29">
        <f>IF($A29&lt;&gt;"",3.5,"")</f>
        <v/>
      </c>
      <c r="H29">
        <f>IF(ROWS(Measurements!A$4:$L29)&lt;=Measurements!$J$4, INDEX(Measurements!$G$4:$G$502,_xlfn.AGGREGATE(15,3,(Measurements!$C$4:$C$502=Measurements!$J$3)/(Measurements!$C$4:$C$502=Measurements!$J$3)*(ROW(Measurements!$C$4:$C$502)-ROW(Measurements!$C$3)),ROWS(Measurements!A$4:$L29))), "")</f>
        <v/>
      </c>
      <c r="I29">
        <f>IF($A29&lt;&gt;"",65,"")</f>
        <v/>
      </c>
      <c r="J29">
        <f>IF($A29&lt;&gt;"",35,"")</f>
        <v/>
      </c>
      <c r="L29" s="2">
        <f>IF(ROWS(Measurements!$L$4:L29)&lt;=Measurements!$K$4, INDEX(Measurements!$A$4:$A$502,_xlfn.AGGREGATE(15,3,(Measurements!$C$4:$C$502=Measurements!$K$3)/(Measurements!$C$4:$C$502=Measurements!$K$3)*(ROW(Measurements!$C$4:$C$502)-ROW(Measurements!$C$3)),ROWS(Measurements!$L$4:L29))), "")</f>
        <v/>
      </c>
      <c r="M29">
        <f>IF(ROWS(Measurements!$L$4:L29)&lt;=Measurements!$K$4, INDEX(Measurements!$E$4:$E$502,_xlfn.AGGREGATE(15,3,(Measurements!$C$4:$C$502=Measurements!$K$3)/(Measurements!$C$4:$C$502=Measurements!$K$3)*(ROW(Measurements!$C$4:$C$502)-ROW(Measurements!$C$3)),ROWS(Measurements!$L$4:L29))), "")</f>
        <v/>
      </c>
      <c r="N29">
        <f>IF($L29&lt;&gt;"",2200,"")</f>
        <v/>
      </c>
      <c r="O29">
        <f>IF($L29&lt;&gt;"",1800,"")</f>
        <v/>
      </c>
      <c r="P29">
        <f>IF(ROWS(Measurements!$L$4:L29)&lt;=Measurements!$K$4, INDEX(Measurements!$F$4:$F$502,_xlfn.AGGREGATE(15,3,(Measurements!$C$4:$C$502=Measurements!$K$3)/(Measurements!$C$4:$C$502=Measurements!$K$3)*(ROW(Measurements!$C$4:$C$502)-ROW(Measurements!$C$3)),ROWS(Measurements!$L$4:L29))), "")</f>
        <v/>
      </c>
      <c r="Q29">
        <f>IF($L29&lt;&gt;"",6.5,"")</f>
        <v/>
      </c>
      <c r="R29">
        <f>IF($L29&lt;&gt;"",3.5,"")</f>
        <v/>
      </c>
      <c r="S29">
        <f>IF(ROWS(Measurements!$L$4:L29)&lt;=Measurements!$K$4, INDEX(Measurements!$G$4:$G$502,_xlfn.AGGREGATE(15,3,(Measurements!$C$4:$C$502=Measurements!$K$3)/(Measurements!$C$4:$C$502=Measurements!$K$3)*(ROW(Measurements!$C$4:$C$502)-ROW(Measurements!$C$3)),ROWS(Measurements!$L$4:L29))), "")</f>
        <v/>
      </c>
      <c r="T29">
        <f>IF($L29&lt;&gt;"",65,"")</f>
        <v/>
      </c>
      <c r="U29">
        <f>IF($L29&lt;&gt;"",35,"")</f>
        <v/>
      </c>
      <c r="W29" s="2">
        <f>IF(ROWS(Measurements!$L$4:$L29)&lt;=Measurements!$I$4, INDEX(Measurements!$A$4:$A$502,_xlfn.AGGREGATE(15,3,(Measurements!$C$4:$C$502=Measurements!$I$3)/(Measurements!$C$4:$C$502=Measurements!$I$3)*(ROW(Measurements!$C$4:$C$502)-ROW(Measurements!$C$3)),ROWS(Measurements!$L$4:$L29))), "")</f>
        <v/>
      </c>
      <c r="X29">
        <f>IF(ROWS(Measurements!$L$4:$L29)&lt;=Measurements!$I$4, INDEX(Measurements!$E$4:$E$502,_xlfn.AGGREGATE(15,3,(Measurements!$C$4:$C$502=Measurements!$I$3)/(Measurements!$C$4:$C$502=Measurements!$I$3)*(ROW(Measurements!$C$4:$C$502)-ROW(Measurements!$C$3)),ROWS(Measurements!$L$4:$L29))), "")</f>
        <v/>
      </c>
      <c r="Y29">
        <f>IF($W29&lt;&gt;"",2200,"")</f>
        <v/>
      </c>
      <c r="Z29">
        <f>IF($W29&lt;&gt;"",1800,"")</f>
        <v/>
      </c>
      <c r="AA29">
        <f>IF(ROWS(Measurements!$L$4:$L29)&lt;=Measurements!$I$4, INDEX(Measurements!$F$4:$F$502,_xlfn.AGGREGATE(15,3,(Measurements!$C$4:$C$502=Measurements!$I$3)/(Measurements!$C$4:$C$502=Measurements!$I$3)*(ROW(Measurements!$C$4:$C$502)-ROW(Measurements!$C$3)),ROWS(Measurements!$L$4:$L29))), "")</f>
        <v/>
      </c>
      <c r="AB29">
        <f>IF($W29&lt;&gt;"",6.5,"")</f>
        <v/>
      </c>
      <c r="AC29">
        <f>IF($W29&lt;&gt;"",3.5,"")</f>
        <v/>
      </c>
      <c r="AD29">
        <f>IF(ROWS(Measurements!$L$4:L29)&lt;=Measurements!$I$4, INDEX(Measurements!$G$4:$G$502,_xlfn.AGGREGATE(15,3,(Measurements!$C$4:$C$502=Measurements!$I$3)/(Measurements!$C$4:$C$502=Measurements!$I$3)*(ROW(Measurements!$C$4:$C$502)-ROW(Measurements!$C$3)),ROWS(Measurements!$L$4:L29))), "")</f>
        <v/>
      </c>
      <c r="AE29">
        <f>IF($W29&lt;&gt;"",65,"")</f>
        <v/>
      </c>
      <c r="AF29">
        <f>IF($W29&lt;&gt;"",35,"")</f>
        <v/>
      </c>
    </row>
    <row r="30">
      <c r="A30" s="2">
        <f>IF(ROWS(Measurements!A$4:$L30)&lt;=Measurements!$J$4, INDEX(Measurements!$A$4:$A$502,_xlfn.AGGREGATE(15,3,(Measurements!$C$4:$C$502=Measurements!$J$3)/(Measurements!$C$4:$C$502=Measurements!$J$3)*(ROW(Measurements!$C$4:$C$502)-ROW(Measurements!$C$3)),ROWS(Measurements!A$4:$L30))), "")</f>
        <v/>
      </c>
      <c r="B30">
        <f>IF(ROWS(Measurements!A$4:$L30)&lt;=Measurements!$J$4, INDEX(Measurements!$E$4:$E$502,_xlfn.AGGREGATE(15,3,(Measurements!$C$4:$C$502=Measurements!$J$3)/(Measurements!$C$4:$C$502=Measurements!$J$3)*(ROW(Measurements!$C$4:$C$502)-ROW(Measurements!$C$3)),ROWS(Measurements!A$4:$L30))), "")</f>
        <v/>
      </c>
      <c r="C30">
        <f>IF($A30&lt;&gt;"",2200,"")</f>
        <v/>
      </c>
      <c r="D30">
        <f>IF($A30&lt;&gt;"",1800,"")</f>
        <v/>
      </c>
      <c r="E30">
        <f>IF(ROWS(Measurements!A$4:$L30)&lt;=Measurements!$J$4, INDEX(Measurements!$F$4:$F$502,_xlfn.AGGREGATE(15,3,(Measurements!$C$4:$C$502=Measurements!$J$3)/(Measurements!$C$4:$C$502=Measurements!$J$3)*(ROW(Measurements!$C$4:$C$502)-ROW(Measurements!$C$3)),ROWS(Measurements!A$4:$L30))), "")</f>
        <v/>
      </c>
      <c r="F30">
        <f>IF($A30&lt;&gt;"",6.5,"")</f>
        <v/>
      </c>
      <c r="G30">
        <f>IF($A30&lt;&gt;"",3.5,"")</f>
        <v/>
      </c>
      <c r="H30">
        <f>IF(ROWS(Measurements!A$4:$L30)&lt;=Measurements!$J$4, INDEX(Measurements!$G$4:$G$502,_xlfn.AGGREGATE(15,3,(Measurements!$C$4:$C$502=Measurements!$J$3)/(Measurements!$C$4:$C$502=Measurements!$J$3)*(ROW(Measurements!$C$4:$C$502)-ROW(Measurements!$C$3)),ROWS(Measurements!A$4:$L30))), "")</f>
        <v/>
      </c>
      <c r="I30">
        <f>IF($A30&lt;&gt;"",65,"")</f>
        <v/>
      </c>
      <c r="J30">
        <f>IF($A30&lt;&gt;"",35,"")</f>
        <v/>
      </c>
      <c r="L30" s="2">
        <f>IF(ROWS(Measurements!$L$4:L30)&lt;=Measurements!$K$4, INDEX(Measurements!$A$4:$A$502,_xlfn.AGGREGATE(15,3,(Measurements!$C$4:$C$502=Measurements!$K$3)/(Measurements!$C$4:$C$502=Measurements!$K$3)*(ROW(Measurements!$C$4:$C$502)-ROW(Measurements!$C$3)),ROWS(Measurements!$L$4:L30))), "")</f>
        <v/>
      </c>
      <c r="M30">
        <f>IF(ROWS(Measurements!$L$4:L30)&lt;=Measurements!$K$4, INDEX(Measurements!$E$4:$E$502,_xlfn.AGGREGATE(15,3,(Measurements!$C$4:$C$502=Measurements!$K$3)/(Measurements!$C$4:$C$502=Measurements!$K$3)*(ROW(Measurements!$C$4:$C$502)-ROW(Measurements!$C$3)),ROWS(Measurements!$L$4:L30))), "")</f>
        <v/>
      </c>
      <c r="N30">
        <f>IF($L30&lt;&gt;"",2200,"")</f>
        <v/>
      </c>
      <c r="O30">
        <f>IF($L30&lt;&gt;"",1800,"")</f>
        <v/>
      </c>
      <c r="P30">
        <f>IF(ROWS(Measurements!$L$4:L30)&lt;=Measurements!$K$4, INDEX(Measurements!$F$4:$F$502,_xlfn.AGGREGATE(15,3,(Measurements!$C$4:$C$502=Measurements!$K$3)/(Measurements!$C$4:$C$502=Measurements!$K$3)*(ROW(Measurements!$C$4:$C$502)-ROW(Measurements!$C$3)),ROWS(Measurements!$L$4:L30))), "")</f>
        <v/>
      </c>
      <c r="Q30">
        <f>IF($L30&lt;&gt;"",6.5,"")</f>
        <v/>
      </c>
      <c r="R30">
        <f>IF($L30&lt;&gt;"",3.5,"")</f>
        <v/>
      </c>
      <c r="S30">
        <f>IF(ROWS(Measurements!$L$4:L30)&lt;=Measurements!$K$4, INDEX(Measurements!$G$4:$G$502,_xlfn.AGGREGATE(15,3,(Measurements!$C$4:$C$502=Measurements!$K$3)/(Measurements!$C$4:$C$502=Measurements!$K$3)*(ROW(Measurements!$C$4:$C$502)-ROW(Measurements!$C$3)),ROWS(Measurements!$L$4:L30))), "")</f>
        <v/>
      </c>
      <c r="T30">
        <f>IF($L30&lt;&gt;"",65,"")</f>
        <v/>
      </c>
      <c r="U30">
        <f>IF($L30&lt;&gt;"",35,"")</f>
        <v/>
      </c>
      <c r="W30" s="2">
        <f>IF(ROWS(Measurements!$L$4:$L30)&lt;=Measurements!$I$4, INDEX(Measurements!$A$4:$A$502,_xlfn.AGGREGATE(15,3,(Measurements!$C$4:$C$502=Measurements!$I$3)/(Measurements!$C$4:$C$502=Measurements!$I$3)*(ROW(Measurements!$C$4:$C$502)-ROW(Measurements!$C$3)),ROWS(Measurements!$L$4:$L30))), "")</f>
        <v/>
      </c>
      <c r="X30">
        <f>IF(ROWS(Measurements!$L$4:$L30)&lt;=Measurements!$I$4, INDEX(Measurements!$E$4:$E$502,_xlfn.AGGREGATE(15,3,(Measurements!$C$4:$C$502=Measurements!$I$3)/(Measurements!$C$4:$C$502=Measurements!$I$3)*(ROW(Measurements!$C$4:$C$502)-ROW(Measurements!$C$3)),ROWS(Measurements!$L$4:$L30))), "")</f>
        <v/>
      </c>
      <c r="Y30">
        <f>IF($W30&lt;&gt;"",2200,"")</f>
        <v/>
      </c>
      <c r="Z30">
        <f>IF($W30&lt;&gt;"",1800,"")</f>
        <v/>
      </c>
      <c r="AA30">
        <f>IF(ROWS(Measurements!$L$4:$L30)&lt;=Measurements!$I$4, INDEX(Measurements!$F$4:$F$502,_xlfn.AGGREGATE(15,3,(Measurements!$C$4:$C$502=Measurements!$I$3)/(Measurements!$C$4:$C$502=Measurements!$I$3)*(ROW(Measurements!$C$4:$C$502)-ROW(Measurements!$C$3)),ROWS(Measurements!$L$4:$L30))), "")</f>
        <v/>
      </c>
      <c r="AB30">
        <f>IF($W30&lt;&gt;"",6.5,"")</f>
        <v/>
      </c>
      <c r="AC30">
        <f>IF($W30&lt;&gt;"",3.5,"")</f>
        <v/>
      </c>
      <c r="AD30">
        <f>IF(ROWS(Measurements!$L$4:L30)&lt;=Measurements!$I$4, INDEX(Measurements!$G$4:$G$502,_xlfn.AGGREGATE(15,3,(Measurements!$C$4:$C$502=Measurements!$I$3)/(Measurements!$C$4:$C$502=Measurements!$I$3)*(ROW(Measurements!$C$4:$C$502)-ROW(Measurements!$C$3)),ROWS(Measurements!$L$4:L30))), "")</f>
        <v/>
      </c>
      <c r="AE30">
        <f>IF($W30&lt;&gt;"",65,"")</f>
        <v/>
      </c>
      <c r="AF30">
        <f>IF($W30&lt;&gt;"",35,"")</f>
        <v/>
      </c>
    </row>
    <row r="31">
      <c r="A31" s="2">
        <f>IF(ROWS(Measurements!A$4:$L31)&lt;=Measurements!$J$4, INDEX(Measurements!$A$4:$A$502,_xlfn.AGGREGATE(15,3,(Measurements!$C$4:$C$502=Measurements!$J$3)/(Measurements!$C$4:$C$502=Measurements!$J$3)*(ROW(Measurements!$C$4:$C$502)-ROW(Measurements!$C$3)),ROWS(Measurements!A$4:$L31))), "")</f>
        <v/>
      </c>
      <c r="B31">
        <f>IF(ROWS(Measurements!A$4:$L31)&lt;=Measurements!$J$4, INDEX(Measurements!$E$4:$E$502,_xlfn.AGGREGATE(15,3,(Measurements!$C$4:$C$502=Measurements!$J$3)/(Measurements!$C$4:$C$502=Measurements!$J$3)*(ROW(Measurements!$C$4:$C$502)-ROW(Measurements!$C$3)),ROWS(Measurements!A$4:$L31))), "")</f>
        <v/>
      </c>
      <c r="C31">
        <f>IF($A31&lt;&gt;"",2200,"")</f>
        <v/>
      </c>
      <c r="D31">
        <f>IF($A31&lt;&gt;"",1800,"")</f>
        <v/>
      </c>
      <c r="E31">
        <f>IF(ROWS(Measurements!A$4:$L31)&lt;=Measurements!$J$4, INDEX(Measurements!$F$4:$F$502,_xlfn.AGGREGATE(15,3,(Measurements!$C$4:$C$502=Measurements!$J$3)/(Measurements!$C$4:$C$502=Measurements!$J$3)*(ROW(Measurements!$C$4:$C$502)-ROW(Measurements!$C$3)),ROWS(Measurements!A$4:$L31))), "")</f>
        <v/>
      </c>
      <c r="F31">
        <f>IF($A31&lt;&gt;"",6.5,"")</f>
        <v/>
      </c>
      <c r="G31">
        <f>IF($A31&lt;&gt;"",3.5,"")</f>
        <v/>
      </c>
      <c r="H31">
        <f>IF(ROWS(Measurements!A$4:$L31)&lt;=Measurements!$J$4, INDEX(Measurements!$G$4:$G$502,_xlfn.AGGREGATE(15,3,(Measurements!$C$4:$C$502=Measurements!$J$3)/(Measurements!$C$4:$C$502=Measurements!$J$3)*(ROW(Measurements!$C$4:$C$502)-ROW(Measurements!$C$3)),ROWS(Measurements!A$4:$L31))), "")</f>
        <v/>
      </c>
      <c r="I31">
        <f>IF($A31&lt;&gt;"",65,"")</f>
        <v/>
      </c>
      <c r="J31">
        <f>IF($A31&lt;&gt;"",35,"")</f>
        <v/>
      </c>
      <c r="L31" s="2">
        <f>IF(ROWS(Measurements!$L$4:L31)&lt;=Measurements!$K$4, INDEX(Measurements!$A$4:$A$502,_xlfn.AGGREGATE(15,3,(Measurements!$C$4:$C$502=Measurements!$K$3)/(Measurements!$C$4:$C$502=Measurements!$K$3)*(ROW(Measurements!$C$4:$C$502)-ROW(Measurements!$C$3)),ROWS(Measurements!$L$4:L31))), "")</f>
        <v/>
      </c>
      <c r="M31">
        <f>IF(ROWS(Measurements!$L$4:L31)&lt;=Measurements!$K$4, INDEX(Measurements!$E$4:$E$502,_xlfn.AGGREGATE(15,3,(Measurements!$C$4:$C$502=Measurements!$K$3)/(Measurements!$C$4:$C$502=Measurements!$K$3)*(ROW(Measurements!$C$4:$C$502)-ROW(Measurements!$C$3)),ROWS(Measurements!$L$4:L31))), "")</f>
        <v/>
      </c>
      <c r="N31">
        <f>IF($L31&lt;&gt;"",2200,"")</f>
        <v/>
      </c>
      <c r="O31">
        <f>IF($L31&lt;&gt;"",1800,"")</f>
        <v/>
      </c>
      <c r="P31">
        <f>IF(ROWS(Measurements!$L$4:L31)&lt;=Measurements!$K$4, INDEX(Measurements!$F$4:$F$502,_xlfn.AGGREGATE(15,3,(Measurements!$C$4:$C$502=Measurements!$K$3)/(Measurements!$C$4:$C$502=Measurements!$K$3)*(ROW(Measurements!$C$4:$C$502)-ROW(Measurements!$C$3)),ROWS(Measurements!$L$4:L31))), "")</f>
        <v/>
      </c>
      <c r="Q31">
        <f>IF($L31&lt;&gt;"",6.5,"")</f>
        <v/>
      </c>
      <c r="R31">
        <f>IF($L31&lt;&gt;"",3.5,"")</f>
        <v/>
      </c>
      <c r="S31">
        <f>IF(ROWS(Measurements!$L$4:L31)&lt;=Measurements!$K$4, INDEX(Measurements!$G$4:$G$502,_xlfn.AGGREGATE(15,3,(Measurements!$C$4:$C$502=Measurements!$K$3)/(Measurements!$C$4:$C$502=Measurements!$K$3)*(ROW(Measurements!$C$4:$C$502)-ROW(Measurements!$C$3)),ROWS(Measurements!$L$4:L31))), "")</f>
        <v/>
      </c>
      <c r="T31">
        <f>IF($L31&lt;&gt;"",65,"")</f>
        <v/>
      </c>
      <c r="U31">
        <f>IF($L31&lt;&gt;"",35,"")</f>
        <v/>
      </c>
      <c r="W31" s="2">
        <f>IF(ROWS(Measurements!$L$4:$L31)&lt;=Measurements!$I$4, INDEX(Measurements!$A$4:$A$502,_xlfn.AGGREGATE(15,3,(Measurements!$C$4:$C$502=Measurements!$I$3)/(Measurements!$C$4:$C$502=Measurements!$I$3)*(ROW(Measurements!$C$4:$C$502)-ROW(Measurements!$C$3)),ROWS(Measurements!$L$4:$L31))), "")</f>
        <v/>
      </c>
      <c r="X31">
        <f>IF(ROWS(Measurements!$L$4:$L31)&lt;=Measurements!$I$4, INDEX(Measurements!$E$4:$E$502,_xlfn.AGGREGATE(15,3,(Measurements!$C$4:$C$502=Measurements!$I$3)/(Measurements!$C$4:$C$502=Measurements!$I$3)*(ROW(Measurements!$C$4:$C$502)-ROW(Measurements!$C$3)),ROWS(Measurements!$L$4:$L31))), "")</f>
        <v/>
      </c>
      <c r="Y31">
        <f>IF($W31&lt;&gt;"",2200,"")</f>
        <v/>
      </c>
      <c r="Z31">
        <f>IF($W31&lt;&gt;"",1800,"")</f>
        <v/>
      </c>
      <c r="AA31">
        <f>IF(ROWS(Measurements!$L$4:$L31)&lt;=Measurements!$I$4, INDEX(Measurements!$F$4:$F$502,_xlfn.AGGREGATE(15,3,(Measurements!$C$4:$C$502=Measurements!$I$3)/(Measurements!$C$4:$C$502=Measurements!$I$3)*(ROW(Measurements!$C$4:$C$502)-ROW(Measurements!$C$3)),ROWS(Measurements!$L$4:$L31))), "")</f>
        <v/>
      </c>
      <c r="AB31">
        <f>IF($W31&lt;&gt;"",6.5,"")</f>
        <v/>
      </c>
      <c r="AC31">
        <f>IF($W31&lt;&gt;"",3.5,"")</f>
        <v/>
      </c>
      <c r="AD31">
        <f>IF(ROWS(Measurements!$L$4:L31)&lt;=Measurements!$I$4, INDEX(Measurements!$G$4:$G$502,_xlfn.AGGREGATE(15,3,(Measurements!$C$4:$C$502=Measurements!$I$3)/(Measurements!$C$4:$C$502=Measurements!$I$3)*(ROW(Measurements!$C$4:$C$502)-ROW(Measurements!$C$3)),ROWS(Measurements!$L$4:L31))), "")</f>
        <v/>
      </c>
      <c r="AE31">
        <f>IF($W31&lt;&gt;"",65,"")</f>
        <v/>
      </c>
      <c r="AF31">
        <f>IF($W31&lt;&gt;"",35,"")</f>
        <v/>
      </c>
    </row>
    <row r="32">
      <c r="A32" s="2">
        <f>IF(ROWS(Measurements!A$4:$L32)&lt;=Measurements!$J$4, INDEX(Measurements!$A$4:$A$502,_xlfn.AGGREGATE(15,3,(Measurements!$C$4:$C$502=Measurements!$J$3)/(Measurements!$C$4:$C$502=Measurements!$J$3)*(ROW(Measurements!$C$4:$C$502)-ROW(Measurements!$C$3)),ROWS(Measurements!A$4:$L32))), "")</f>
        <v/>
      </c>
      <c r="B32">
        <f>IF(ROWS(Measurements!A$4:$L32)&lt;=Measurements!$J$4, INDEX(Measurements!$E$4:$E$502,_xlfn.AGGREGATE(15,3,(Measurements!$C$4:$C$502=Measurements!$J$3)/(Measurements!$C$4:$C$502=Measurements!$J$3)*(ROW(Measurements!$C$4:$C$502)-ROW(Measurements!$C$3)),ROWS(Measurements!A$4:$L32))), "")</f>
        <v/>
      </c>
      <c r="C32">
        <f>IF($A32&lt;&gt;"",2200,"")</f>
        <v/>
      </c>
      <c r="D32">
        <f>IF($A32&lt;&gt;"",1800,"")</f>
        <v/>
      </c>
      <c r="E32">
        <f>IF(ROWS(Measurements!A$4:$L32)&lt;=Measurements!$J$4, INDEX(Measurements!$F$4:$F$502,_xlfn.AGGREGATE(15,3,(Measurements!$C$4:$C$502=Measurements!$J$3)/(Measurements!$C$4:$C$502=Measurements!$J$3)*(ROW(Measurements!$C$4:$C$502)-ROW(Measurements!$C$3)),ROWS(Measurements!A$4:$L32))), "")</f>
        <v/>
      </c>
      <c r="F32">
        <f>IF($A32&lt;&gt;"",6.5,"")</f>
        <v/>
      </c>
      <c r="G32">
        <f>IF($A32&lt;&gt;"",3.5,"")</f>
        <v/>
      </c>
      <c r="H32">
        <f>IF(ROWS(Measurements!A$4:$L32)&lt;=Measurements!$J$4, INDEX(Measurements!$G$4:$G$502,_xlfn.AGGREGATE(15,3,(Measurements!$C$4:$C$502=Measurements!$J$3)/(Measurements!$C$4:$C$502=Measurements!$J$3)*(ROW(Measurements!$C$4:$C$502)-ROW(Measurements!$C$3)),ROWS(Measurements!A$4:$L32))), "")</f>
        <v/>
      </c>
      <c r="I32">
        <f>IF($A32&lt;&gt;"",65,"")</f>
        <v/>
      </c>
      <c r="J32">
        <f>IF($A32&lt;&gt;"",35,"")</f>
        <v/>
      </c>
      <c r="L32" s="2">
        <f>IF(ROWS(Measurements!$L$4:L32)&lt;=Measurements!$K$4, INDEX(Measurements!$A$4:$A$502,_xlfn.AGGREGATE(15,3,(Measurements!$C$4:$C$502=Measurements!$K$3)/(Measurements!$C$4:$C$502=Measurements!$K$3)*(ROW(Measurements!$C$4:$C$502)-ROW(Measurements!$C$3)),ROWS(Measurements!$L$4:L32))), "")</f>
        <v/>
      </c>
      <c r="M32">
        <f>IF(ROWS(Measurements!$L$4:L32)&lt;=Measurements!$K$4, INDEX(Measurements!$E$4:$E$502,_xlfn.AGGREGATE(15,3,(Measurements!$C$4:$C$502=Measurements!$K$3)/(Measurements!$C$4:$C$502=Measurements!$K$3)*(ROW(Measurements!$C$4:$C$502)-ROW(Measurements!$C$3)),ROWS(Measurements!$L$4:L32))), "")</f>
        <v/>
      </c>
      <c r="N32">
        <f>IF($L32&lt;&gt;"",2200,"")</f>
        <v/>
      </c>
      <c r="O32">
        <f>IF($L32&lt;&gt;"",1800,"")</f>
        <v/>
      </c>
      <c r="P32">
        <f>IF(ROWS(Measurements!$L$4:L32)&lt;=Measurements!$K$4, INDEX(Measurements!$F$4:$F$502,_xlfn.AGGREGATE(15,3,(Measurements!$C$4:$C$502=Measurements!$K$3)/(Measurements!$C$4:$C$502=Measurements!$K$3)*(ROW(Measurements!$C$4:$C$502)-ROW(Measurements!$C$3)),ROWS(Measurements!$L$4:L32))), "")</f>
        <v/>
      </c>
      <c r="Q32">
        <f>IF($L32&lt;&gt;"",6.5,"")</f>
        <v/>
      </c>
      <c r="R32">
        <f>IF($L32&lt;&gt;"",3.5,"")</f>
        <v/>
      </c>
      <c r="S32">
        <f>IF(ROWS(Measurements!$L$4:L32)&lt;=Measurements!$K$4, INDEX(Measurements!$G$4:$G$502,_xlfn.AGGREGATE(15,3,(Measurements!$C$4:$C$502=Measurements!$K$3)/(Measurements!$C$4:$C$502=Measurements!$K$3)*(ROW(Measurements!$C$4:$C$502)-ROW(Measurements!$C$3)),ROWS(Measurements!$L$4:L32))), "")</f>
        <v/>
      </c>
      <c r="T32">
        <f>IF($L32&lt;&gt;"",65,"")</f>
        <v/>
      </c>
      <c r="U32">
        <f>IF($L32&lt;&gt;"",35,"")</f>
        <v/>
      </c>
      <c r="W32" s="2">
        <f>IF(ROWS(Measurements!$L$4:$L32)&lt;=Measurements!$I$4, INDEX(Measurements!$A$4:$A$502,_xlfn.AGGREGATE(15,3,(Measurements!$C$4:$C$502=Measurements!$I$3)/(Measurements!$C$4:$C$502=Measurements!$I$3)*(ROW(Measurements!$C$4:$C$502)-ROW(Measurements!$C$3)),ROWS(Measurements!$L$4:$L32))), "")</f>
        <v/>
      </c>
      <c r="X32">
        <f>IF(ROWS(Measurements!$L$4:$L32)&lt;=Measurements!$I$4, INDEX(Measurements!$E$4:$E$502,_xlfn.AGGREGATE(15,3,(Measurements!$C$4:$C$502=Measurements!$I$3)/(Measurements!$C$4:$C$502=Measurements!$I$3)*(ROW(Measurements!$C$4:$C$502)-ROW(Measurements!$C$3)),ROWS(Measurements!$L$4:$L32))), "")</f>
        <v/>
      </c>
      <c r="Y32">
        <f>IF($W32&lt;&gt;"",2200,"")</f>
        <v/>
      </c>
      <c r="Z32">
        <f>IF($W32&lt;&gt;"",1800,"")</f>
        <v/>
      </c>
      <c r="AA32">
        <f>IF(ROWS(Measurements!$L$4:$L32)&lt;=Measurements!$I$4, INDEX(Measurements!$F$4:$F$502,_xlfn.AGGREGATE(15,3,(Measurements!$C$4:$C$502=Measurements!$I$3)/(Measurements!$C$4:$C$502=Measurements!$I$3)*(ROW(Measurements!$C$4:$C$502)-ROW(Measurements!$C$3)),ROWS(Measurements!$L$4:$L32))), "")</f>
        <v/>
      </c>
      <c r="AB32">
        <f>IF($W32&lt;&gt;"",6.5,"")</f>
        <v/>
      </c>
      <c r="AC32">
        <f>IF($W32&lt;&gt;"",3.5,"")</f>
        <v/>
      </c>
      <c r="AD32">
        <f>IF(ROWS(Measurements!$L$4:L32)&lt;=Measurements!$I$4, INDEX(Measurements!$G$4:$G$502,_xlfn.AGGREGATE(15,3,(Measurements!$C$4:$C$502=Measurements!$I$3)/(Measurements!$C$4:$C$502=Measurements!$I$3)*(ROW(Measurements!$C$4:$C$502)-ROW(Measurements!$C$3)),ROWS(Measurements!$L$4:L32))), "")</f>
        <v/>
      </c>
      <c r="AE32">
        <f>IF($W32&lt;&gt;"",65,"")</f>
        <v/>
      </c>
      <c r="AF32">
        <f>IF($W32&lt;&gt;"",35,"")</f>
        <v/>
      </c>
    </row>
    <row r="33">
      <c r="A33" s="2">
        <f>IF(ROWS(Measurements!A$4:$L33)&lt;=Measurements!$J$4, INDEX(Measurements!$A$4:$A$502,_xlfn.AGGREGATE(15,3,(Measurements!$C$4:$C$502=Measurements!$J$3)/(Measurements!$C$4:$C$502=Measurements!$J$3)*(ROW(Measurements!$C$4:$C$502)-ROW(Measurements!$C$3)),ROWS(Measurements!A$4:$L33))), "")</f>
        <v/>
      </c>
      <c r="B33">
        <f>IF(ROWS(Measurements!A$4:$L33)&lt;=Measurements!$J$4, INDEX(Measurements!$E$4:$E$502,_xlfn.AGGREGATE(15,3,(Measurements!$C$4:$C$502=Measurements!$J$3)/(Measurements!$C$4:$C$502=Measurements!$J$3)*(ROW(Measurements!$C$4:$C$502)-ROW(Measurements!$C$3)),ROWS(Measurements!A$4:$L33))), "")</f>
        <v/>
      </c>
      <c r="C33">
        <f>IF($A33&lt;&gt;"",2200,"")</f>
        <v/>
      </c>
      <c r="D33">
        <f>IF($A33&lt;&gt;"",1800,"")</f>
        <v/>
      </c>
      <c r="E33">
        <f>IF(ROWS(Measurements!A$4:$L33)&lt;=Measurements!$J$4, INDEX(Measurements!$F$4:$F$502,_xlfn.AGGREGATE(15,3,(Measurements!$C$4:$C$502=Measurements!$J$3)/(Measurements!$C$4:$C$502=Measurements!$J$3)*(ROW(Measurements!$C$4:$C$502)-ROW(Measurements!$C$3)),ROWS(Measurements!A$4:$L33))), "")</f>
        <v/>
      </c>
      <c r="F33">
        <f>IF($A33&lt;&gt;"",6.5,"")</f>
        <v/>
      </c>
      <c r="G33">
        <f>IF($A33&lt;&gt;"",3.5,"")</f>
        <v/>
      </c>
      <c r="H33">
        <f>IF(ROWS(Measurements!A$4:$L33)&lt;=Measurements!$J$4, INDEX(Measurements!$G$4:$G$502,_xlfn.AGGREGATE(15,3,(Measurements!$C$4:$C$502=Measurements!$J$3)/(Measurements!$C$4:$C$502=Measurements!$J$3)*(ROW(Measurements!$C$4:$C$502)-ROW(Measurements!$C$3)),ROWS(Measurements!A$4:$L33))), "")</f>
        <v/>
      </c>
      <c r="I33">
        <f>IF($A33&lt;&gt;"",65,"")</f>
        <v/>
      </c>
      <c r="J33">
        <f>IF($A33&lt;&gt;"",35,"")</f>
        <v/>
      </c>
      <c r="L33" s="2">
        <f>IF(ROWS(Measurements!$L$4:L33)&lt;=Measurements!$K$4, INDEX(Measurements!$A$4:$A$502,_xlfn.AGGREGATE(15,3,(Measurements!$C$4:$C$502=Measurements!$K$3)/(Measurements!$C$4:$C$502=Measurements!$K$3)*(ROW(Measurements!$C$4:$C$502)-ROW(Measurements!$C$3)),ROWS(Measurements!$L$4:L33))), "")</f>
        <v/>
      </c>
      <c r="M33">
        <f>IF(ROWS(Measurements!$L$4:L33)&lt;=Measurements!$K$4, INDEX(Measurements!$E$4:$E$502,_xlfn.AGGREGATE(15,3,(Measurements!$C$4:$C$502=Measurements!$K$3)/(Measurements!$C$4:$C$502=Measurements!$K$3)*(ROW(Measurements!$C$4:$C$502)-ROW(Measurements!$C$3)),ROWS(Measurements!$L$4:L33))), "")</f>
        <v/>
      </c>
      <c r="N33">
        <f>IF($L33&lt;&gt;"",2200,"")</f>
        <v/>
      </c>
      <c r="O33">
        <f>IF($L33&lt;&gt;"",1800,"")</f>
        <v/>
      </c>
      <c r="P33">
        <f>IF(ROWS(Measurements!$L$4:L33)&lt;=Measurements!$K$4, INDEX(Measurements!$F$4:$F$502,_xlfn.AGGREGATE(15,3,(Measurements!$C$4:$C$502=Measurements!$K$3)/(Measurements!$C$4:$C$502=Measurements!$K$3)*(ROW(Measurements!$C$4:$C$502)-ROW(Measurements!$C$3)),ROWS(Measurements!$L$4:L33))), "")</f>
        <v/>
      </c>
      <c r="Q33">
        <f>IF($L33&lt;&gt;"",6.5,"")</f>
        <v/>
      </c>
      <c r="R33">
        <f>IF($L33&lt;&gt;"",3.5,"")</f>
        <v/>
      </c>
      <c r="S33">
        <f>IF(ROWS(Measurements!$L$4:L33)&lt;=Measurements!$K$4, INDEX(Measurements!$G$4:$G$502,_xlfn.AGGREGATE(15,3,(Measurements!$C$4:$C$502=Measurements!$K$3)/(Measurements!$C$4:$C$502=Measurements!$K$3)*(ROW(Measurements!$C$4:$C$502)-ROW(Measurements!$C$3)),ROWS(Measurements!$L$4:L33))), "")</f>
        <v/>
      </c>
      <c r="T33">
        <f>IF($L33&lt;&gt;"",65,"")</f>
        <v/>
      </c>
      <c r="U33">
        <f>IF($L33&lt;&gt;"",35,"")</f>
        <v/>
      </c>
      <c r="W33" s="2">
        <f>IF(ROWS(Measurements!$L$4:$L33)&lt;=Measurements!$I$4, INDEX(Measurements!$A$4:$A$502,_xlfn.AGGREGATE(15,3,(Measurements!$C$4:$C$502=Measurements!$I$3)/(Measurements!$C$4:$C$502=Measurements!$I$3)*(ROW(Measurements!$C$4:$C$502)-ROW(Measurements!$C$3)),ROWS(Measurements!$L$4:$L33))), "")</f>
        <v/>
      </c>
      <c r="X33">
        <f>IF(ROWS(Measurements!$L$4:$L33)&lt;=Measurements!$I$4, INDEX(Measurements!$E$4:$E$502,_xlfn.AGGREGATE(15,3,(Measurements!$C$4:$C$502=Measurements!$I$3)/(Measurements!$C$4:$C$502=Measurements!$I$3)*(ROW(Measurements!$C$4:$C$502)-ROW(Measurements!$C$3)),ROWS(Measurements!$L$4:$L33))), "")</f>
        <v/>
      </c>
      <c r="Y33">
        <f>IF($W33&lt;&gt;"",2200,"")</f>
        <v/>
      </c>
      <c r="Z33">
        <f>IF($W33&lt;&gt;"",1800,"")</f>
        <v/>
      </c>
      <c r="AA33">
        <f>IF(ROWS(Measurements!$L$4:$L33)&lt;=Measurements!$I$4, INDEX(Measurements!$F$4:$F$502,_xlfn.AGGREGATE(15,3,(Measurements!$C$4:$C$502=Measurements!$I$3)/(Measurements!$C$4:$C$502=Measurements!$I$3)*(ROW(Measurements!$C$4:$C$502)-ROW(Measurements!$C$3)),ROWS(Measurements!$L$4:$L33))), "")</f>
        <v/>
      </c>
      <c r="AB33">
        <f>IF($W33&lt;&gt;"",6.5,"")</f>
        <v/>
      </c>
      <c r="AC33">
        <f>IF($W33&lt;&gt;"",3.5,"")</f>
        <v/>
      </c>
      <c r="AD33">
        <f>IF(ROWS(Measurements!$L$4:L33)&lt;=Measurements!$I$4, INDEX(Measurements!$G$4:$G$502,_xlfn.AGGREGATE(15,3,(Measurements!$C$4:$C$502=Measurements!$I$3)/(Measurements!$C$4:$C$502=Measurements!$I$3)*(ROW(Measurements!$C$4:$C$502)-ROW(Measurements!$C$3)),ROWS(Measurements!$L$4:L33))), "")</f>
        <v/>
      </c>
      <c r="AE33">
        <f>IF($W33&lt;&gt;"",65,"")</f>
        <v/>
      </c>
      <c r="AF33">
        <f>IF($W33&lt;&gt;"",35,"")</f>
        <v/>
      </c>
    </row>
    <row r="34">
      <c r="A34" s="2">
        <f>IF(ROWS(Measurements!A$4:$L34)&lt;=Measurements!$J$4, INDEX(Measurements!$A$4:$A$502,_xlfn.AGGREGATE(15,3,(Measurements!$C$4:$C$502=Measurements!$J$3)/(Measurements!$C$4:$C$502=Measurements!$J$3)*(ROW(Measurements!$C$4:$C$502)-ROW(Measurements!$C$3)),ROWS(Measurements!A$4:$L34))), "")</f>
        <v/>
      </c>
      <c r="B34">
        <f>IF(ROWS(Measurements!A$4:$L34)&lt;=Measurements!$J$4, INDEX(Measurements!$E$4:$E$502,_xlfn.AGGREGATE(15,3,(Measurements!$C$4:$C$502=Measurements!$J$3)/(Measurements!$C$4:$C$502=Measurements!$J$3)*(ROW(Measurements!$C$4:$C$502)-ROW(Measurements!$C$3)),ROWS(Measurements!A$4:$L34))), "")</f>
        <v/>
      </c>
      <c r="C34">
        <f>IF($A34&lt;&gt;"",2200,"")</f>
        <v/>
      </c>
      <c r="D34">
        <f>IF($A34&lt;&gt;"",1800,"")</f>
        <v/>
      </c>
      <c r="E34">
        <f>IF(ROWS(Measurements!A$4:$L34)&lt;=Measurements!$J$4, INDEX(Measurements!$F$4:$F$502,_xlfn.AGGREGATE(15,3,(Measurements!$C$4:$C$502=Measurements!$J$3)/(Measurements!$C$4:$C$502=Measurements!$J$3)*(ROW(Measurements!$C$4:$C$502)-ROW(Measurements!$C$3)),ROWS(Measurements!A$4:$L34))), "")</f>
        <v/>
      </c>
      <c r="F34">
        <f>IF($A34&lt;&gt;"",6.5,"")</f>
        <v/>
      </c>
      <c r="G34">
        <f>IF($A34&lt;&gt;"",3.5,"")</f>
        <v/>
      </c>
      <c r="H34">
        <f>IF(ROWS(Measurements!A$4:$L34)&lt;=Measurements!$J$4, INDEX(Measurements!$G$4:$G$502,_xlfn.AGGREGATE(15,3,(Measurements!$C$4:$C$502=Measurements!$J$3)/(Measurements!$C$4:$C$502=Measurements!$J$3)*(ROW(Measurements!$C$4:$C$502)-ROW(Measurements!$C$3)),ROWS(Measurements!A$4:$L34))), "")</f>
        <v/>
      </c>
      <c r="I34">
        <f>IF($A34&lt;&gt;"",65,"")</f>
        <v/>
      </c>
      <c r="J34">
        <f>IF($A34&lt;&gt;"",35,"")</f>
        <v/>
      </c>
      <c r="L34" s="2">
        <f>IF(ROWS(Measurements!$L$4:L34)&lt;=Measurements!$K$4, INDEX(Measurements!$A$4:$A$502,_xlfn.AGGREGATE(15,3,(Measurements!$C$4:$C$502=Measurements!$K$3)/(Measurements!$C$4:$C$502=Measurements!$K$3)*(ROW(Measurements!$C$4:$C$502)-ROW(Measurements!$C$3)),ROWS(Measurements!$L$4:L34))), "")</f>
        <v/>
      </c>
      <c r="M34">
        <f>IF(ROWS(Measurements!$L$4:L34)&lt;=Measurements!$K$4, INDEX(Measurements!$E$4:$E$502,_xlfn.AGGREGATE(15,3,(Measurements!$C$4:$C$502=Measurements!$K$3)/(Measurements!$C$4:$C$502=Measurements!$K$3)*(ROW(Measurements!$C$4:$C$502)-ROW(Measurements!$C$3)),ROWS(Measurements!$L$4:L34))), "")</f>
        <v/>
      </c>
      <c r="N34">
        <f>IF($L34&lt;&gt;"",2200,"")</f>
        <v/>
      </c>
      <c r="O34">
        <f>IF($L34&lt;&gt;"",1800,"")</f>
        <v/>
      </c>
      <c r="P34">
        <f>IF(ROWS(Measurements!$L$4:L34)&lt;=Measurements!$K$4, INDEX(Measurements!$F$4:$F$502,_xlfn.AGGREGATE(15,3,(Measurements!$C$4:$C$502=Measurements!$K$3)/(Measurements!$C$4:$C$502=Measurements!$K$3)*(ROW(Measurements!$C$4:$C$502)-ROW(Measurements!$C$3)),ROWS(Measurements!$L$4:L34))), "")</f>
        <v/>
      </c>
      <c r="Q34">
        <f>IF($L34&lt;&gt;"",6.5,"")</f>
        <v/>
      </c>
      <c r="R34">
        <f>IF($L34&lt;&gt;"",3.5,"")</f>
        <v/>
      </c>
      <c r="S34">
        <f>IF(ROWS(Measurements!$L$4:L34)&lt;=Measurements!$K$4, INDEX(Measurements!$G$4:$G$502,_xlfn.AGGREGATE(15,3,(Measurements!$C$4:$C$502=Measurements!$K$3)/(Measurements!$C$4:$C$502=Measurements!$K$3)*(ROW(Measurements!$C$4:$C$502)-ROW(Measurements!$C$3)),ROWS(Measurements!$L$4:L34))), "")</f>
        <v/>
      </c>
      <c r="T34">
        <f>IF($L34&lt;&gt;"",65,"")</f>
        <v/>
      </c>
      <c r="U34">
        <f>IF($L34&lt;&gt;"",35,"")</f>
        <v/>
      </c>
      <c r="W34" s="2">
        <f>IF(ROWS(Measurements!$L$4:$L34)&lt;=Measurements!$I$4, INDEX(Measurements!$A$4:$A$502,_xlfn.AGGREGATE(15,3,(Measurements!$C$4:$C$502=Measurements!$I$3)/(Measurements!$C$4:$C$502=Measurements!$I$3)*(ROW(Measurements!$C$4:$C$502)-ROW(Measurements!$C$3)),ROWS(Measurements!$L$4:$L34))), "")</f>
        <v/>
      </c>
      <c r="X34">
        <f>IF(ROWS(Measurements!$L$4:$L34)&lt;=Measurements!$I$4, INDEX(Measurements!$E$4:$E$502,_xlfn.AGGREGATE(15,3,(Measurements!$C$4:$C$502=Measurements!$I$3)/(Measurements!$C$4:$C$502=Measurements!$I$3)*(ROW(Measurements!$C$4:$C$502)-ROW(Measurements!$C$3)),ROWS(Measurements!$L$4:$L34))), "")</f>
        <v/>
      </c>
      <c r="Y34">
        <f>IF($W34&lt;&gt;"",2200,"")</f>
        <v/>
      </c>
      <c r="Z34">
        <f>IF($W34&lt;&gt;"",1800,"")</f>
        <v/>
      </c>
      <c r="AA34">
        <f>IF(ROWS(Measurements!$L$4:$L34)&lt;=Measurements!$I$4, INDEX(Measurements!$F$4:$F$502,_xlfn.AGGREGATE(15,3,(Measurements!$C$4:$C$502=Measurements!$I$3)/(Measurements!$C$4:$C$502=Measurements!$I$3)*(ROW(Measurements!$C$4:$C$502)-ROW(Measurements!$C$3)),ROWS(Measurements!$L$4:$L34))), "")</f>
        <v/>
      </c>
      <c r="AB34">
        <f>IF($W34&lt;&gt;"",6.5,"")</f>
        <v/>
      </c>
      <c r="AC34">
        <f>IF($W34&lt;&gt;"",3.5,"")</f>
        <v/>
      </c>
      <c r="AD34">
        <f>IF(ROWS(Measurements!$L$4:L34)&lt;=Measurements!$I$4, INDEX(Measurements!$G$4:$G$502,_xlfn.AGGREGATE(15,3,(Measurements!$C$4:$C$502=Measurements!$I$3)/(Measurements!$C$4:$C$502=Measurements!$I$3)*(ROW(Measurements!$C$4:$C$502)-ROW(Measurements!$C$3)),ROWS(Measurements!$L$4:L34))), "")</f>
        <v/>
      </c>
      <c r="AE34">
        <f>IF($W34&lt;&gt;"",65,"")</f>
        <v/>
      </c>
      <c r="AF34">
        <f>IF($W34&lt;&gt;"",35,"")</f>
        <v/>
      </c>
    </row>
    <row r="35">
      <c r="A35" s="2">
        <f>IF(ROWS(Measurements!A$4:$L35)&lt;=Measurements!$J$4, INDEX(Measurements!$A$4:$A$502,_xlfn.AGGREGATE(15,3,(Measurements!$C$4:$C$502=Measurements!$J$3)/(Measurements!$C$4:$C$502=Measurements!$J$3)*(ROW(Measurements!$C$4:$C$502)-ROW(Measurements!$C$3)),ROWS(Measurements!A$4:$L35))), "")</f>
        <v/>
      </c>
      <c r="B35">
        <f>IF(ROWS(Measurements!A$4:$L35)&lt;=Measurements!$J$4, INDEX(Measurements!$E$4:$E$502,_xlfn.AGGREGATE(15,3,(Measurements!$C$4:$C$502=Measurements!$J$3)/(Measurements!$C$4:$C$502=Measurements!$J$3)*(ROW(Measurements!$C$4:$C$502)-ROW(Measurements!$C$3)),ROWS(Measurements!A$4:$L35))), "")</f>
        <v/>
      </c>
      <c r="C35">
        <f>IF($A35&lt;&gt;"",2200,"")</f>
        <v/>
      </c>
      <c r="D35">
        <f>IF($A35&lt;&gt;"",1800,"")</f>
        <v/>
      </c>
      <c r="E35">
        <f>IF(ROWS(Measurements!A$4:$L35)&lt;=Measurements!$J$4, INDEX(Measurements!$F$4:$F$502,_xlfn.AGGREGATE(15,3,(Measurements!$C$4:$C$502=Measurements!$J$3)/(Measurements!$C$4:$C$502=Measurements!$J$3)*(ROW(Measurements!$C$4:$C$502)-ROW(Measurements!$C$3)),ROWS(Measurements!A$4:$L35))), "")</f>
        <v/>
      </c>
      <c r="F35">
        <f>IF($A35&lt;&gt;"",6.5,"")</f>
        <v/>
      </c>
      <c r="G35">
        <f>IF($A35&lt;&gt;"",3.5,"")</f>
        <v/>
      </c>
      <c r="H35">
        <f>IF(ROWS(Measurements!A$4:$L35)&lt;=Measurements!$J$4, INDEX(Measurements!$G$4:$G$502,_xlfn.AGGREGATE(15,3,(Measurements!$C$4:$C$502=Measurements!$J$3)/(Measurements!$C$4:$C$502=Measurements!$J$3)*(ROW(Measurements!$C$4:$C$502)-ROW(Measurements!$C$3)),ROWS(Measurements!A$4:$L35))), "")</f>
        <v/>
      </c>
      <c r="I35">
        <f>IF($A35&lt;&gt;"",65,"")</f>
        <v/>
      </c>
      <c r="J35">
        <f>IF($A35&lt;&gt;"",35,"")</f>
        <v/>
      </c>
      <c r="L35" s="2">
        <f>IF(ROWS(Measurements!$L$4:L35)&lt;=Measurements!$K$4, INDEX(Measurements!$A$4:$A$502,_xlfn.AGGREGATE(15,3,(Measurements!$C$4:$C$502=Measurements!$K$3)/(Measurements!$C$4:$C$502=Measurements!$K$3)*(ROW(Measurements!$C$4:$C$502)-ROW(Measurements!$C$3)),ROWS(Measurements!$L$4:L35))), "")</f>
        <v/>
      </c>
      <c r="M35">
        <f>IF(ROWS(Measurements!$L$4:L35)&lt;=Measurements!$K$4, INDEX(Measurements!$E$4:$E$502,_xlfn.AGGREGATE(15,3,(Measurements!$C$4:$C$502=Measurements!$K$3)/(Measurements!$C$4:$C$502=Measurements!$K$3)*(ROW(Measurements!$C$4:$C$502)-ROW(Measurements!$C$3)),ROWS(Measurements!$L$4:L35))), "")</f>
        <v/>
      </c>
      <c r="N35">
        <f>IF($L35&lt;&gt;"",2200,"")</f>
        <v/>
      </c>
      <c r="O35">
        <f>IF($L35&lt;&gt;"",1800,"")</f>
        <v/>
      </c>
      <c r="P35">
        <f>IF(ROWS(Measurements!$L$4:L35)&lt;=Measurements!$K$4, INDEX(Measurements!$F$4:$F$502,_xlfn.AGGREGATE(15,3,(Measurements!$C$4:$C$502=Measurements!$K$3)/(Measurements!$C$4:$C$502=Measurements!$K$3)*(ROW(Measurements!$C$4:$C$502)-ROW(Measurements!$C$3)),ROWS(Measurements!$L$4:L35))), "")</f>
        <v/>
      </c>
      <c r="Q35">
        <f>IF($L35&lt;&gt;"",6.5,"")</f>
        <v/>
      </c>
      <c r="R35">
        <f>IF($L35&lt;&gt;"",3.5,"")</f>
        <v/>
      </c>
      <c r="S35">
        <f>IF(ROWS(Measurements!$L$4:L35)&lt;=Measurements!$K$4, INDEX(Measurements!$G$4:$G$502,_xlfn.AGGREGATE(15,3,(Measurements!$C$4:$C$502=Measurements!$K$3)/(Measurements!$C$4:$C$502=Measurements!$K$3)*(ROW(Measurements!$C$4:$C$502)-ROW(Measurements!$C$3)),ROWS(Measurements!$L$4:L35))), "")</f>
        <v/>
      </c>
      <c r="T35">
        <f>IF($L35&lt;&gt;"",65,"")</f>
        <v/>
      </c>
      <c r="U35">
        <f>IF($L35&lt;&gt;"",35,"")</f>
        <v/>
      </c>
      <c r="W35" s="2">
        <f>IF(ROWS(Measurements!$L$4:$L35)&lt;=Measurements!$I$4, INDEX(Measurements!$A$4:$A$502,_xlfn.AGGREGATE(15,3,(Measurements!$C$4:$C$502=Measurements!$I$3)/(Measurements!$C$4:$C$502=Measurements!$I$3)*(ROW(Measurements!$C$4:$C$502)-ROW(Measurements!$C$3)),ROWS(Measurements!$L$4:$L35))), "")</f>
        <v/>
      </c>
      <c r="X35">
        <f>IF(ROWS(Measurements!$L$4:$L35)&lt;=Measurements!$I$4, INDEX(Measurements!$E$4:$E$502,_xlfn.AGGREGATE(15,3,(Measurements!$C$4:$C$502=Measurements!$I$3)/(Measurements!$C$4:$C$502=Measurements!$I$3)*(ROW(Measurements!$C$4:$C$502)-ROW(Measurements!$C$3)),ROWS(Measurements!$L$4:$L35))), "")</f>
        <v/>
      </c>
      <c r="Y35">
        <f>IF($W35&lt;&gt;"",2200,"")</f>
        <v/>
      </c>
      <c r="Z35">
        <f>IF($W35&lt;&gt;"",1800,"")</f>
        <v/>
      </c>
      <c r="AA35">
        <f>IF(ROWS(Measurements!$L$4:$L35)&lt;=Measurements!$I$4, INDEX(Measurements!$F$4:$F$502,_xlfn.AGGREGATE(15,3,(Measurements!$C$4:$C$502=Measurements!$I$3)/(Measurements!$C$4:$C$502=Measurements!$I$3)*(ROW(Measurements!$C$4:$C$502)-ROW(Measurements!$C$3)),ROWS(Measurements!$L$4:$L35))), "")</f>
        <v/>
      </c>
      <c r="AB35">
        <f>IF($W35&lt;&gt;"",6.5,"")</f>
        <v/>
      </c>
      <c r="AC35">
        <f>IF($W35&lt;&gt;"",3.5,"")</f>
        <v/>
      </c>
      <c r="AD35">
        <f>IF(ROWS(Measurements!$L$4:L35)&lt;=Measurements!$I$4, INDEX(Measurements!$G$4:$G$502,_xlfn.AGGREGATE(15,3,(Measurements!$C$4:$C$502=Measurements!$I$3)/(Measurements!$C$4:$C$502=Measurements!$I$3)*(ROW(Measurements!$C$4:$C$502)-ROW(Measurements!$C$3)),ROWS(Measurements!$L$4:L35))), "")</f>
        <v/>
      </c>
      <c r="AE35">
        <f>IF($W35&lt;&gt;"",65,"")</f>
        <v/>
      </c>
      <c r="AF35">
        <f>IF($W35&lt;&gt;"",35,"")</f>
        <v/>
      </c>
    </row>
    <row r="36">
      <c r="A36" s="2">
        <f>IF(ROWS(Measurements!A$4:$L36)&lt;=Measurements!$J$4, INDEX(Measurements!$A$4:$A$502,_xlfn.AGGREGATE(15,3,(Measurements!$C$4:$C$502=Measurements!$J$3)/(Measurements!$C$4:$C$502=Measurements!$J$3)*(ROW(Measurements!$C$4:$C$502)-ROW(Measurements!$C$3)),ROWS(Measurements!A$4:$L36))), "")</f>
        <v/>
      </c>
      <c r="B36">
        <f>IF(ROWS(Measurements!A$4:$L36)&lt;=Measurements!$J$4, INDEX(Measurements!$E$4:$E$502,_xlfn.AGGREGATE(15,3,(Measurements!$C$4:$C$502=Measurements!$J$3)/(Measurements!$C$4:$C$502=Measurements!$J$3)*(ROW(Measurements!$C$4:$C$502)-ROW(Measurements!$C$3)),ROWS(Measurements!A$4:$L36))), "")</f>
        <v/>
      </c>
      <c r="C36">
        <f>IF($A36&lt;&gt;"",2200,"")</f>
        <v/>
      </c>
      <c r="D36">
        <f>IF($A36&lt;&gt;"",1800,"")</f>
        <v/>
      </c>
      <c r="E36">
        <f>IF(ROWS(Measurements!A$4:$L36)&lt;=Measurements!$J$4, INDEX(Measurements!$F$4:$F$502,_xlfn.AGGREGATE(15,3,(Measurements!$C$4:$C$502=Measurements!$J$3)/(Measurements!$C$4:$C$502=Measurements!$J$3)*(ROW(Measurements!$C$4:$C$502)-ROW(Measurements!$C$3)),ROWS(Measurements!A$4:$L36))), "")</f>
        <v/>
      </c>
      <c r="F36">
        <f>IF($A36&lt;&gt;"",6.5,"")</f>
        <v/>
      </c>
      <c r="G36">
        <f>IF($A36&lt;&gt;"",3.5,"")</f>
        <v/>
      </c>
      <c r="H36">
        <f>IF(ROWS(Measurements!A$4:$L36)&lt;=Measurements!$J$4, INDEX(Measurements!$G$4:$G$502,_xlfn.AGGREGATE(15,3,(Measurements!$C$4:$C$502=Measurements!$J$3)/(Measurements!$C$4:$C$502=Measurements!$J$3)*(ROW(Measurements!$C$4:$C$502)-ROW(Measurements!$C$3)),ROWS(Measurements!A$4:$L36))), "")</f>
        <v/>
      </c>
      <c r="I36">
        <f>IF($A36&lt;&gt;"",65,"")</f>
        <v/>
      </c>
      <c r="J36">
        <f>IF($A36&lt;&gt;"",35,"")</f>
        <v/>
      </c>
      <c r="L36" s="2">
        <f>IF(ROWS(Measurements!$L$4:L36)&lt;=Measurements!$K$4, INDEX(Measurements!$A$4:$A$502,_xlfn.AGGREGATE(15,3,(Measurements!$C$4:$C$502=Measurements!$K$3)/(Measurements!$C$4:$C$502=Measurements!$K$3)*(ROW(Measurements!$C$4:$C$502)-ROW(Measurements!$C$3)),ROWS(Measurements!$L$4:L36))), "")</f>
        <v/>
      </c>
      <c r="M36">
        <f>IF(ROWS(Measurements!$L$4:L36)&lt;=Measurements!$K$4, INDEX(Measurements!$E$4:$E$502,_xlfn.AGGREGATE(15,3,(Measurements!$C$4:$C$502=Measurements!$K$3)/(Measurements!$C$4:$C$502=Measurements!$K$3)*(ROW(Measurements!$C$4:$C$502)-ROW(Measurements!$C$3)),ROWS(Measurements!$L$4:L36))), "")</f>
        <v/>
      </c>
      <c r="N36">
        <f>IF($L36&lt;&gt;"",2200,"")</f>
        <v/>
      </c>
      <c r="O36">
        <f>IF($L36&lt;&gt;"",1800,"")</f>
        <v/>
      </c>
      <c r="P36">
        <f>IF(ROWS(Measurements!$L$4:L36)&lt;=Measurements!$K$4, INDEX(Measurements!$F$4:$F$502,_xlfn.AGGREGATE(15,3,(Measurements!$C$4:$C$502=Measurements!$K$3)/(Measurements!$C$4:$C$502=Measurements!$K$3)*(ROW(Measurements!$C$4:$C$502)-ROW(Measurements!$C$3)),ROWS(Measurements!$L$4:L36))), "")</f>
        <v/>
      </c>
      <c r="Q36">
        <f>IF($L36&lt;&gt;"",6.5,"")</f>
        <v/>
      </c>
      <c r="R36">
        <f>IF($L36&lt;&gt;"",3.5,"")</f>
        <v/>
      </c>
      <c r="S36">
        <f>IF(ROWS(Measurements!$L$4:L36)&lt;=Measurements!$K$4, INDEX(Measurements!$G$4:$G$502,_xlfn.AGGREGATE(15,3,(Measurements!$C$4:$C$502=Measurements!$K$3)/(Measurements!$C$4:$C$502=Measurements!$K$3)*(ROW(Measurements!$C$4:$C$502)-ROW(Measurements!$C$3)),ROWS(Measurements!$L$4:L36))), "")</f>
        <v/>
      </c>
      <c r="T36">
        <f>IF($L36&lt;&gt;"",65,"")</f>
        <v/>
      </c>
      <c r="U36">
        <f>IF($L36&lt;&gt;"",35,"")</f>
        <v/>
      </c>
      <c r="W36" s="2">
        <f>IF(ROWS(Measurements!$L$4:$L36)&lt;=Measurements!$I$4, INDEX(Measurements!$A$4:$A$502,_xlfn.AGGREGATE(15,3,(Measurements!$C$4:$C$502=Measurements!$I$3)/(Measurements!$C$4:$C$502=Measurements!$I$3)*(ROW(Measurements!$C$4:$C$502)-ROW(Measurements!$C$3)),ROWS(Measurements!$L$4:$L36))), "")</f>
        <v/>
      </c>
      <c r="X36">
        <f>IF(ROWS(Measurements!$L$4:$L36)&lt;=Measurements!$I$4, INDEX(Measurements!$E$4:$E$502,_xlfn.AGGREGATE(15,3,(Measurements!$C$4:$C$502=Measurements!$I$3)/(Measurements!$C$4:$C$502=Measurements!$I$3)*(ROW(Measurements!$C$4:$C$502)-ROW(Measurements!$C$3)),ROWS(Measurements!$L$4:$L36))), "")</f>
        <v/>
      </c>
      <c r="Y36">
        <f>IF($W36&lt;&gt;"",2200,"")</f>
        <v/>
      </c>
      <c r="Z36">
        <f>IF($W36&lt;&gt;"",1800,"")</f>
        <v/>
      </c>
      <c r="AA36">
        <f>IF(ROWS(Measurements!$L$4:$L36)&lt;=Measurements!$I$4, INDEX(Measurements!$F$4:$F$502,_xlfn.AGGREGATE(15,3,(Measurements!$C$4:$C$502=Measurements!$I$3)/(Measurements!$C$4:$C$502=Measurements!$I$3)*(ROW(Measurements!$C$4:$C$502)-ROW(Measurements!$C$3)),ROWS(Measurements!$L$4:$L36))), "")</f>
        <v/>
      </c>
      <c r="AB36">
        <f>IF($W36&lt;&gt;"",6.5,"")</f>
        <v/>
      </c>
      <c r="AC36">
        <f>IF($W36&lt;&gt;"",3.5,"")</f>
        <v/>
      </c>
      <c r="AD36">
        <f>IF(ROWS(Measurements!$L$4:L36)&lt;=Measurements!$I$4, INDEX(Measurements!$G$4:$G$502,_xlfn.AGGREGATE(15,3,(Measurements!$C$4:$C$502=Measurements!$I$3)/(Measurements!$C$4:$C$502=Measurements!$I$3)*(ROW(Measurements!$C$4:$C$502)-ROW(Measurements!$C$3)),ROWS(Measurements!$L$4:L36))), "")</f>
        <v/>
      </c>
      <c r="AE36">
        <f>IF($W36&lt;&gt;"",65,"")</f>
        <v/>
      </c>
      <c r="AF36">
        <f>IF($W36&lt;&gt;"",35,"")</f>
        <v/>
      </c>
    </row>
    <row r="37">
      <c r="A37" s="2">
        <f>IF(ROWS(Measurements!A$4:$L37)&lt;=Measurements!$J$4, INDEX(Measurements!$A$4:$A$502,_xlfn.AGGREGATE(15,3,(Measurements!$C$4:$C$502=Measurements!$J$3)/(Measurements!$C$4:$C$502=Measurements!$J$3)*(ROW(Measurements!$C$4:$C$502)-ROW(Measurements!$C$3)),ROWS(Measurements!A$4:$L37))), "")</f>
        <v/>
      </c>
      <c r="B37">
        <f>IF(ROWS(Measurements!A$4:$L37)&lt;=Measurements!$J$4, INDEX(Measurements!$E$4:$E$502,_xlfn.AGGREGATE(15,3,(Measurements!$C$4:$C$502=Measurements!$J$3)/(Measurements!$C$4:$C$502=Measurements!$J$3)*(ROW(Measurements!$C$4:$C$502)-ROW(Measurements!$C$3)),ROWS(Measurements!A$4:$L37))), "")</f>
        <v/>
      </c>
      <c r="C37">
        <f>IF($A37&lt;&gt;"",2200,"")</f>
        <v/>
      </c>
      <c r="D37">
        <f>IF($A37&lt;&gt;"",1800,"")</f>
        <v/>
      </c>
      <c r="E37">
        <f>IF(ROWS(Measurements!A$4:$L37)&lt;=Measurements!$J$4, INDEX(Measurements!$F$4:$F$502,_xlfn.AGGREGATE(15,3,(Measurements!$C$4:$C$502=Measurements!$J$3)/(Measurements!$C$4:$C$502=Measurements!$J$3)*(ROW(Measurements!$C$4:$C$502)-ROW(Measurements!$C$3)),ROWS(Measurements!A$4:$L37))), "")</f>
        <v/>
      </c>
      <c r="F37">
        <f>IF($A37&lt;&gt;"",6.5,"")</f>
        <v/>
      </c>
      <c r="G37">
        <f>IF($A37&lt;&gt;"",3.5,"")</f>
        <v/>
      </c>
      <c r="H37">
        <f>IF(ROWS(Measurements!A$4:$L37)&lt;=Measurements!$J$4, INDEX(Measurements!$G$4:$G$502,_xlfn.AGGREGATE(15,3,(Measurements!$C$4:$C$502=Measurements!$J$3)/(Measurements!$C$4:$C$502=Measurements!$J$3)*(ROW(Measurements!$C$4:$C$502)-ROW(Measurements!$C$3)),ROWS(Measurements!A$4:$L37))), "")</f>
        <v/>
      </c>
      <c r="I37">
        <f>IF($A37&lt;&gt;"",65,"")</f>
        <v/>
      </c>
      <c r="J37">
        <f>IF($A37&lt;&gt;"",35,"")</f>
        <v/>
      </c>
      <c r="L37" s="2">
        <f>IF(ROWS(Measurements!$L$4:L37)&lt;=Measurements!$K$4, INDEX(Measurements!$A$4:$A$502,_xlfn.AGGREGATE(15,3,(Measurements!$C$4:$C$502=Measurements!$K$3)/(Measurements!$C$4:$C$502=Measurements!$K$3)*(ROW(Measurements!$C$4:$C$502)-ROW(Measurements!$C$3)),ROWS(Measurements!$L$4:L37))), "")</f>
        <v/>
      </c>
      <c r="M37">
        <f>IF(ROWS(Measurements!$L$4:L37)&lt;=Measurements!$K$4, INDEX(Measurements!$E$4:$E$502,_xlfn.AGGREGATE(15,3,(Measurements!$C$4:$C$502=Measurements!$K$3)/(Measurements!$C$4:$C$502=Measurements!$K$3)*(ROW(Measurements!$C$4:$C$502)-ROW(Measurements!$C$3)),ROWS(Measurements!$L$4:L37))), "")</f>
        <v/>
      </c>
      <c r="N37">
        <f>IF($L37&lt;&gt;"",2200,"")</f>
        <v/>
      </c>
      <c r="O37">
        <f>IF($L37&lt;&gt;"",1800,"")</f>
        <v/>
      </c>
      <c r="P37">
        <f>IF(ROWS(Measurements!$L$4:L37)&lt;=Measurements!$K$4, INDEX(Measurements!$F$4:$F$502,_xlfn.AGGREGATE(15,3,(Measurements!$C$4:$C$502=Measurements!$K$3)/(Measurements!$C$4:$C$502=Measurements!$K$3)*(ROW(Measurements!$C$4:$C$502)-ROW(Measurements!$C$3)),ROWS(Measurements!$L$4:L37))), "")</f>
        <v/>
      </c>
      <c r="Q37">
        <f>IF($L37&lt;&gt;"",6.5,"")</f>
        <v/>
      </c>
      <c r="R37">
        <f>IF($L37&lt;&gt;"",3.5,"")</f>
        <v/>
      </c>
      <c r="S37">
        <f>IF(ROWS(Measurements!$L$4:L37)&lt;=Measurements!$K$4, INDEX(Measurements!$G$4:$G$502,_xlfn.AGGREGATE(15,3,(Measurements!$C$4:$C$502=Measurements!$K$3)/(Measurements!$C$4:$C$502=Measurements!$K$3)*(ROW(Measurements!$C$4:$C$502)-ROW(Measurements!$C$3)),ROWS(Measurements!$L$4:L37))), "")</f>
        <v/>
      </c>
      <c r="T37">
        <f>IF($L37&lt;&gt;"",65,"")</f>
        <v/>
      </c>
      <c r="U37">
        <f>IF($L37&lt;&gt;"",35,"")</f>
        <v/>
      </c>
      <c r="W37" s="2">
        <f>IF(ROWS(Measurements!$L$4:$L37)&lt;=Measurements!$I$4, INDEX(Measurements!$A$4:$A$502,_xlfn.AGGREGATE(15,3,(Measurements!$C$4:$C$502=Measurements!$I$3)/(Measurements!$C$4:$C$502=Measurements!$I$3)*(ROW(Measurements!$C$4:$C$502)-ROW(Measurements!$C$3)),ROWS(Measurements!$L$4:$L37))), "")</f>
        <v/>
      </c>
      <c r="X37">
        <f>IF(ROWS(Measurements!$L$4:$L37)&lt;=Measurements!$I$4, INDEX(Measurements!$E$4:$E$502,_xlfn.AGGREGATE(15,3,(Measurements!$C$4:$C$502=Measurements!$I$3)/(Measurements!$C$4:$C$502=Measurements!$I$3)*(ROW(Measurements!$C$4:$C$502)-ROW(Measurements!$C$3)),ROWS(Measurements!$L$4:$L37))), "")</f>
        <v/>
      </c>
      <c r="Y37">
        <f>IF($W37&lt;&gt;"",2200,"")</f>
        <v/>
      </c>
      <c r="Z37">
        <f>IF($W37&lt;&gt;"",1800,"")</f>
        <v/>
      </c>
      <c r="AA37">
        <f>IF(ROWS(Measurements!$L$4:$L37)&lt;=Measurements!$I$4, INDEX(Measurements!$F$4:$F$502,_xlfn.AGGREGATE(15,3,(Measurements!$C$4:$C$502=Measurements!$I$3)/(Measurements!$C$4:$C$502=Measurements!$I$3)*(ROW(Measurements!$C$4:$C$502)-ROW(Measurements!$C$3)),ROWS(Measurements!$L$4:$L37))), "")</f>
        <v/>
      </c>
      <c r="AB37">
        <f>IF($W37&lt;&gt;"",6.5,"")</f>
        <v/>
      </c>
      <c r="AC37">
        <f>IF($W37&lt;&gt;"",3.5,"")</f>
        <v/>
      </c>
      <c r="AD37">
        <f>IF(ROWS(Measurements!$L$4:L37)&lt;=Measurements!$I$4, INDEX(Measurements!$G$4:$G$502,_xlfn.AGGREGATE(15,3,(Measurements!$C$4:$C$502=Measurements!$I$3)/(Measurements!$C$4:$C$502=Measurements!$I$3)*(ROW(Measurements!$C$4:$C$502)-ROW(Measurements!$C$3)),ROWS(Measurements!$L$4:L37))), "")</f>
        <v/>
      </c>
      <c r="AE37">
        <f>IF($W37&lt;&gt;"",65,"")</f>
        <v/>
      </c>
      <c r="AF37">
        <f>IF($W37&lt;&gt;"",35,"")</f>
        <v/>
      </c>
    </row>
    <row r="38">
      <c r="A38" s="2">
        <f>IF(ROWS(Measurements!A$4:$L38)&lt;=Measurements!$J$4, INDEX(Measurements!$A$4:$A$502,_xlfn.AGGREGATE(15,3,(Measurements!$C$4:$C$502=Measurements!$J$3)/(Measurements!$C$4:$C$502=Measurements!$J$3)*(ROW(Measurements!$C$4:$C$502)-ROW(Measurements!$C$3)),ROWS(Measurements!A$4:$L38))), "")</f>
        <v/>
      </c>
      <c r="B38">
        <f>IF(ROWS(Measurements!A$4:$L38)&lt;=Measurements!$J$4, INDEX(Measurements!$E$4:$E$502,_xlfn.AGGREGATE(15,3,(Measurements!$C$4:$C$502=Measurements!$J$3)/(Measurements!$C$4:$C$502=Measurements!$J$3)*(ROW(Measurements!$C$4:$C$502)-ROW(Measurements!$C$3)),ROWS(Measurements!A$4:$L38))), "")</f>
        <v/>
      </c>
      <c r="C38">
        <f>IF($A38&lt;&gt;"",2200,"")</f>
        <v/>
      </c>
      <c r="D38">
        <f>IF($A38&lt;&gt;"",1800,"")</f>
        <v/>
      </c>
      <c r="E38">
        <f>IF(ROWS(Measurements!A$4:$L38)&lt;=Measurements!$J$4, INDEX(Measurements!$F$4:$F$502,_xlfn.AGGREGATE(15,3,(Measurements!$C$4:$C$502=Measurements!$J$3)/(Measurements!$C$4:$C$502=Measurements!$J$3)*(ROW(Measurements!$C$4:$C$502)-ROW(Measurements!$C$3)),ROWS(Measurements!A$4:$L38))), "")</f>
        <v/>
      </c>
      <c r="F38">
        <f>IF($A38&lt;&gt;"",6.5,"")</f>
        <v/>
      </c>
      <c r="G38">
        <f>IF($A38&lt;&gt;"",3.5,"")</f>
        <v/>
      </c>
      <c r="H38">
        <f>IF(ROWS(Measurements!A$4:$L38)&lt;=Measurements!$J$4, INDEX(Measurements!$G$4:$G$502,_xlfn.AGGREGATE(15,3,(Measurements!$C$4:$C$502=Measurements!$J$3)/(Measurements!$C$4:$C$502=Measurements!$J$3)*(ROW(Measurements!$C$4:$C$502)-ROW(Measurements!$C$3)),ROWS(Measurements!A$4:$L38))), "")</f>
        <v/>
      </c>
      <c r="I38">
        <f>IF($A38&lt;&gt;"",65,"")</f>
        <v/>
      </c>
      <c r="J38">
        <f>IF($A38&lt;&gt;"",35,"")</f>
        <v/>
      </c>
      <c r="L38" s="2">
        <f>IF(ROWS(Measurements!$L$4:L38)&lt;=Measurements!$K$4, INDEX(Measurements!$A$4:$A$502,_xlfn.AGGREGATE(15,3,(Measurements!$C$4:$C$502=Measurements!$K$3)/(Measurements!$C$4:$C$502=Measurements!$K$3)*(ROW(Measurements!$C$4:$C$502)-ROW(Measurements!$C$3)),ROWS(Measurements!$L$4:L38))), "")</f>
        <v/>
      </c>
      <c r="M38">
        <f>IF(ROWS(Measurements!$L$4:L38)&lt;=Measurements!$K$4, INDEX(Measurements!$E$4:$E$502,_xlfn.AGGREGATE(15,3,(Measurements!$C$4:$C$502=Measurements!$K$3)/(Measurements!$C$4:$C$502=Measurements!$K$3)*(ROW(Measurements!$C$4:$C$502)-ROW(Measurements!$C$3)),ROWS(Measurements!$L$4:L38))), "")</f>
        <v/>
      </c>
      <c r="N38">
        <f>IF($L38&lt;&gt;"",2200,"")</f>
        <v/>
      </c>
      <c r="O38">
        <f>IF($L38&lt;&gt;"",1800,"")</f>
        <v/>
      </c>
      <c r="P38">
        <f>IF(ROWS(Measurements!$L$4:L38)&lt;=Measurements!$K$4, INDEX(Measurements!$F$4:$F$502,_xlfn.AGGREGATE(15,3,(Measurements!$C$4:$C$502=Measurements!$K$3)/(Measurements!$C$4:$C$502=Measurements!$K$3)*(ROW(Measurements!$C$4:$C$502)-ROW(Measurements!$C$3)),ROWS(Measurements!$L$4:L38))), "")</f>
        <v/>
      </c>
      <c r="Q38">
        <f>IF($L38&lt;&gt;"",6.5,"")</f>
        <v/>
      </c>
      <c r="R38">
        <f>IF($L38&lt;&gt;"",3.5,"")</f>
        <v/>
      </c>
      <c r="S38">
        <f>IF(ROWS(Measurements!$L$4:L38)&lt;=Measurements!$K$4, INDEX(Measurements!$G$4:$G$502,_xlfn.AGGREGATE(15,3,(Measurements!$C$4:$C$502=Measurements!$K$3)/(Measurements!$C$4:$C$502=Measurements!$K$3)*(ROW(Measurements!$C$4:$C$502)-ROW(Measurements!$C$3)),ROWS(Measurements!$L$4:L38))), "")</f>
        <v/>
      </c>
      <c r="T38">
        <f>IF($L38&lt;&gt;"",65,"")</f>
        <v/>
      </c>
      <c r="U38">
        <f>IF($L38&lt;&gt;"",35,"")</f>
        <v/>
      </c>
      <c r="W38" s="2">
        <f>IF(ROWS(Measurements!$L$4:$L38)&lt;=Measurements!$I$4, INDEX(Measurements!$A$4:$A$502,_xlfn.AGGREGATE(15,3,(Measurements!$C$4:$C$502=Measurements!$I$3)/(Measurements!$C$4:$C$502=Measurements!$I$3)*(ROW(Measurements!$C$4:$C$502)-ROW(Measurements!$C$3)),ROWS(Measurements!$L$4:$L38))), "")</f>
        <v/>
      </c>
      <c r="X38">
        <f>IF(ROWS(Measurements!$L$4:$L38)&lt;=Measurements!$I$4, INDEX(Measurements!$E$4:$E$502,_xlfn.AGGREGATE(15,3,(Measurements!$C$4:$C$502=Measurements!$I$3)/(Measurements!$C$4:$C$502=Measurements!$I$3)*(ROW(Measurements!$C$4:$C$502)-ROW(Measurements!$C$3)),ROWS(Measurements!$L$4:$L38))), "")</f>
        <v/>
      </c>
      <c r="Y38">
        <f>IF($W38&lt;&gt;"",2200,"")</f>
        <v/>
      </c>
      <c r="Z38">
        <f>IF($W38&lt;&gt;"",1800,"")</f>
        <v/>
      </c>
      <c r="AA38">
        <f>IF(ROWS(Measurements!$L$4:$L38)&lt;=Measurements!$I$4, INDEX(Measurements!$F$4:$F$502,_xlfn.AGGREGATE(15,3,(Measurements!$C$4:$C$502=Measurements!$I$3)/(Measurements!$C$4:$C$502=Measurements!$I$3)*(ROW(Measurements!$C$4:$C$502)-ROW(Measurements!$C$3)),ROWS(Measurements!$L$4:$L38))), "")</f>
        <v/>
      </c>
      <c r="AB38">
        <f>IF($W38&lt;&gt;"",6.5,"")</f>
        <v/>
      </c>
      <c r="AC38">
        <f>IF($W38&lt;&gt;"",3.5,"")</f>
        <v/>
      </c>
      <c r="AD38">
        <f>IF(ROWS(Measurements!$L$4:L38)&lt;=Measurements!$I$4, INDEX(Measurements!$G$4:$G$502,_xlfn.AGGREGATE(15,3,(Measurements!$C$4:$C$502=Measurements!$I$3)/(Measurements!$C$4:$C$502=Measurements!$I$3)*(ROW(Measurements!$C$4:$C$502)-ROW(Measurements!$C$3)),ROWS(Measurements!$L$4:L38))), "")</f>
        <v/>
      </c>
      <c r="AE38">
        <f>IF($W38&lt;&gt;"",65,"")</f>
        <v/>
      </c>
      <c r="AF38">
        <f>IF($W38&lt;&gt;"",35,"")</f>
        <v/>
      </c>
    </row>
    <row r="39">
      <c r="A39" s="2">
        <f>IF(ROWS(Measurements!A$4:$L39)&lt;=Measurements!$J$4, INDEX(Measurements!$A$4:$A$502,_xlfn.AGGREGATE(15,3,(Measurements!$C$4:$C$502=Measurements!$J$3)/(Measurements!$C$4:$C$502=Measurements!$J$3)*(ROW(Measurements!$C$4:$C$502)-ROW(Measurements!$C$3)),ROWS(Measurements!A$4:$L39))), "")</f>
        <v/>
      </c>
      <c r="B39">
        <f>IF(ROWS(Measurements!A$4:$L39)&lt;=Measurements!$J$4, INDEX(Measurements!$E$4:$E$502,_xlfn.AGGREGATE(15,3,(Measurements!$C$4:$C$502=Measurements!$J$3)/(Measurements!$C$4:$C$502=Measurements!$J$3)*(ROW(Measurements!$C$4:$C$502)-ROW(Measurements!$C$3)),ROWS(Measurements!A$4:$L39))), "")</f>
        <v/>
      </c>
      <c r="C39">
        <f>IF($A39&lt;&gt;"",2200,"")</f>
        <v/>
      </c>
      <c r="D39">
        <f>IF($A39&lt;&gt;"",1800,"")</f>
        <v/>
      </c>
      <c r="E39">
        <f>IF(ROWS(Measurements!A$4:$L39)&lt;=Measurements!$J$4, INDEX(Measurements!$F$4:$F$502,_xlfn.AGGREGATE(15,3,(Measurements!$C$4:$C$502=Measurements!$J$3)/(Measurements!$C$4:$C$502=Measurements!$J$3)*(ROW(Measurements!$C$4:$C$502)-ROW(Measurements!$C$3)),ROWS(Measurements!A$4:$L39))), "")</f>
        <v/>
      </c>
      <c r="F39">
        <f>IF($A39&lt;&gt;"",6.5,"")</f>
        <v/>
      </c>
      <c r="G39">
        <f>IF($A39&lt;&gt;"",3.5,"")</f>
        <v/>
      </c>
      <c r="H39">
        <f>IF(ROWS(Measurements!A$4:$L39)&lt;=Measurements!$J$4, INDEX(Measurements!$G$4:$G$502,_xlfn.AGGREGATE(15,3,(Measurements!$C$4:$C$502=Measurements!$J$3)/(Measurements!$C$4:$C$502=Measurements!$J$3)*(ROW(Measurements!$C$4:$C$502)-ROW(Measurements!$C$3)),ROWS(Measurements!A$4:$L39))), "")</f>
        <v/>
      </c>
      <c r="I39">
        <f>IF($A39&lt;&gt;"",65,"")</f>
        <v/>
      </c>
      <c r="J39">
        <f>IF($A39&lt;&gt;"",35,"")</f>
        <v/>
      </c>
      <c r="L39" s="2">
        <f>IF(ROWS(Measurements!$L$4:L39)&lt;=Measurements!$K$4, INDEX(Measurements!$A$4:$A$502,_xlfn.AGGREGATE(15,3,(Measurements!$C$4:$C$502=Measurements!$K$3)/(Measurements!$C$4:$C$502=Measurements!$K$3)*(ROW(Measurements!$C$4:$C$502)-ROW(Measurements!$C$3)),ROWS(Measurements!$L$4:L39))), "")</f>
        <v/>
      </c>
      <c r="M39">
        <f>IF(ROWS(Measurements!$L$4:L39)&lt;=Measurements!$K$4, INDEX(Measurements!$E$4:$E$502,_xlfn.AGGREGATE(15,3,(Measurements!$C$4:$C$502=Measurements!$K$3)/(Measurements!$C$4:$C$502=Measurements!$K$3)*(ROW(Measurements!$C$4:$C$502)-ROW(Measurements!$C$3)),ROWS(Measurements!$L$4:L39))), "")</f>
        <v/>
      </c>
      <c r="N39">
        <f>IF($L39&lt;&gt;"",2200,"")</f>
        <v/>
      </c>
      <c r="O39">
        <f>IF($L39&lt;&gt;"",1800,"")</f>
        <v/>
      </c>
      <c r="P39">
        <f>IF(ROWS(Measurements!$L$4:L39)&lt;=Measurements!$K$4, INDEX(Measurements!$F$4:$F$502,_xlfn.AGGREGATE(15,3,(Measurements!$C$4:$C$502=Measurements!$K$3)/(Measurements!$C$4:$C$502=Measurements!$K$3)*(ROW(Measurements!$C$4:$C$502)-ROW(Measurements!$C$3)),ROWS(Measurements!$L$4:L39))), "")</f>
        <v/>
      </c>
      <c r="Q39">
        <f>IF($L39&lt;&gt;"",6.5,"")</f>
        <v/>
      </c>
      <c r="R39">
        <f>IF($L39&lt;&gt;"",3.5,"")</f>
        <v/>
      </c>
      <c r="S39">
        <f>IF(ROWS(Measurements!$L$4:L39)&lt;=Measurements!$K$4, INDEX(Measurements!$G$4:$G$502,_xlfn.AGGREGATE(15,3,(Measurements!$C$4:$C$502=Measurements!$K$3)/(Measurements!$C$4:$C$502=Measurements!$K$3)*(ROW(Measurements!$C$4:$C$502)-ROW(Measurements!$C$3)),ROWS(Measurements!$L$4:L39))), "")</f>
        <v/>
      </c>
      <c r="T39">
        <f>IF($L39&lt;&gt;"",65,"")</f>
        <v/>
      </c>
      <c r="U39">
        <f>IF($L39&lt;&gt;"",35,"")</f>
        <v/>
      </c>
      <c r="W39" s="2">
        <f>IF(ROWS(Measurements!$L$4:$L39)&lt;=Measurements!$I$4, INDEX(Measurements!$A$4:$A$502,_xlfn.AGGREGATE(15,3,(Measurements!$C$4:$C$502=Measurements!$I$3)/(Measurements!$C$4:$C$502=Measurements!$I$3)*(ROW(Measurements!$C$4:$C$502)-ROW(Measurements!$C$3)),ROWS(Measurements!$L$4:$L39))), "")</f>
        <v/>
      </c>
      <c r="X39">
        <f>IF(ROWS(Measurements!$L$4:$L39)&lt;=Measurements!$I$4, INDEX(Measurements!$E$4:$E$502,_xlfn.AGGREGATE(15,3,(Measurements!$C$4:$C$502=Measurements!$I$3)/(Measurements!$C$4:$C$502=Measurements!$I$3)*(ROW(Measurements!$C$4:$C$502)-ROW(Measurements!$C$3)),ROWS(Measurements!$L$4:$L39))), "")</f>
        <v/>
      </c>
      <c r="Y39">
        <f>IF($W39&lt;&gt;"",2200,"")</f>
        <v/>
      </c>
      <c r="Z39">
        <f>IF($W39&lt;&gt;"",1800,"")</f>
        <v/>
      </c>
      <c r="AA39">
        <f>IF(ROWS(Measurements!$L$4:$L39)&lt;=Measurements!$I$4, INDEX(Measurements!$F$4:$F$502,_xlfn.AGGREGATE(15,3,(Measurements!$C$4:$C$502=Measurements!$I$3)/(Measurements!$C$4:$C$502=Measurements!$I$3)*(ROW(Measurements!$C$4:$C$502)-ROW(Measurements!$C$3)),ROWS(Measurements!$L$4:$L39))), "")</f>
        <v/>
      </c>
      <c r="AB39">
        <f>IF($W39&lt;&gt;"",6.5,"")</f>
        <v/>
      </c>
      <c r="AC39">
        <f>IF($W39&lt;&gt;"",3.5,"")</f>
        <v/>
      </c>
      <c r="AD39">
        <f>IF(ROWS(Measurements!$L$4:L39)&lt;=Measurements!$I$4, INDEX(Measurements!$G$4:$G$502,_xlfn.AGGREGATE(15,3,(Measurements!$C$4:$C$502=Measurements!$I$3)/(Measurements!$C$4:$C$502=Measurements!$I$3)*(ROW(Measurements!$C$4:$C$502)-ROW(Measurements!$C$3)),ROWS(Measurements!$L$4:L39))), "")</f>
        <v/>
      </c>
      <c r="AE39">
        <f>IF($W39&lt;&gt;"",65,"")</f>
        <v/>
      </c>
      <c r="AF39">
        <f>IF($W39&lt;&gt;"",35,"")</f>
        <v/>
      </c>
    </row>
    <row r="40">
      <c r="A40" s="2">
        <f>IF(ROWS(Measurements!A$4:$L40)&lt;=Measurements!$J$4, INDEX(Measurements!$A$4:$A$502,_xlfn.AGGREGATE(15,3,(Measurements!$C$4:$C$502=Measurements!$J$3)/(Measurements!$C$4:$C$502=Measurements!$J$3)*(ROW(Measurements!$C$4:$C$502)-ROW(Measurements!$C$3)),ROWS(Measurements!A$4:$L40))), "")</f>
        <v/>
      </c>
      <c r="B40">
        <f>IF(ROWS(Measurements!A$4:$L40)&lt;=Measurements!$J$4, INDEX(Measurements!$E$4:$E$502,_xlfn.AGGREGATE(15,3,(Measurements!$C$4:$C$502=Measurements!$J$3)/(Measurements!$C$4:$C$502=Measurements!$J$3)*(ROW(Measurements!$C$4:$C$502)-ROW(Measurements!$C$3)),ROWS(Measurements!A$4:$L40))), "")</f>
        <v/>
      </c>
      <c r="C40">
        <f>IF($A40&lt;&gt;"",2200,"")</f>
        <v/>
      </c>
      <c r="D40">
        <f>IF($A40&lt;&gt;"",1800,"")</f>
        <v/>
      </c>
      <c r="E40">
        <f>IF(ROWS(Measurements!A$4:$L40)&lt;=Measurements!$J$4, INDEX(Measurements!$F$4:$F$502,_xlfn.AGGREGATE(15,3,(Measurements!$C$4:$C$502=Measurements!$J$3)/(Measurements!$C$4:$C$502=Measurements!$J$3)*(ROW(Measurements!$C$4:$C$502)-ROW(Measurements!$C$3)),ROWS(Measurements!A$4:$L40))), "")</f>
        <v/>
      </c>
      <c r="F40">
        <f>IF($A40&lt;&gt;"",6.5,"")</f>
        <v/>
      </c>
      <c r="G40">
        <f>IF($A40&lt;&gt;"",3.5,"")</f>
        <v/>
      </c>
      <c r="H40">
        <f>IF(ROWS(Measurements!A$4:$L40)&lt;=Measurements!$J$4, INDEX(Measurements!$G$4:$G$502,_xlfn.AGGREGATE(15,3,(Measurements!$C$4:$C$502=Measurements!$J$3)/(Measurements!$C$4:$C$502=Measurements!$J$3)*(ROW(Measurements!$C$4:$C$502)-ROW(Measurements!$C$3)),ROWS(Measurements!A$4:$L40))), "")</f>
        <v/>
      </c>
      <c r="I40">
        <f>IF($A40&lt;&gt;"",65,"")</f>
        <v/>
      </c>
      <c r="J40">
        <f>IF($A40&lt;&gt;"",35,"")</f>
        <v/>
      </c>
      <c r="L40" s="2">
        <f>IF(ROWS(Measurements!$L$4:L40)&lt;=Measurements!$K$4, INDEX(Measurements!$A$4:$A$502,_xlfn.AGGREGATE(15,3,(Measurements!$C$4:$C$502=Measurements!$K$3)/(Measurements!$C$4:$C$502=Measurements!$K$3)*(ROW(Measurements!$C$4:$C$502)-ROW(Measurements!$C$3)),ROWS(Measurements!$L$4:L40))), "")</f>
        <v/>
      </c>
      <c r="M40">
        <f>IF(ROWS(Measurements!$L$4:L40)&lt;=Measurements!$K$4, INDEX(Measurements!$E$4:$E$502,_xlfn.AGGREGATE(15,3,(Measurements!$C$4:$C$502=Measurements!$K$3)/(Measurements!$C$4:$C$502=Measurements!$K$3)*(ROW(Measurements!$C$4:$C$502)-ROW(Measurements!$C$3)),ROWS(Measurements!$L$4:L40))), "")</f>
        <v/>
      </c>
      <c r="N40">
        <f>IF($L40&lt;&gt;"",2200,"")</f>
        <v/>
      </c>
      <c r="O40">
        <f>IF($L40&lt;&gt;"",1800,"")</f>
        <v/>
      </c>
      <c r="P40">
        <f>IF(ROWS(Measurements!$L$4:L40)&lt;=Measurements!$K$4, INDEX(Measurements!$F$4:$F$502,_xlfn.AGGREGATE(15,3,(Measurements!$C$4:$C$502=Measurements!$K$3)/(Measurements!$C$4:$C$502=Measurements!$K$3)*(ROW(Measurements!$C$4:$C$502)-ROW(Measurements!$C$3)),ROWS(Measurements!$L$4:L40))), "")</f>
        <v/>
      </c>
      <c r="Q40">
        <f>IF($L40&lt;&gt;"",6.5,"")</f>
        <v/>
      </c>
      <c r="R40">
        <f>IF($L40&lt;&gt;"",3.5,"")</f>
        <v/>
      </c>
      <c r="S40">
        <f>IF(ROWS(Measurements!$L$4:L40)&lt;=Measurements!$K$4, INDEX(Measurements!$G$4:$G$502,_xlfn.AGGREGATE(15,3,(Measurements!$C$4:$C$502=Measurements!$K$3)/(Measurements!$C$4:$C$502=Measurements!$K$3)*(ROW(Measurements!$C$4:$C$502)-ROW(Measurements!$C$3)),ROWS(Measurements!$L$4:L40))), "")</f>
        <v/>
      </c>
      <c r="T40">
        <f>IF($L40&lt;&gt;"",65,"")</f>
        <v/>
      </c>
      <c r="U40">
        <f>IF($L40&lt;&gt;"",35,"")</f>
        <v/>
      </c>
      <c r="W40" s="2">
        <f>IF(ROWS(Measurements!$L$4:$L40)&lt;=Measurements!$I$4, INDEX(Measurements!$A$4:$A$502,_xlfn.AGGREGATE(15,3,(Measurements!$C$4:$C$502=Measurements!$I$3)/(Measurements!$C$4:$C$502=Measurements!$I$3)*(ROW(Measurements!$C$4:$C$502)-ROW(Measurements!$C$3)),ROWS(Measurements!$L$4:$L40))), "")</f>
        <v/>
      </c>
      <c r="X40">
        <f>IF(ROWS(Measurements!$L$4:$L40)&lt;=Measurements!$I$4, INDEX(Measurements!$E$4:$E$502,_xlfn.AGGREGATE(15,3,(Measurements!$C$4:$C$502=Measurements!$I$3)/(Measurements!$C$4:$C$502=Measurements!$I$3)*(ROW(Measurements!$C$4:$C$502)-ROW(Measurements!$C$3)),ROWS(Measurements!$L$4:$L40))), "")</f>
        <v/>
      </c>
      <c r="Y40">
        <f>IF($W40&lt;&gt;"",2200,"")</f>
        <v/>
      </c>
      <c r="Z40">
        <f>IF($W40&lt;&gt;"",1800,"")</f>
        <v/>
      </c>
      <c r="AA40">
        <f>IF(ROWS(Measurements!$L$4:$L40)&lt;=Measurements!$I$4, INDEX(Measurements!$F$4:$F$502,_xlfn.AGGREGATE(15,3,(Measurements!$C$4:$C$502=Measurements!$I$3)/(Measurements!$C$4:$C$502=Measurements!$I$3)*(ROW(Measurements!$C$4:$C$502)-ROW(Measurements!$C$3)),ROWS(Measurements!$L$4:$L40))), "")</f>
        <v/>
      </c>
      <c r="AB40">
        <f>IF($W40&lt;&gt;"",6.5,"")</f>
        <v/>
      </c>
      <c r="AC40">
        <f>IF($W40&lt;&gt;"",3.5,"")</f>
        <v/>
      </c>
      <c r="AD40">
        <f>IF(ROWS(Measurements!$L$4:L40)&lt;=Measurements!$I$4, INDEX(Measurements!$G$4:$G$502,_xlfn.AGGREGATE(15,3,(Measurements!$C$4:$C$502=Measurements!$I$3)/(Measurements!$C$4:$C$502=Measurements!$I$3)*(ROW(Measurements!$C$4:$C$502)-ROW(Measurements!$C$3)),ROWS(Measurements!$L$4:L40))), "")</f>
        <v/>
      </c>
      <c r="AE40">
        <f>IF($W40&lt;&gt;"",65,"")</f>
        <v/>
      </c>
      <c r="AF40">
        <f>IF($W40&lt;&gt;"",35,"")</f>
        <v/>
      </c>
    </row>
    <row r="41">
      <c r="A41" s="2">
        <f>IF(ROWS(Measurements!A$4:$L41)&lt;=Measurements!$J$4, INDEX(Measurements!$A$4:$A$502,_xlfn.AGGREGATE(15,3,(Measurements!$C$4:$C$502=Measurements!$J$3)/(Measurements!$C$4:$C$502=Measurements!$J$3)*(ROW(Measurements!$C$4:$C$502)-ROW(Measurements!$C$3)),ROWS(Measurements!A$4:$L41))), "")</f>
        <v/>
      </c>
      <c r="B41">
        <f>IF(ROWS(Measurements!A$4:$L41)&lt;=Measurements!$J$4, INDEX(Measurements!$E$4:$E$502,_xlfn.AGGREGATE(15,3,(Measurements!$C$4:$C$502=Measurements!$J$3)/(Measurements!$C$4:$C$502=Measurements!$J$3)*(ROW(Measurements!$C$4:$C$502)-ROW(Measurements!$C$3)),ROWS(Measurements!A$4:$L41))), "")</f>
        <v/>
      </c>
      <c r="C41">
        <f>IF($A41&lt;&gt;"",2200,"")</f>
        <v/>
      </c>
      <c r="D41">
        <f>IF($A41&lt;&gt;"",1800,"")</f>
        <v/>
      </c>
      <c r="E41">
        <f>IF(ROWS(Measurements!A$4:$L41)&lt;=Measurements!$J$4, INDEX(Measurements!$F$4:$F$502,_xlfn.AGGREGATE(15,3,(Measurements!$C$4:$C$502=Measurements!$J$3)/(Measurements!$C$4:$C$502=Measurements!$J$3)*(ROW(Measurements!$C$4:$C$502)-ROW(Measurements!$C$3)),ROWS(Measurements!A$4:$L41))), "")</f>
        <v/>
      </c>
      <c r="F41">
        <f>IF($A41&lt;&gt;"",6.5,"")</f>
        <v/>
      </c>
      <c r="G41">
        <f>IF($A41&lt;&gt;"",3.5,"")</f>
        <v/>
      </c>
      <c r="H41">
        <f>IF(ROWS(Measurements!A$4:$L41)&lt;=Measurements!$J$4, INDEX(Measurements!$G$4:$G$502,_xlfn.AGGREGATE(15,3,(Measurements!$C$4:$C$502=Measurements!$J$3)/(Measurements!$C$4:$C$502=Measurements!$J$3)*(ROW(Measurements!$C$4:$C$502)-ROW(Measurements!$C$3)),ROWS(Measurements!A$4:$L41))), "")</f>
        <v/>
      </c>
      <c r="I41">
        <f>IF($A41&lt;&gt;"",65,"")</f>
        <v/>
      </c>
      <c r="J41">
        <f>IF($A41&lt;&gt;"",35,"")</f>
        <v/>
      </c>
      <c r="L41" s="2">
        <f>IF(ROWS(Measurements!$L$4:L41)&lt;=Measurements!$K$4, INDEX(Measurements!$A$4:$A$502,_xlfn.AGGREGATE(15,3,(Measurements!$C$4:$C$502=Measurements!$K$3)/(Measurements!$C$4:$C$502=Measurements!$K$3)*(ROW(Measurements!$C$4:$C$502)-ROW(Measurements!$C$3)),ROWS(Measurements!$L$4:L41))), "")</f>
        <v/>
      </c>
      <c r="M41">
        <f>IF(ROWS(Measurements!$L$4:L41)&lt;=Measurements!$K$4, INDEX(Measurements!$E$4:$E$502,_xlfn.AGGREGATE(15,3,(Measurements!$C$4:$C$502=Measurements!$K$3)/(Measurements!$C$4:$C$502=Measurements!$K$3)*(ROW(Measurements!$C$4:$C$502)-ROW(Measurements!$C$3)),ROWS(Measurements!$L$4:L41))), "")</f>
        <v/>
      </c>
      <c r="N41">
        <f>IF($L41&lt;&gt;"",2200,"")</f>
        <v/>
      </c>
      <c r="O41">
        <f>IF($L41&lt;&gt;"",1800,"")</f>
        <v/>
      </c>
      <c r="P41">
        <f>IF(ROWS(Measurements!$L$4:L41)&lt;=Measurements!$K$4, INDEX(Measurements!$F$4:$F$502,_xlfn.AGGREGATE(15,3,(Measurements!$C$4:$C$502=Measurements!$K$3)/(Measurements!$C$4:$C$502=Measurements!$K$3)*(ROW(Measurements!$C$4:$C$502)-ROW(Measurements!$C$3)),ROWS(Measurements!$L$4:L41))), "")</f>
        <v/>
      </c>
      <c r="Q41">
        <f>IF($L41&lt;&gt;"",6.5,"")</f>
        <v/>
      </c>
      <c r="R41">
        <f>IF($L41&lt;&gt;"",3.5,"")</f>
        <v/>
      </c>
      <c r="S41">
        <f>IF(ROWS(Measurements!$L$4:L41)&lt;=Measurements!$K$4, INDEX(Measurements!$G$4:$G$502,_xlfn.AGGREGATE(15,3,(Measurements!$C$4:$C$502=Measurements!$K$3)/(Measurements!$C$4:$C$502=Measurements!$K$3)*(ROW(Measurements!$C$4:$C$502)-ROW(Measurements!$C$3)),ROWS(Measurements!$L$4:L41))), "")</f>
        <v/>
      </c>
      <c r="T41">
        <f>IF($L41&lt;&gt;"",65,"")</f>
        <v/>
      </c>
      <c r="U41">
        <f>IF($L41&lt;&gt;"",35,"")</f>
        <v/>
      </c>
      <c r="W41" s="2">
        <f>IF(ROWS(Measurements!$L$4:$L41)&lt;=Measurements!$I$4, INDEX(Measurements!$A$4:$A$502,_xlfn.AGGREGATE(15,3,(Measurements!$C$4:$C$502=Measurements!$I$3)/(Measurements!$C$4:$C$502=Measurements!$I$3)*(ROW(Measurements!$C$4:$C$502)-ROW(Measurements!$C$3)),ROWS(Measurements!$L$4:$L41))), "")</f>
        <v/>
      </c>
      <c r="X41">
        <f>IF(ROWS(Measurements!$L$4:$L41)&lt;=Measurements!$I$4, INDEX(Measurements!$E$4:$E$502,_xlfn.AGGREGATE(15,3,(Measurements!$C$4:$C$502=Measurements!$I$3)/(Measurements!$C$4:$C$502=Measurements!$I$3)*(ROW(Measurements!$C$4:$C$502)-ROW(Measurements!$C$3)),ROWS(Measurements!$L$4:$L41))), "")</f>
        <v/>
      </c>
      <c r="Y41">
        <f>IF($W41&lt;&gt;"",2200,"")</f>
        <v/>
      </c>
      <c r="Z41">
        <f>IF($W41&lt;&gt;"",1800,"")</f>
        <v/>
      </c>
      <c r="AA41">
        <f>IF(ROWS(Measurements!$L$4:$L41)&lt;=Measurements!$I$4, INDEX(Measurements!$F$4:$F$502,_xlfn.AGGREGATE(15,3,(Measurements!$C$4:$C$502=Measurements!$I$3)/(Measurements!$C$4:$C$502=Measurements!$I$3)*(ROW(Measurements!$C$4:$C$502)-ROW(Measurements!$C$3)),ROWS(Measurements!$L$4:$L41))), "")</f>
        <v/>
      </c>
      <c r="AB41">
        <f>IF($W41&lt;&gt;"",6.5,"")</f>
        <v/>
      </c>
      <c r="AC41">
        <f>IF($W41&lt;&gt;"",3.5,"")</f>
        <v/>
      </c>
      <c r="AD41">
        <f>IF(ROWS(Measurements!$L$4:L41)&lt;=Measurements!$I$4, INDEX(Measurements!$G$4:$G$502,_xlfn.AGGREGATE(15,3,(Measurements!$C$4:$C$502=Measurements!$I$3)/(Measurements!$C$4:$C$502=Measurements!$I$3)*(ROW(Measurements!$C$4:$C$502)-ROW(Measurements!$C$3)),ROWS(Measurements!$L$4:L41))), "")</f>
        <v/>
      </c>
      <c r="AE41">
        <f>IF($W41&lt;&gt;"",65,"")</f>
        <v/>
      </c>
      <c r="AF41">
        <f>IF($W41&lt;&gt;"",35,"")</f>
        <v/>
      </c>
    </row>
    <row r="42">
      <c r="A42" s="2">
        <f>IF(ROWS(Measurements!A$4:$L42)&lt;=Measurements!$J$4, INDEX(Measurements!$A$4:$A$502,_xlfn.AGGREGATE(15,3,(Measurements!$C$4:$C$502=Measurements!$J$3)/(Measurements!$C$4:$C$502=Measurements!$J$3)*(ROW(Measurements!$C$4:$C$502)-ROW(Measurements!$C$3)),ROWS(Measurements!A$4:$L42))), "")</f>
        <v/>
      </c>
      <c r="B42">
        <f>IF(ROWS(Measurements!A$4:$L42)&lt;=Measurements!$J$4, INDEX(Measurements!$E$4:$E$502,_xlfn.AGGREGATE(15,3,(Measurements!$C$4:$C$502=Measurements!$J$3)/(Measurements!$C$4:$C$502=Measurements!$J$3)*(ROW(Measurements!$C$4:$C$502)-ROW(Measurements!$C$3)),ROWS(Measurements!A$4:$L42))), "")</f>
        <v/>
      </c>
      <c r="C42">
        <f>IF($A42&lt;&gt;"",2200,"")</f>
        <v/>
      </c>
      <c r="D42">
        <f>IF($A42&lt;&gt;"",1800,"")</f>
        <v/>
      </c>
      <c r="E42">
        <f>IF(ROWS(Measurements!A$4:$L42)&lt;=Measurements!$J$4, INDEX(Measurements!$F$4:$F$502,_xlfn.AGGREGATE(15,3,(Measurements!$C$4:$C$502=Measurements!$J$3)/(Measurements!$C$4:$C$502=Measurements!$J$3)*(ROW(Measurements!$C$4:$C$502)-ROW(Measurements!$C$3)),ROWS(Measurements!A$4:$L42))), "")</f>
        <v/>
      </c>
      <c r="F42">
        <f>IF($A42&lt;&gt;"",6.5,"")</f>
        <v/>
      </c>
      <c r="G42">
        <f>IF($A42&lt;&gt;"",3.5,"")</f>
        <v/>
      </c>
      <c r="H42">
        <f>IF(ROWS(Measurements!A$4:$L42)&lt;=Measurements!$J$4, INDEX(Measurements!$G$4:$G$502,_xlfn.AGGREGATE(15,3,(Measurements!$C$4:$C$502=Measurements!$J$3)/(Measurements!$C$4:$C$502=Measurements!$J$3)*(ROW(Measurements!$C$4:$C$502)-ROW(Measurements!$C$3)),ROWS(Measurements!A$4:$L42))), "")</f>
        <v/>
      </c>
      <c r="I42">
        <f>IF($A42&lt;&gt;"",65,"")</f>
        <v/>
      </c>
      <c r="J42">
        <f>IF($A42&lt;&gt;"",35,"")</f>
        <v/>
      </c>
      <c r="L42" s="2">
        <f>IF(ROWS(Measurements!$L$4:L42)&lt;=Measurements!$K$4, INDEX(Measurements!$A$4:$A$502,_xlfn.AGGREGATE(15,3,(Measurements!$C$4:$C$502=Measurements!$K$3)/(Measurements!$C$4:$C$502=Measurements!$K$3)*(ROW(Measurements!$C$4:$C$502)-ROW(Measurements!$C$3)),ROWS(Measurements!$L$4:L42))), "")</f>
        <v/>
      </c>
      <c r="M42">
        <f>IF(ROWS(Measurements!$L$4:L42)&lt;=Measurements!$K$4, INDEX(Measurements!$E$4:$E$502,_xlfn.AGGREGATE(15,3,(Measurements!$C$4:$C$502=Measurements!$K$3)/(Measurements!$C$4:$C$502=Measurements!$K$3)*(ROW(Measurements!$C$4:$C$502)-ROW(Measurements!$C$3)),ROWS(Measurements!$L$4:L42))), "")</f>
        <v/>
      </c>
      <c r="N42">
        <f>IF($L42&lt;&gt;"",2200,"")</f>
        <v/>
      </c>
      <c r="O42">
        <f>IF($L42&lt;&gt;"",1800,"")</f>
        <v/>
      </c>
      <c r="P42">
        <f>IF(ROWS(Measurements!$L$4:L42)&lt;=Measurements!$K$4, INDEX(Measurements!$F$4:$F$502,_xlfn.AGGREGATE(15,3,(Measurements!$C$4:$C$502=Measurements!$K$3)/(Measurements!$C$4:$C$502=Measurements!$K$3)*(ROW(Measurements!$C$4:$C$502)-ROW(Measurements!$C$3)),ROWS(Measurements!$L$4:L42))), "")</f>
        <v/>
      </c>
      <c r="Q42">
        <f>IF($L42&lt;&gt;"",6.5,"")</f>
        <v/>
      </c>
      <c r="R42">
        <f>IF($L42&lt;&gt;"",3.5,"")</f>
        <v/>
      </c>
      <c r="S42">
        <f>IF(ROWS(Measurements!$L$4:L42)&lt;=Measurements!$K$4, INDEX(Measurements!$G$4:$G$502,_xlfn.AGGREGATE(15,3,(Measurements!$C$4:$C$502=Measurements!$K$3)/(Measurements!$C$4:$C$502=Measurements!$K$3)*(ROW(Measurements!$C$4:$C$502)-ROW(Measurements!$C$3)),ROWS(Measurements!$L$4:L42))), "")</f>
        <v/>
      </c>
      <c r="T42">
        <f>IF($L42&lt;&gt;"",65,"")</f>
        <v/>
      </c>
      <c r="U42">
        <f>IF($L42&lt;&gt;"",35,"")</f>
        <v/>
      </c>
      <c r="W42" s="2">
        <f>IF(ROWS(Measurements!$L$4:$L42)&lt;=Measurements!$I$4, INDEX(Measurements!$A$4:$A$502,_xlfn.AGGREGATE(15,3,(Measurements!$C$4:$C$502=Measurements!$I$3)/(Measurements!$C$4:$C$502=Measurements!$I$3)*(ROW(Measurements!$C$4:$C$502)-ROW(Measurements!$C$3)),ROWS(Measurements!$L$4:$L42))), "")</f>
        <v/>
      </c>
      <c r="X42">
        <f>IF(ROWS(Measurements!$L$4:$L42)&lt;=Measurements!$I$4, INDEX(Measurements!$E$4:$E$502,_xlfn.AGGREGATE(15,3,(Measurements!$C$4:$C$502=Measurements!$I$3)/(Measurements!$C$4:$C$502=Measurements!$I$3)*(ROW(Measurements!$C$4:$C$502)-ROW(Measurements!$C$3)),ROWS(Measurements!$L$4:$L42))), "")</f>
        <v/>
      </c>
      <c r="Y42">
        <f>IF($W42&lt;&gt;"",2200,"")</f>
        <v/>
      </c>
      <c r="Z42">
        <f>IF($W42&lt;&gt;"",1800,"")</f>
        <v/>
      </c>
      <c r="AA42">
        <f>IF(ROWS(Measurements!$L$4:$L42)&lt;=Measurements!$I$4, INDEX(Measurements!$F$4:$F$502,_xlfn.AGGREGATE(15,3,(Measurements!$C$4:$C$502=Measurements!$I$3)/(Measurements!$C$4:$C$502=Measurements!$I$3)*(ROW(Measurements!$C$4:$C$502)-ROW(Measurements!$C$3)),ROWS(Measurements!$L$4:$L42))), "")</f>
        <v/>
      </c>
      <c r="AB42">
        <f>IF($W42&lt;&gt;"",6.5,"")</f>
        <v/>
      </c>
      <c r="AC42">
        <f>IF($W42&lt;&gt;"",3.5,"")</f>
        <v/>
      </c>
      <c r="AD42">
        <f>IF(ROWS(Measurements!$L$4:L42)&lt;=Measurements!$I$4, INDEX(Measurements!$G$4:$G$502,_xlfn.AGGREGATE(15,3,(Measurements!$C$4:$C$502=Measurements!$I$3)/(Measurements!$C$4:$C$502=Measurements!$I$3)*(ROW(Measurements!$C$4:$C$502)-ROW(Measurements!$C$3)),ROWS(Measurements!$L$4:L42))), "")</f>
        <v/>
      </c>
      <c r="AE42">
        <f>IF($W42&lt;&gt;"",65,"")</f>
        <v/>
      </c>
      <c r="AF42">
        <f>IF($W42&lt;&gt;"",35,"")</f>
        <v/>
      </c>
    </row>
    <row r="43">
      <c r="A43" s="2">
        <f>IF(ROWS(Measurements!A$4:$L43)&lt;=Measurements!$J$4, INDEX(Measurements!$A$4:$A$502,_xlfn.AGGREGATE(15,3,(Measurements!$C$4:$C$502=Measurements!$J$3)/(Measurements!$C$4:$C$502=Measurements!$J$3)*(ROW(Measurements!$C$4:$C$502)-ROW(Measurements!$C$3)),ROWS(Measurements!A$4:$L43))), "")</f>
        <v/>
      </c>
      <c r="B43">
        <f>IF(ROWS(Measurements!A$4:$L43)&lt;=Measurements!$J$4, INDEX(Measurements!$E$4:$E$502,_xlfn.AGGREGATE(15,3,(Measurements!$C$4:$C$502=Measurements!$J$3)/(Measurements!$C$4:$C$502=Measurements!$J$3)*(ROW(Measurements!$C$4:$C$502)-ROW(Measurements!$C$3)),ROWS(Measurements!A$4:$L43))), "")</f>
        <v/>
      </c>
      <c r="C43">
        <f>IF($A43&lt;&gt;"",2200,"")</f>
        <v/>
      </c>
      <c r="D43">
        <f>IF($A43&lt;&gt;"",1800,"")</f>
        <v/>
      </c>
      <c r="E43">
        <f>IF(ROWS(Measurements!A$4:$L43)&lt;=Measurements!$J$4, INDEX(Measurements!$F$4:$F$502,_xlfn.AGGREGATE(15,3,(Measurements!$C$4:$C$502=Measurements!$J$3)/(Measurements!$C$4:$C$502=Measurements!$J$3)*(ROW(Measurements!$C$4:$C$502)-ROW(Measurements!$C$3)),ROWS(Measurements!A$4:$L43))), "")</f>
        <v/>
      </c>
      <c r="F43">
        <f>IF($A43&lt;&gt;"",6.5,"")</f>
        <v/>
      </c>
      <c r="G43">
        <f>IF($A43&lt;&gt;"",3.5,"")</f>
        <v/>
      </c>
      <c r="H43">
        <f>IF(ROWS(Measurements!A$4:$L43)&lt;=Measurements!$J$4, INDEX(Measurements!$G$4:$G$502,_xlfn.AGGREGATE(15,3,(Measurements!$C$4:$C$502=Measurements!$J$3)/(Measurements!$C$4:$C$502=Measurements!$J$3)*(ROW(Measurements!$C$4:$C$502)-ROW(Measurements!$C$3)),ROWS(Measurements!A$4:$L43))), "")</f>
        <v/>
      </c>
      <c r="I43">
        <f>IF($A43&lt;&gt;"",65,"")</f>
        <v/>
      </c>
      <c r="J43">
        <f>IF($A43&lt;&gt;"",35,"")</f>
        <v/>
      </c>
      <c r="L43" s="2">
        <f>IF(ROWS(Measurements!$L$4:L43)&lt;=Measurements!$K$4, INDEX(Measurements!$A$4:$A$502,_xlfn.AGGREGATE(15,3,(Measurements!$C$4:$C$502=Measurements!$K$3)/(Measurements!$C$4:$C$502=Measurements!$K$3)*(ROW(Measurements!$C$4:$C$502)-ROW(Measurements!$C$3)),ROWS(Measurements!$L$4:L43))), "")</f>
        <v/>
      </c>
      <c r="M43">
        <f>IF(ROWS(Measurements!$L$4:L43)&lt;=Measurements!$K$4, INDEX(Measurements!$E$4:$E$502,_xlfn.AGGREGATE(15,3,(Measurements!$C$4:$C$502=Measurements!$K$3)/(Measurements!$C$4:$C$502=Measurements!$K$3)*(ROW(Measurements!$C$4:$C$502)-ROW(Measurements!$C$3)),ROWS(Measurements!$L$4:L43))), "")</f>
        <v/>
      </c>
      <c r="N43">
        <f>IF($L43&lt;&gt;"",2200,"")</f>
        <v/>
      </c>
      <c r="O43">
        <f>IF($L43&lt;&gt;"",1800,"")</f>
        <v/>
      </c>
      <c r="P43">
        <f>IF(ROWS(Measurements!$L$4:L43)&lt;=Measurements!$K$4, INDEX(Measurements!$F$4:$F$502,_xlfn.AGGREGATE(15,3,(Measurements!$C$4:$C$502=Measurements!$K$3)/(Measurements!$C$4:$C$502=Measurements!$K$3)*(ROW(Measurements!$C$4:$C$502)-ROW(Measurements!$C$3)),ROWS(Measurements!$L$4:L43))), "")</f>
        <v/>
      </c>
      <c r="Q43">
        <f>IF($L43&lt;&gt;"",6.5,"")</f>
        <v/>
      </c>
      <c r="R43">
        <f>IF($L43&lt;&gt;"",3.5,"")</f>
        <v/>
      </c>
      <c r="S43">
        <f>IF(ROWS(Measurements!$L$4:L43)&lt;=Measurements!$K$4, INDEX(Measurements!$G$4:$G$502,_xlfn.AGGREGATE(15,3,(Measurements!$C$4:$C$502=Measurements!$K$3)/(Measurements!$C$4:$C$502=Measurements!$K$3)*(ROW(Measurements!$C$4:$C$502)-ROW(Measurements!$C$3)),ROWS(Measurements!$L$4:L43))), "")</f>
        <v/>
      </c>
      <c r="T43">
        <f>IF($L43&lt;&gt;"",65,"")</f>
        <v/>
      </c>
      <c r="U43">
        <f>IF($L43&lt;&gt;"",35,"")</f>
        <v/>
      </c>
      <c r="W43" s="2">
        <f>IF(ROWS(Measurements!$L$4:$L43)&lt;=Measurements!$I$4, INDEX(Measurements!$A$4:$A$502,_xlfn.AGGREGATE(15,3,(Measurements!$C$4:$C$502=Measurements!$I$3)/(Measurements!$C$4:$C$502=Measurements!$I$3)*(ROW(Measurements!$C$4:$C$502)-ROW(Measurements!$C$3)),ROWS(Measurements!$L$4:$L43))), "")</f>
        <v/>
      </c>
      <c r="X43">
        <f>IF(ROWS(Measurements!$L$4:$L43)&lt;=Measurements!$I$4, INDEX(Measurements!$E$4:$E$502,_xlfn.AGGREGATE(15,3,(Measurements!$C$4:$C$502=Measurements!$I$3)/(Measurements!$C$4:$C$502=Measurements!$I$3)*(ROW(Measurements!$C$4:$C$502)-ROW(Measurements!$C$3)),ROWS(Measurements!$L$4:$L43))), "")</f>
        <v/>
      </c>
      <c r="Y43">
        <f>IF($W43&lt;&gt;"",2200,"")</f>
        <v/>
      </c>
      <c r="Z43">
        <f>IF($W43&lt;&gt;"",1800,"")</f>
        <v/>
      </c>
      <c r="AA43">
        <f>IF(ROWS(Measurements!$L$4:$L43)&lt;=Measurements!$I$4, INDEX(Measurements!$F$4:$F$502,_xlfn.AGGREGATE(15,3,(Measurements!$C$4:$C$502=Measurements!$I$3)/(Measurements!$C$4:$C$502=Measurements!$I$3)*(ROW(Measurements!$C$4:$C$502)-ROW(Measurements!$C$3)),ROWS(Measurements!$L$4:$L43))), "")</f>
        <v/>
      </c>
      <c r="AB43">
        <f>IF($W43&lt;&gt;"",6.5,"")</f>
        <v/>
      </c>
      <c r="AC43">
        <f>IF($W43&lt;&gt;"",3.5,"")</f>
        <v/>
      </c>
      <c r="AD43">
        <f>IF(ROWS(Measurements!$L$4:L43)&lt;=Measurements!$I$4, INDEX(Measurements!$G$4:$G$502,_xlfn.AGGREGATE(15,3,(Measurements!$C$4:$C$502=Measurements!$I$3)/(Measurements!$C$4:$C$502=Measurements!$I$3)*(ROW(Measurements!$C$4:$C$502)-ROW(Measurements!$C$3)),ROWS(Measurements!$L$4:L43))), "")</f>
        <v/>
      </c>
      <c r="AE43">
        <f>IF($W43&lt;&gt;"",65,"")</f>
        <v/>
      </c>
      <c r="AF43">
        <f>IF($W43&lt;&gt;"",35,"")</f>
        <v/>
      </c>
    </row>
    <row r="44">
      <c r="A44" s="2">
        <f>IF(ROWS(Measurements!A$4:$L44)&lt;=Measurements!$J$4, INDEX(Measurements!$A$4:$A$502,_xlfn.AGGREGATE(15,3,(Measurements!$C$4:$C$502=Measurements!$J$3)/(Measurements!$C$4:$C$502=Measurements!$J$3)*(ROW(Measurements!$C$4:$C$502)-ROW(Measurements!$C$3)),ROWS(Measurements!A$4:$L44))), "")</f>
        <v/>
      </c>
      <c r="B44">
        <f>IF(ROWS(Measurements!A$4:$L44)&lt;=Measurements!$J$4, INDEX(Measurements!$E$4:$E$502,_xlfn.AGGREGATE(15,3,(Measurements!$C$4:$C$502=Measurements!$J$3)/(Measurements!$C$4:$C$502=Measurements!$J$3)*(ROW(Measurements!$C$4:$C$502)-ROW(Measurements!$C$3)),ROWS(Measurements!A$4:$L44))), "")</f>
        <v/>
      </c>
      <c r="C44">
        <f>IF($A44&lt;&gt;"",2200,"")</f>
        <v/>
      </c>
      <c r="D44">
        <f>IF($A44&lt;&gt;"",1800,"")</f>
        <v/>
      </c>
      <c r="E44">
        <f>IF(ROWS(Measurements!A$4:$L44)&lt;=Measurements!$J$4, INDEX(Measurements!$F$4:$F$502,_xlfn.AGGREGATE(15,3,(Measurements!$C$4:$C$502=Measurements!$J$3)/(Measurements!$C$4:$C$502=Measurements!$J$3)*(ROW(Measurements!$C$4:$C$502)-ROW(Measurements!$C$3)),ROWS(Measurements!A$4:$L44))), "")</f>
        <v/>
      </c>
      <c r="F44">
        <f>IF($A44&lt;&gt;"",6.5,"")</f>
        <v/>
      </c>
      <c r="G44">
        <f>IF($A44&lt;&gt;"",3.5,"")</f>
        <v/>
      </c>
      <c r="H44">
        <f>IF(ROWS(Measurements!A$4:$L44)&lt;=Measurements!$J$4, INDEX(Measurements!$G$4:$G$502,_xlfn.AGGREGATE(15,3,(Measurements!$C$4:$C$502=Measurements!$J$3)/(Measurements!$C$4:$C$502=Measurements!$J$3)*(ROW(Measurements!$C$4:$C$502)-ROW(Measurements!$C$3)),ROWS(Measurements!A$4:$L44))), "")</f>
        <v/>
      </c>
      <c r="I44">
        <f>IF($A44&lt;&gt;"",65,"")</f>
        <v/>
      </c>
      <c r="J44">
        <f>IF($A44&lt;&gt;"",35,"")</f>
        <v/>
      </c>
      <c r="L44" s="2">
        <f>IF(ROWS(Measurements!$L$4:L44)&lt;=Measurements!$K$4, INDEX(Measurements!$A$4:$A$502,_xlfn.AGGREGATE(15,3,(Measurements!$C$4:$C$502=Measurements!$K$3)/(Measurements!$C$4:$C$502=Measurements!$K$3)*(ROW(Measurements!$C$4:$C$502)-ROW(Measurements!$C$3)),ROWS(Measurements!$L$4:L44))), "")</f>
        <v/>
      </c>
      <c r="M44">
        <f>IF(ROWS(Measurements!$L$4:L44)&lt;=Measurements!$K$4, INDEX(Measurements!$E$4:$E$502,_xlfn.AGGREGATE(15,3,(Measurements!$C$4:$C$502=Measurements!$K$3)/(Measurements!$C$4:$C$502=Measurements!$K$3)*(ROW(Measurements!$C$4:$C$502)-ROW(Measurements!$C$3)),ROWS(Measurements!$L$4:L44))), "")</f>
        <v/>
      </c>
      <c r="N44">
        <f>IF($L44&lt;&gt;"",2200,"")</f>
        <v/>
      </c>
      <c r="O44">
        <f>IF($L44&lt;&gt;"",1800,"")</f>
        <v/>
      </c>
      <c r="P44">
        <f>IF(ROWS(Measurements!$L$4:L44)&lt;=Measurements!$K$4, INDEX(Measurements!$F$4:$F$502,_xlfn.AGGREGATE(15,3,(Measurements!$C$4:$C$502=Measurements!$K$3)/(Measurements!$C$4:$C$502=Measurements!$K$3)*(ROW(Measurements!$C$4:$C$502)-ROW(Measurements!$C$3)),ROWS(Measurements!$L$4:L44))), "")</f>
        <v/>
      </c>
      <c r="Q44">
        <f>IF($L44&lt;&gt;"",6.5,"")</f>
        <v/>
      </c>
      <c r="R44">
        <f>IF($L44&lt;&gt;"",3.5,"")</f>
        <v/>
      </c>
      <c r="S44">
        <f>IF(ROWS(Measurements!$L$4:L44)&lt;=Measurements!$K$4, INDEX(Measurements!$G$4:$G$502,_xlfn.AGGREGATE(15,3,(Measurements!$C$4:$C$502=Measurements!$K$3)/(Measurements!$C$4:$C$502=Measurements!$K$3)*(ROW(Measurements!$C$4:$C$502)-ROW(Measurements!$C$3)),ROWS(Measurements!$L$4:L44))), "")</f>
        <v/>
      </c>
      <c r="T44">
        <f>IF($L44&lt;&gt;"",65,"")</f>
        <v/>
      </c>
      <c r="U44">
        <f>IF($L44&lt;&gt;"",35,"")</f>
        <v/>
      </c>
      <c r="W44" s="2">
        <f>IF(ROWS(Measurements!$L$4:$L44)&lt;=Measurements!$I$4, INDEX(Measurements!$A$4:$A$502,_xlfn.AGGREGATE(15,3,(Measurements!$C$4:$C$502=Measurements!$I$3)/(Measurements!$C$4:$C$502=Measurements!$I$3)*(ROW(Measurements!$C$4:$C$502)-ROW(Measurements!$C$3)),ROWS(Measurements!$L$4:$L44))), "")</f>
        <v/>
      </c>
      <c r="X44">
        <f>IF(ROWS(Measurements!$L$4:$L44)&lt;=Measurements!$I$4, INDEX(Measurements!$E$4:$E$502,_xlfn.AGGREGATE(15,3,(Measurements!$C$4:$C$502=Measurements!$I$3)/(Measurements!$C$4:$C$502=Measurements!$I$3)*(ROW(Measurements!$C$4:$C$502)-ROW(Measurements!$C$3)),ROWS(Measurements!$L$4:$L44))), "")</f>
        <v/>
      </c>
      <c r="Y44">
        <f>IF($W44&lt;&gt;"",2200,"")</f>
        <v/>
      </c>
      <c r="Z44">
        <f>IF($W44&lt;&gt;"",1800,"")</f>
        <v/>
      </c>
      <c r="AA44">
        <f>IF(ROWS(Measurements!$L$4:$L44)&lt;=Measurements!$I$4, INDEX(Measurements!$F$4:$F$502,_xlfn.AGGREGATE(15,3,(Measurements!$C$4:$C$502=Measurements!$I$3)/(Measurements!$C$4:$C$502=Measurements!$I$3)*(ROW(Measurements!$C$4:$C$502)-ROW(Measurements!$C$3)),ROWS(Measurements!$L$4:$L44))), "")</f>
        <v/>
      </c>
      <c r="AB44">
        <f>IF($W44&lt;&gt;"",6.5,"")</f>
        <v/>
      </c>
      <c r="AC44">
        <f>IF($W44&lt;&gt;"",3.5,"")</f>
        <v/>
      </c>
      <c r="AD44">
        <f>IF(ROWS(Measurements!$L$4:L44)&lt;=Measurements!$I$4, INDEX(Measurements!$G$4:$G$502,_xlfn.AGGREGATE(15,3,(Measurements!$C$4:$C$502=Measurements!$I$3)/(Measurements!$C$4:$C$502=Measurements!$I$3)*(ROW(Measurements!$C$4:$C$502)-ROW(Measurements!$C$3)),ROWS(Measurements!$L$4:L44))), "")</f>
        <v/>
      </c>
      <c r="AE44">
        <f>IF($W44&lt;&gt;"",65,"")</f>
        <v/>
      </c>
      <c r="AF44">
        <f>IF($W44&lt;&gt;"",35,"")</f>
        <v/>
      </c>
    </row>
    <row r="45">
      <c r="A45" s="2">
        <f>IF(ROWS(Measurements!A$4:$L45)&lt;=Measurements!$J$4, INDEX(Measurements!$A$4:$A$502,_xlfn.AGGREGATE(15,3,(Measurements!$C$4:$C$502=Measurements!$J$3)/(Measurements!$C$4:$C$502=Measurements!$J$3)*(ROW(Measurements!$C$4:$C$502)-ROW(Measurements!$C$3)),ROWS(Measurements!A$4:$L45))), "")</f>
        <v/>
      </c>
      <c r="B45">
        <f>IF(ROWS(Measurements!A$4:$L45)&lt;=Measurements!$J$4, INDEX(Measurements!$E$4:$E$502,_xlfn.AGGREGATE(15,3,(Measurements!$C$4:$C$502=Measurements!$J$3)/(Measurements!$C$4:$C$502=Measurements!$J$3)*(ROW(Measurements!$C$4:$C$502)-ROW(Measurements!$C$3)),ROWS(Measurements!A$4:$L45))), "")</f>
        <v/>
      </c>
      <c r="C45">
        <f>IF($A45&lt;&gt;"",2200,"")</f>
        <v/>
      </c>
      <c r="D45">
        <f>IF($A45&lt;&gt;"",1800,"")</f>
        <v/>
      </c>
      <c r="E45">
        <f>IF(ROWS(Measurements!A$4:$L45)&lt;=Measurements!$J$4, INDEX(Measurements!$F$4:$F$502,_xlfn.AGGREGATE(15,3,(Measurements!$C$4:$C$502=Measurements!$J$3)/(Measurements!$C$4:$C$502=Measurements!$J$3)*(ROW(Measurements!$C$4:$C$502)-ROW(Measurements!$C$3)),ROWS(Measurements!A$4:$L45))), "")</f>
        <v/>
      </c>
      <c r="F45">
        <f>IF($A45&lt;&gt;"",6.5,"")</f>
        <v/>
      </c>
      <c r="G45">
        <f>IF($A45&lt;&gt;"",3.5,"")</f>
        <v/>
      </c>
      <c r="H45">
        <f>IF(ROWS(Measurements!A$4:$L45)&lt;=Measurements!$J$4, INDEX(Measurements!$G$4:$G$502,_xlfn.AGGREGATE(15,3,(Measurements!$C$4:$C$502=Measurements!$J$3)/(Measurements!$C$4:$C$502=Measurements!$J$3)*(ROW(Measurements!$C$4:$C$502)-ROW(Measurements!$C$3)),ROWS(Measurements!A$4:$L45))), "")</f>
        <v/>
      </c>
      <c r="I45">
        <f>IF($A45&lt;&gt;"",65,"")</f>
        <v/>
      </c>
      <c r="J45">
        <f>IF($A45&lt;&gt;"",35,"")</f>
        <v/>
      </c>
      <c r="L45" s="2">
        <f>IF(ROWS(Measurements!$L$4:L45)&lt;=Measurements!$K$4, INDEX(Measurements!$A$4:$A$502,_xlfn.AGGREGATE(15,3,(Measurements!$C$4:$C$502=Measurements!$K$3)/(Measurements!$C$4:$C$502=Measurements!$K$3)*(ROW(Measurements!$C$4:$C$502)-ROW(Measurements!$C$3)),ROWS(Measurements!$L$4:L45))), "")</f>
        <v/>
      </c>
      <c r="M45">
        <f>IF(ROWS(Measurements!$L$4:L45)&lt;=Measurements!$K$4, INDEX(Measurements!$E$4:$E$502,_xlfn.AGGREGATE(15,3,(Measurements!$C$4:$C$502=Measurements!$K$3)/(Measurements!$C$4:$C$502=Measurements!$K$3)*(ROW(Measurements!$C$4:$C$502)-ROW(Measurements!$C$3)),ROWS(Measurements!$L$4:L45))), "")</f>
        <v/>
      </c>
      <c r="N45">
        <f>IF($L45&lt;&gt;"",2200,"")</f>
        <v/>
      </c>
      <c r="O45">
        <f>IF($L45&lt;&gt;"",1800,"")</f>
        <v/>
      </c>
      <c r="P45">
        <f>IF(ROWS(Measurements!$L$4:L45)&lt;=Measurements!$K$4, INDEX(Measurements!$F$4:$F$502,_xlfn.AGGREGATE(15,3,(Measurements!$C$4:$C$502=Measurements!$K$3)/(Measurements!$C$4:$C$502=Measurements!$K$3)*(ROW(Measurements!$C$4:$C$502)-ROW(Measurements!$C$3)),ROWS(Measurements!$L$4:L45))), "")</f>
        <v/>
      </c>
      <c r="Q45">
        <f>IF($L45&lt;&gt;"",6.5,"")</f>
        <v/>
      </c>
      <c r="R45">
        <f>IF($L45&lt;&gt;"",3.5,"")</f>
        <v/>
      </c>
      <c r="S45">
        <f>IF(ROWS(Measurements!$L$4:L45)&lt;=Measurements!$K$4, INDEX(Measurements!$G$4:$G$502,_xlfn.AGGREGATE(15,3,(Measurements!$C$4:$C$502=Measurements!$K$3)/(Measurements!$C$4:$C$502=Measurements!$K$3)*(ROW(Measurements!$C$4:$C$502)-ROW(Measurements!$C$3)),ROWS(Measurements!$L$4:L45))), "")</f>
        <v/>
      </c>
      <c r="T45">
        <f>IF($L45&lt;&gt;"",65,"")</f>
        <v/>
      </c>
      <c r="U45">
        <f>IF($L45&lt;&gt;"",35,"")</f>
        <v/>
      </c>
      <c r="W45" s="2">
        <f>IF(ROWS(Measurements!$L$4:$L45)&lt;=Measurements!$I$4, INDEX(Measurements!$A$4:$A$502,_xlfn.AGGREGATE(15,3,(Measurements!$C$4:$C$502=Measurements!$I$3)/(Measurements!$C$4:$C$502=Measurements!$I$3)*(ROW(Measurements!$C$4:$C$502)-ROW(Measurements!$C$3)),ROWS(Measurements!$L$4:$L45))), "")</f>
        <v/>
      </c>
      <c r="X45">
        <f>IF(ROWS(Measurements!$L$4:$L45)&lt;=Measurements!$I$4, INDEX(Measurements!$E$4:$E$502,_xlfn.AGGREGATE(15,3,(Measurements!$C$4:$C$502=Measurements!$I$3)/(Measurements!$C$4:$C$502=Measurements!$I$3)*(ROW(Measurements!$C$4:$C$502)-ROW(Measurements!$C$3)),ROWS(Measurements!$L$4:$L45))), "")</f>
        <v/>
      </c>
      <c r="Y45">
        <f>IF($W45&lt;&gt;"",2200,"")</f>
        <v/>
      </c>
      <c r="Z45">
        <f>IF($W45&lt;&gt;"",1800,"")</f>
        <v/>
      </c>
      <c r="AA45">
        <f>IF(ROWS(Measurements!$L$4:$L45)&lt;=Measurements!$I$4, INDEX(Measurements!$F$4:$F$502,_xlfn.AGGREGATE(15,3,(Measurements!$C$4:$C$502=Measurements!$I$3)/(Measurements!$C$4:$C$502=Measurements!$I$3)*(ROW(Measurements!$C$4:$C$502)-ROW(Measurements!$C$3)),ROWS(Measurements!$L$4:$L45))), "")</f>
        <v/>
      </c>
      <c r="AB45">
        <f>IF($W45&lt;&gt;"",6.5,"")</f>
        <v/>
      </c>
      <c r="AC45">
        <f>IF($W45&lt;&gt;"",3.5,"")</f>
        <v/>
      </c>
      <c r="AD45">
        <f>IF(ROWS(Measurements!$L$4:L45)&lt;=Measurements!$I$4, INDEX(Measurements!$G$4:$G$502,_xlfn.AGGREGATE(15,3,(Measurements!$C$4:$C$502=Measurements!$I$3)/(Measurements!$C$4:$C$502=Measurements!$I$3)*(ROW(Measurements!$C$4:$C$502)-ROW(Measurements!$C$3)),ROWS(Measurements!$L$4:L45))), "")</f>
        <v/>
      </c>
      <c r="AE45">
        <f>IF($W45&lt;&gt;"",65,"")</f>
        <v/>
      </c>
      <c r="AF45">
        <f>IF($W45&lt;&gt;"",35,"")</f>
        <v/>
      </c>
    </row>
    <row r="46">
      <c r="A46" s="2">
        <f>IF(ROWS(Measurements!A$4:$L46)&lt;=Measurements!$J$4, INDEX(Measurements!$A$4:$A$502,_xlfn.AGGREGATE(15,3,(Measurements!$C$4:$C$502=Measurements!$J$3)/(Measurements!$C$4:$C$502=Measurements!$J$3)*(ROW(Measurements!$C$4:$C$502)-ROW(Measurements!$C$3)),ROWS(Measurements!A$4:$L46))), "")</f>
        <v/>
      </c>
      <c r="B46">
        <f>IF(ROWS(Measurements!A$4:$L46)&lt;=Measurements!$J$4, INDEX(Measurements!$E$4:$E$502,_xlfn.AGGREGATE(15,3,(Measurements!$C$4:$C$502=Measurements!$J$3)/(Measurements!$C$4:$C$502=Measurements!$J$3)*(ROW(Measurements!$C$4:$C$502)-ROW(Measurements!$C$3)),ROWS(Measurements!A$4:$L46))), "")</f>
        <v/>
      </c>
      <c r="C46">
        <f>IF($A46&lt;&gt;"",2200,"")</f>
        <v/>
      </c>
      <c r="D46">
        <f>IF($A46&lt;&gt;"",1800,"")</f>
        <v/>
      </c>
      <c r="E46">
        <f>IF(ROWS(Measurements!A$4:$L46)&lt;=Measurements!$J$4, INDEX(Measurements!$F$4:$F$502,_xlfn.AGGREGATE(15,3,(Measurements!$C$4:$C$502=Measurements!$J$3)/(Measurements!$C$4:$C$502=Measurements!$J$3)*(ROW(Measurements!$C$4:$C$502)-ROW(Measurements!$C$3)),ROWS(Measurements!A$4:$L46))), "")</f>
        <v/>
      </c>
      <c r="F46">
        <f>IF($A46&lt;&gt;"",6.5,"")</f>
        <v/>
      </c>
      <c r="G46">
        <f>IF($A46&lt;&gt;"",3.5,"")</f>
        <v/>
      </c>
      <c r="H46">
        <f>IF(ROWS(Measurements!A$4:$L46)&lt;=Measurements!$J$4, INDEX(Measurements!$G$4:$G$502,_xlfn.AGGREGATE(15,3,(Measurements!$C$4:$C$502=Measurements!$J$3)/(Measurements!$C$4:$C$502=Measurements!$J$3)*(ROW(Measurements!$C$4:$C$502)-ROW(Measurements!$C$3)),ROWS(Measurements!A$4:$L46))), "")</f>
        <v/>
      </c>
      <c r="I46">
        <f>IF($A46&lt;&gt;"",65,"")</f>
        <v/>
      </c>
      <c r="J46">
        <f>IF($A46&lt;&gt;"",35,"")</f>
        <v/>
      </c>
      <c r="L46" s="2">
        <f>IF(ROWS(Measurements!$L$4:L46)&lt;=Measurements!$K$4, INDEX(Measurements!$A$4:$A$502,_xlfn.AGGREGATE(15,3,(Measurements!$C$4:$C$502=Measurements!$K$3)/(Measurements!$C$4:$C$502=Measurements!$K$3)*(ROW(Measurements!$C$4:$C$502)-ROW(Measurements!$C$3)),ROWS(Measurements!$L$4:L46))), "")</f>
        <v/>
      </c>
      <c r="M46">
        <f>IF(ROWS(Measurements!$L$4:L46)&lt;=Measurements!$K$4, INDEX(Measurements!$E$4:$E$502,_xlfn.AGGREGATE(15,3,(Measurements!$C$4:$C$502=Measurements!$K$3)/(Measurements!$C$4:$C$502=Measurements!$K$3)*(ROW(Measurements!$C$4:$C$502)-ROW(Measurements!$C$3)),ROWS(Measurements!$L$4:L46))), "")</f>
        <v/>
      </c>
      <c r="N46">
        <f>IF($L46&lt;&gt;"",2200,"")</f>
        <v/>
      </c>
      <c r="O46">
        <f>IF($L46&lt;&gt;"",1800,"")</f>
        <v/>
      </c>
      <c r="P46">
        <f>IF(ROWS(Measurements!$L$4:L46)&lt;=Measurements!$K$4, INDEX(Measurements!$F$4:$F$502,_xlfn.AGGREGATE(15,3,(Measurements!$C$4:$C$502=Measurements!$K$3)/(Measurements!$C$4:$C$502=Measurements!$K$3)*(ROW(Measurements!$C$4:$C$502)-ROW(Measurements!$C$3)),ROWS(Measurements!$L$4:L46))), "")</f>
        <v/>
      </c>
      <c r="Q46">
        <f>IF($L46&lt;&gt;"",6.5,"")</f>
        <v/>
      </c>
      <c r="R46">
        <f>IF($L46&lt;&gt;"",3.5,"")</f>
        <v/>
      </c>
      <c r="S46">
        <f>IF(ROWS(Measurements!$L$4:L46)&lt;=Measurements!$K$4, INDEX(Measurements!$G$4:$G$502,_xlfn.AGGREGATE(15,3,(Measurements!$C$4:$C$502=Measurements!$K$3)/(Measurements!$C$4:$C$502=Measurements!$K$3)*(ROW(Measurements!$C$4:$C$502)-ROW(Measurements!$C$3)),ROWS(Measurements!$L$4:L46))), "")</f>
        <v/>
      </c>
      <c r="T46">
        <f>IF($L46&lt;&gt;"",65,"")</f>
        <v/>
      </c>
      <c r="U46">
        <f>IF($L46&lt;&gt;"",35,"")</f>
        <v/>
      </c>
      <c r="W46" s="2">
        <f>IF(ROWS(Measurements!$L$4:$L46)&lt;=Measurements!$I$4, INDEX(Measurements!$A$4:$A$502,_xlfn.AGGREGATE(15,3,(Measurements!$C$4:$C$502=Measurements!$I$3)/(Measurements!$C$4:$C$502=Measurements!$I$3)*(ROW(Measurements!$C$4:$C$502)-ROW(Measurements!$C$3)),ROWS(Measurements!$L$4:$L46))), "")</f>
        <v/>
      </c>
      <c r="X46">
        <f>IF(ROWS(Measurements!$L$4:$L46)&lt;=Measurements!$I$4, INDEX(Measurements!$E$4:$E$502,_xlfn.AGGREGATE(15,3,(Measurements!$C$4:$C$502=Measurements!$I$3)/(Measurements!$C$4:$C$502=Measurements!$I$3)*(ROW(Measurements!$C$4:$C$502)-ROW(Measurements!$C$3)),ROWS(Measurements!$L$4:$L46))), "")</f>
        <v/>
      </c>
      <c r="Y46">
        <f>IF($W46&lt;&gt;"",2200,"")</f>
        <v/>
      </c>
      <c r="Z46">
        <f>IF($W46&lt;&gt;"",1800,"")</f>
        <v/>
      </c>
      <c r="AA46">
        <f>IF(ROWS(Measurements!$L$4:$L46)&lt;=Measurements!$I$4, INDEX(Measurements!$F$4:$F$502,_xlfn.AGGREGATE(15,3,(Measurements!$C$4:$C$502=Measurements!$I$3)/(Measurements!$C$4:$C$502=Measurements!$I$3)*(ROW(Measurements!$C$4:$C$502)-ROW(Measurements!$C$3)),ROWS(Measurements!$L$4:$L46))), "")</f>
        <v/>
      </c>
      <c r="AB46">
        <f>IF($W46&lt;&gt;"",6.5,"")</f>
        <v/>
      </c>
      <c r="AC46">
        <f>IF($W46&lt;&gt;"",3.5,"")</f>
        <v/>
      </c>
      <c r="AD46">
        <f>IF(ROWS(Measurements!$L$4:L46)&lt;=Measurements!$I$4, INDEX(Measurements!$G$4:$G$502,_xlfn.AGGREGATE(15,3,(Measurements!$C$4:$C$502=Measurements!$I$3)/(Measurements!$C$4:$C$502=Measurements!$I$3)*(ROW(Measurements!$C$4:$C$502)-ROW(Measurements!$C$3)),ROWS(Measurements!$L$4:L46))), "")</f>
        <v/>
      </c>
      <c r="AE46">
        <f>IF($W46&lt;&gt;"",65,"")</f>
        <v/>
      </c>
      <c r="AF46">
        <f>IF($W46&lt;&gt;"",35,"")</f>
        <v/>
      </c>
    </row>
    <row r="47">
      <c r="A47" s="2">
        <f>IF(ROWS(Measurements!A$4:$L47)&lt;=Measurements!$J$4, INDEX(Measurements!$A$4:$A$502,_xlfn.AGGREGATE(15,3,(Measurements!$C$4:$C$502=Measurements!$J$3)/(Measurements!$C$4:$C$502=Measurements!$J$3)*(ROW(Measurements!$C$4:$C$502)-ROW(Measurements!$C$3)),ROWS(Measurements!A$4:$L47))), "")</f>
        <v/>
      </c>
      <c r="B47">
        <f>IF(ROWS(Measurements!A$4:$L47)&lt;=Measurements!$J$4, INDEX(Measurements!$E$4:$E$502,_xlfn.AGGREGATE(15,3,(Measurements!$C$4:$C$502=Measurements!$J$3)/(Measurements!$C$4:$C$502=Measurements!$J$3)*(ROW(Measurements!$C$4:$C$502)-ROW(Measurements!$C$3)),ROWS(Measurements!A$4:$L47))), "")</f>
        <v/>
      </c>
      <c r="C47">
        <f>IF($A47&lt;&gt;"",2200,"")</f>
        <v/>
      </c>
      <c r="D47">
        <f>IF($A47&lt;&gt;"",1800,"")</f>
        <v/>
      </c>
      <c r="E47">
        <f>IF(ROWS(Measurements!A$4:$L47)&lt;=Measurements!$J$4, INDEX(Measurements!$F$4:$F$502,_xlfn.AGGREGATE(15,3,(Measurements!$C$4:$C$502=Measurements!$J$3)/(Measurements!$C$4:$C$502=Measurements!$J$3)*(ROW(Measurements!$C$4:$C$502)-ROW(Measurements!$C$3)),ROWS(Measurements!A$4:$L47))), "")</f>
        <v/>
      </c>
      <c r="F47">
        <f>IF($A47&lt;&gt;"",6.5,"")</f>
        <v/>
      </c>
      <c r="G47">
        <f>IF($A47&lt;&gt;"",3.5,"")</f>
        <v/>
      </c>
      <c r="H47">
        <f>IF(ROWS(Measurements!A$4:$L47)&lt;=Measurements!$J$4, INDEX(Measurements!$G$4:$G$502,_xlfn.AGGREGATE(15,3,(Measurements!$C$4:$C$502=Measurements!$J$3)/(Measurements!$C$4:$C$502=Measurements!$J$3)*(ROW(Measurements!$C$4:$C$502)-ROW(Measurements!$C$3)),ROWS(Measurements!A$4:$L47))), "")</f>
        <v/>
      </c>
      <c r="I47">
        <f>IF($A47&lt;&gt;"",65,"")</f>
        <v/>
      </c>
      <c r="J47">
        <f>IF($A47&lt;&gt;"",35,"")</f>
        <v/>
      </c>
      <c r="L47" s="2">
        <f>IF(ROWS(Measurements!$L$4:L47)&lt;=Measurements!$K$4, INDEX(Measurements!$A$4:$A$502,_xlfn.AGGREGATE(15,3,(Measurements!$C$4:$C$502=Measurements!$K$3)/(Measurements!$C$4:$C$502=Measurements!$K$3)*(ROW(Measurements!$C$4:$C$502)-ROW(Measurements!$C$3)),ROWS(Measurements!$L$4:L47))), "")</f>
        <v/>
      </c>
      <c r="M47">
        <f>IF(ROWS(Measurements!$L$4:L47)&lt;=Measurements!$K$4, INDEX(Measurements!$E$4:$E$502,_xlfn.AGGREGATE(15,3,(Measurements!$C$4:$C$502=Measurements!$K$3)/(Measurements!$C$4:$C$502=Measurements!$K$3)*(ROW(Measurements!$C$4:$C$502)-ROW(Measurements!$C$3)),ROWS(Measurements!$L$4:L47))), "")</f>
        <v/>
      </c>
      <c r="N47">
        <f>IF($L47&lt;&gt;"",2200,"")</f>
        <v/>
      </c>
      <c r="O47">
        <f>IF($L47&lt;&gt;"",1800,"")</f>
        <v/>
      </c>
      <c r="P47">
        <f>IF(ROWS(Measurements!$L$4:L47)&lt;=Measurements!$K$4, INDEX(Measurements!$F$4:$F$502,_xlfn.AGGREGATE(15,3,(Measurements!$C$4:$C$502=Measurements!$K$3)/(Measurements!$C$4:$C$502=Measurements!$K$3)*(ROW(Measurements!$C$4:$C$502)-ROW(Measurements!$C$3)),ROWS(Measurements!$L$4:L47))), "")</f>
        <v/>
      </c>
      <c r="Q47">
        <f>IF($L47&lt;&gt;"",6.5,"")</f>
        <v/>
      </c>
      <c r="R47">
        <f>IF($L47&lt;&gt;"",3.5,"")</f>
        <v/>
      </c>
      <c r="S47">
        <f>IF(ROWS(Measurements!$L$4:L47)&lt;=Measurements!$K$4, INDEX(Measurements!$G$4:$G$502,_xlfn.AGGREGATE(15,3,(Measurements!$C$4:$C$502=Measurements!$K$3)/(Measurements!$C$4:$C$502=Measurements!$K$3)*(ROW(Measurements!$C$4:$C$502)-ROW(Measurements!$C$3)),ROWS(Measurements!$L$4:L47))), "")</f>
        <v/>
      </c>
      <c r="T47">
        <f>IF($L47&lt;&gt;"",65,"")</f>
        <v/>
      </c>
      <c r="U47">
        <f>IF($L47&lt;&gt;"",35,"")</f>
        <v/>
      </c>
      <c r="W47" s="2">
        <f>IF(ROWS(Measurements!$L$4:$L47)&lt;=Measurements!$I$4, INDEX(Measurements!$A$4:$A$502,_xlfn.AGGREGATE(15,3,(Measurements!$C$4:$C$502=Measurements!$I$3)/(Measurements!$C$4:$C$502=Measurements!$I$3)*(ROW(Measurements!$C$4:$C$502)-ROW(Measurements!$C$3)),ROWS(Measurements!$L$4:$L47))), "")</f>
        <v/>
      </c>
      <c r="X47">
        <f>IF(ROWS(Measurements!$L$4:$L47)&lt;=Measurements!$I$4, INDEX(Measurements!$E$4:$E$502,_xlfn.AGGREGATE(15,3,(Measurements!$C$4:$C$502=Measurements!$I$3)/(Measurements!$C$4:$C$502=Measurements!$I$3)*(ROW(Measurements!$C$4:$C$502)-ROW(Measurements!$C$3)),ROWS(Measurements!$L$4:$L47))), "")</f>
        <v/>
      </c>
      <c r="Y47">
        <f>IF($W47&lt;&gt;"",2200,"")</f>
        <v/>
      </c>
      <c r="Z47">
        <f>IF($W47&lt;&gt;"",1800,"")</f>
        <v/>
      </c>
      <c r="AA47">
        <f>IF(ROWS(Measurements!$L$4:$L47)&lt;=Measurements!$I$4, INDEX(Measurements!$F$4:$F$502,_xlfn.AGGREGATE(15,3,(Measurements!$C$4:$C$502=Measurements!$I$3)/(Measurements!$C$4:$C$502=Measurements!$I$3)*(ROW(Measurements!$C$4:$C$502)-ROW(Measurements!$C$3)),ROWS(Measurements!$L$4:$L47))), "")</f>
        <v/>
      </c>
      <c r="AB47">
        <f>IF($W47&lt;&gt;"",6.5,"")</f>
        <v/>
      </c>
      <c r="AC47">
        <f>IF($W47&lt;&gt;"",3.5,"")</f>
        <v/>
      </c>
      <c r="AD47">
        <f>IF(ROWS(Measurements!$L$4:L47)&lt;=Measurements!$I$4, INDEX(Measurements!$G$4:$G$502,_xlfn.AGGREGATE(15,3,(Measurements!$C$4:$C$502=Measurements!$I$3)/(Measurements!$C$4:$C$502=Measurements!$I$3)*(ROW(Measurements!$C$4:$C$502)-ROW(Measurements!$C$3)),ROWS(Measurements!$L$4:L47))), "")</f>
        <v/>
      </c>
      <c r="AE47">
        <f>IF($W47&lt;&gt;"",65,"")</f>
        <v/>
      </c>
      <c r="AF47">
        <f>IF($W47&lt;&gt;"",35,"")</f>
        <v/>
      </c>
    </row>
    <row r="48">
      <c r="A48" s="2">
        <f>IF(ROWS(Measurements!A$4:$L48)&lt;=Measurements!$J$4, INDEX(Measurements!$A$4:$A$502,_xlfn.AGGREGATE(15,3,(Measurements!$C$4:$C$502=Measurements!$J$3)/(Measurements!$C$4:$C$502=Measurements!$J$3)*(ROW(Measurements!$C$4:$C$502)-ROW(Measurements!$C$3)),ROWS(Measurements!A$4:$L48))), "")</f>
        <v/>
      </c>
      <c r="B48">
        <f>IF(ROWS(Measurements!A$4:$L48)&lt;=Measurements!$J$4, INDEX(Measurements!$E$4:$E$502,_xlfn.AGGREGATE(15,3,(Measurements!$C$4:$C$502=Measurements!$J$3)/(Measurements!$C$4:$C$502=Measurements!$J$3)*(ROW(Measurements!$C$4:$C$502)-ROW(Measurements!$C$3)),ROWS(Measurements!A$4:$L48))), "")</f>
        <v/>
      </c>
      <c r="C48">
        <f>IF($A48&lt;&gt;"",2200,"")</f>
        <v/>
      </c>
      <c r="D48">
        <f>IF($A48&lt;&gt;"",1800,"")</f>
        <v/>
      </c>
      <c r="E48">
        <f>IF(ROWS(Measurements!A$4:$L48)&lt;=Measurements!$J$4, INDEX(Measurements!$F$4:$F$502,_xlfn.AGGREGATE(15,3,(Measurements!$C$4:$C$502=Measurements!$J$3)/(Measurements!$C$4:$C$502=Measurements!$J$3)*(ROW(Measurements!$C$4:$C$502)-ROW(Measurements!$C$3)),ROWS(Measurements!A$4:$L48))), "")</f>
        <v/>
      </c>
      <c r="F48">
        <f>IF($A48&lt;&gt;"",6.5,"")</f>
        <v/>
      </c>
      <c r="G48">
        <f>IF($A48&lt;&gt;"",3.5,"")</f>
        <v/>
      </c>
      <c r="H48">
        <f>IF(ROWS(Measurements!A$4:$L48)&lt;=Measurements!$J$4, INDEX(Measurements!$G$4:$G$502,_xlfn.AGGREGATE(15,3,(Measurements!$C$4:$C$502=Measurements!$J$3)/(Measurements!$C$4:$C$502=Measurements!$J$3)*(ROW(Measurements!$C$4:$C$502)-ROW(Measurements!$C$3)),ROWS(Measurements!A$4:$L48))), "")</f>
        <v/>
      </c>
      <c r="I48">
        <f>IF($A48&lt;&gt;"",65,"")</f>
        <v/>
      </c>
      <c r="J48">
        <f>IF($A48&lt;&gt;"",35,"")</f>
        <v/>
      </c>
      <c r="L48" s="2">
        <f>IF(ROWS(Measurements!$L$4:L48)&lt;=Measurements!$K$4, INDEX(Measurements!$A$4:$A$502,_xlfn.AGGREGATE(15,3,(Measurements!$C$4:$C$502=Measurements!$K$3)/(Measurements!$C$4:$C$502=Measurements!$K$3)*(ROW(Measurements!$C$4:$C$502)-ROW(Measurements!$C$3)),ROWS(Measurements!$L$4:L48))), "")</f>
        <v/>
      </c>
      <c r="M48">
        <f>IF(ROWS(Measurements!$L$4:L48)&lt;=Measurements!$K$4, INDEX(Measurements!$E$4:$E$502,_xlfn.AGGREGATE(15,3,(Measurements!$C$4:$C$502=Measurements!$K$3)/(Measurements!$C$4:$C$502=Measurements!$K$3)*(ROW(Measurements!$C$4:$C$502)-ROW(Measurements!$C$3)),ROWS(Measurements!$L$4:L48))), "")</f>
        <v/>
      </c>
      <c r="N48">
        <f>IF($L48&lt;&gt;"",2200,"")</f>
        <v/>
      </c>
      <c r="O48">
        <f>IF($L48&lt;&gt;"",1800,"")</f>
        <v/>
      </c>
      <c r="P48">
        <f>IF(ROWS(Measurements!$L$4:L48)&lt;=Measurements!$K$4, INDEX(Measurements!$F$4:$F$502,_xlfn.AGGREGATE(15,3,(Measurements!$C$4:$C$502=Measurements!$K$3)/(Measurements!$C$4:$C$502=Measurements!$K$3)*(ROW(Measurements!$C$4:$C$502)-ROW(Measurements!$C$3)),ROWS(Measurements!$L$4:L48))), "")</f>
        <v/>
      </c>
      <c r="Q48">
        <f>IF($L48&lt;&gt;"",6.5,"")</f>
        <v/>
      </c>
      <c r="R48">
        <f>IF($L48&lt;&gt;"",3.5,"")</f>
        <v/>
      </c>
      <c r="S48">
        <f>IF(ROWS(Measurements!$L$4:L48)&lt;=Measurements!$K$4, INDEX(Measurements!$G$4:$G$502,_xlfn.AGGREGATE(15,3,(Measurements!$C$4:$C$502=Measurements!$K$3)/(Measurements!$C$4:$C$502=Measurements!$K$3)*(ROW(Measurements!$C$4:$C$502)-ROW(Measurements!$C$3)),ROWS(Measurements!$L$4:L48))), "")</f>
        <v/>
      </c>
      <c r="T48">
        <f>IF($L48&lt;&gt;"",65,"")</f>
        <v/>
      </c>
      <c r="U48">
        <f>IF($L48&lt;&gt;"",35,"")</f>
        <v/>
      </c>
      <c r="W48" s="2">
        <f>IF(ROWS(Measurements!$L$4:$L48)&lt;=Measurements!$I$4, INDEX(Measurements!$A$4:$A$502,_xlfn.AGGREGATE(15,3,(Measurements!$C$4:$C$502=Measurements!$I$3)/(Measurements!$C$4:$C$502=Measurements!$I$3)*(ROW(Measurements!$C$4:$C$502)-ROW(Measurements!$C$3)),ROWS(Measurements!$L$4:$L48))), "")</f>
        <v/>
      </c>
      <c r="X48">
        <f>IF(ROWS(Measurements!$L$4:$L48)&lt;=Measurements!$I$4, INDEX(Measurements!$E$4:$E$502,_xlfn.AGGREGATE(15,3,(Measurements!$C$4:$C$502=Measurements!$I$3)/(Measurements!$C$4:$C$502=Measurements!$I$3)*(ROW(Measurements!$C$4:$C$502)-ROW(Measurements!$C$3)),ROWS(Measurements!$L$4:$L48))), "")</f>
        <v/>
      </c>
      <c r="Y48">
        <f>IF($W48&lt;&gt;"",2200,"")</f>
        <v/>
      </c>
      <c r="Z48">
        <f>IF($W48&lt;&gt;"",1800,"")</f>
        <v/>
      </c>
      <c r="AA48">
        <f>IF(ROWS(Measurements!$L$4:$L48)&lt;=Measurements!$I$4, INDEX(Measurements!$F$4:$F$502,_xlfn.AGGREGATE(15,3,(Measurements!$C$4:$C$502=Measurements!$I$3)/(Measurements!$C$4:$C$502=Measurements!$I$3)*(ROW(Measurements!$C$4:$C$502)-ROW(Measurements!$C$3)),ROWS(Measurements!$L$4:$L48))), "")</f>
        <v/>
      </c>
      <c r="AB48">
        <f>IF($W48&lt;&gt;"",6.5,"")</f>
        <v/>
      </c>
      <c r="AC48">
        <f>IF($W48&lt;&gt;"",3.5,"")</f>
        <v/>
      </c>
      <c r="AD48">
        <f>IF(ROWS(Measurements!$L$4:L48)&lt;=Measurements!$I$4, INDEX(Measurements!$G$4:$G$502,_xlfn.AGGREGATE(15,3,(Measurements!$C$4:$C$502=Measurements!$I$3)/(Measurements!$C$4:$C$502=Measurements!$I$3)*(ROW(Measurements!$C$4:$C$502)-ROW(Measurements!$C$3)),ROWS(Measurements!$L$4:L48))), "")</f>
        <v/>
      </c>
      <c r="AE48">
        <f>IF($W48&lt;&gt;"",65,"")</f>
        <v/>
      </c>
      <c r="AF48">
        <f>IF($W48&lt;&gt;"",35,"")</f>
        <v/>
      </c>
    </row>
    <row r="49">
      <c r="A49" s="2">
        <f>IF(ROWS(Measurements!A$4:$L49)&lt;=Measurements!$J$4, INDEX(Measurements!$A$4:$A$502,_xlfn.AGGREGATE(15,3,(Measurements!$C$4:$C$502=Measurements!$J$3)/(Measurements!$C$4:$C$502=Measurements!$J$3)*(ROW(Measurements!$C$4:$C$502)-ROW(Measurements!$C$3)),ROWS(Measurements!A$4:$L49))), "")</f>
        <v/>
      </c>
      <c r="B49">
        <f>IF(ROWS(Measurements!A$4:$L49)&lt;=Measurements!$J$4, INDEX(Measurements!$E$4:$E$502,_xlfn.AGGREGATE(15,3,(Measurements!$C$4:$C$502=Measurements!$J$3)/(Measurements!$C$4:$C$502=Measurements!$J$3)*(ROW(Measurements!$C$4:$C$502)-ROW(Measurements!$C$3)),ROWS(Measurements!A$4:$L49))), "")</f>
        <v/>
      </c>
      <c r="C49">
        <f>IF($A49&lt;&gt;"",2200,"")</f>
        <v/>
      </c>
      <c r="D49">
        <f>IF($A49&lt;&gt;"",1800,"")</f>
        <v/>
      </c>
      <c r="E49">
        <f>IF(ROWS(Measurements!A$4:$L49)&lt;=Measurements!$J$4, INDEX(Measurements!$F$4:$F$502,_xlfn.AGGREGATE(15,3,(Measurements!$C$4:$C$502=Measurements!$J$3)/(Measurements!$C$4:$C$502=Measurements!$J$3)*(ROW(Measurements!$C$4:$C$502)-ROW(Measurements!$C$3)),ROWS(Measurements!A$4:$L49))), "")</f>
        <v/>
      </c>
      <c r="F49">
        <f>IF($A49&lt;&gt;"",6.5,"")</f>
        <v/>
      </c>
      <c r="G49">
        <f>IF($A49&lt;&gt;"",3.5,"")</f>
        <v/>
      </c>
      <c r="H49">
        <f>IF(ROWS(Measurements!A$4:$L49)&lt;=Measurements!$J$4, INDEX(Measurements!$G$4:$G$502,_xlfn.AGGREGATE(15,3,(Measurements!$C$4:$C$502=Measurements!$J$3)/(Measurements!$C$4:$C$502=Measurements!$J$3)*(ROW(Measurements!$C$4:$C$502)-ROW(Measurements!$C$3)),ROWS(Measurements!A$4:$L49))), "")</f>
        <v/>
      </c>
      <c r="I49">
        <f>IF($A49&lt;&gt;"",65,"")</f>
        <v/>
      </c>
      <c r="J49">
        <f>IF($A49&lt;&gt;"",35,"")</f>
        <v/>
      </c>
      <c r="L49" s="2">
        <f>IF(ROWS(Measurements!$L$4:L49)&lt;=Measurements!$K$4, INDEX(Measurements!$A$4:$A$502,_xlfn.AGGREGATE(15,3,(Measurements!$C$4:$C$502=Measurements!$K$3)/(Measurements!$C$4:$C$502=Measurements!$K$3)*(ROW(Measurements!$C$4:$C$502)-ROW(Measurements!$C$3)),ROWS(Measurements!$L$4:L49))), "")</f>
        <v/>
      </c>
      <c r="M49">
        <f>IF(ROWS(Measurements!$L$4:L49)&lt;=Measurements!$K$4, INDEX(Measurements!$E$4:$E$502,_xlfn.AGGREGATE(15,3,(Measurements!$C$4:$C$502=Measurements!$K$3)/(Measurements!$C$4:$C$502=Measurements!$K$3)*(ROW(Measurements!$C$4:$C$502)-ROW(Measurements!$C$3)),ROWS(Measurements!$L$4:L49))), "")</f>
        <v/>
      </c>
      <c r="N49">
        <f>IF($L49&lt;&gt;"",2200,"")</f>
        <v/>
      </c>
      <c r="O49">
        <f>IF($L49&lt;&gt;"",1800,"")</f>
        <v/>
      </c>
      <c r="P49">
        <f>IF(ROWS(Measurements!$L$4:L49)&lt;=Measurements!$K$4, INDEX(Measurements!$F$4:$F$502,_xlfn.AGGREGATE(15,3,(Measurements!$C$4:$C$502=Measurements!$K$3)/(Measurements!$C$4:$C$502=Measurements!$K$3)*(ROW(Measurements!$C$4:$C$502)-ROW(Measurements!$C$3)),ROWS(Measurements!$L$4:L49))), "")</f>
        <v/>
      </c>
      <c r="Q49">
        <f>IF($L49&lt;&gt;"",6.5,"")</f>
        <v/>
      </c>
      <c r="R49">
        <f>IF($L49&lt;&gt;"",3.5,"")</f>
        <v/>
      </c>
      <c r="S49">
        <f>IF(ROWS(Measurements!$L$4:L49)&lt;=Measurements!$K$4, INDEX(Measurements!$G$4:$G$502,_xlfn.AGGREGATE(15,3,(Measurements!$C$4:$C$502=Measurements!$K$3)/(Measurements!$C$4:$C$502=Measurements!$K$3)*(ROW(Measurements!$C$4:$C$502)-ROW(Measurements!$C$3)),ROWS(Measurements!$L$4:L49))), "")</f>
        <v/>
      </c>
      <c r="T49">
        <f>IF($L49&lt;&gt;"",65,"")</f>
        <v/>
      </c>
      <c r="U49">
        <f>IF($L49&lt;&gt;"",35,"")</f>
        <v/>
      </c>
      <c r="W49" s="2">
        <f>IF(ROWS(Measurements!$L$4:$L49)&lt;=Measurements!$I$4, INDEX(Measurements!$A$4:$A$502,_xlfn.AGGREGATE(15,3,(Measurements!$C$4:$C$502=Measurements!$I$3)/(Measurements!$C$4:$C$502=Measurements!$I$3)*(ROW(Measurements!$C$4:$C$502)-ROW(Measurements!$C$3)),ROWS(Measurements!$L$4:$L49))), "")</f>
        <v/>
      </c>
      <c r="X49">
        <f>IF(ROWS(Measurements!$L$4:$L49)&lt;=Measurements!$I$4, INDEX(Measurements!$E$4:$E$502,_xlfn.AGGREGATE(15,3,(Measurements!$C$4:$C$502=Measurements!$I$3)/(Measurements!$C$4:$C$502=Measurements!$I$3)*(ROW(Measurements!$C$4:$C$502)-ROW(Measurements!$C$3)),ROWS(Measurements!$L$4:$L49))), "")</f>
        <v/>
      </c>
      <c r="Y49">
        <f>IF($W49&lt;&gt;"",2200,"")</f>
        <v/>
      </c>
      <c r="Z49">
        <f>IF($W49&lt;&gt;"",1800,"")</f>
        <v/>
      </c>
      <c r="AA49">
        <f>IF(ROWS(Measurements!$L$4:$L49)&lt;=Measurements!$I$4, INDEX(Measurements!$F$4:$F$502,_xlfn.AGGREGATE(15,3,(Measurements!$C$4:$C$502=Measurements!$I$3)/(Measurements!$C$4:$C$502=Measurements!$I$3)*(ROW(Measurements!$C$4:$C$502)-ROW(Measurements!$C$3)),ROWS(Measurements!$L$4:$L49))), "")</f>
        <v/>
      </c>
      <c r="AB49">
        <f>IF($W49&lt;&gt;"",6.5,"")</f>
        <v/>
      </c>
      <c r="AC49">
        <f>IF($W49&lt;&gt;"",3.5,"")</f>
        <v/>
      </c>
      <c r="AD49">
        <f>IF(ROWS(Measurements!$L$4:L49)&lt;=Measurements!$I$4, INDEX(Measurements!$G$4:$G$502,_xlfn.AGGREGATE(15,3,(Measurements!$C$4:$C$502=Measurements!$I$3)/(Measurements!$C$4:$C$502=Measurements!$I$3)*(ROW(Measurements!$C$4:$C$502)-ROW(Measurements!$C$3)),ROWS(Measurements!$L$4:L49))), "")</f>
        <v/>
      </c>
      <c r="AE49">
        <f>IF($W49&lt;&gt;"",65,"")</f>
        <v/>
      </c>
      <c r="AF49">
        <f>IF($W49&lt;&gt;"",35,"")</f>
        <v/>
      </c>
    </row>
    <row r="50">
      <c r="A50" s="2">
        <f>IF(ROWS(Measurements!A$4:$L50)&lt;=Measurements!$J$4, INDEX(Measurements!$A$4:$A$502,_xlfn.AGGREGATE(15,3,(Measurements!$C$4:$C$502=Measurements!$J$3)/(Measurements!$C$4:$C$502=Measurements!$J$3)*(ROW(Measurements!$C$4:$C$502)-ROW(Measurements!$C$3)),ROWS(Measurements!A$4:$L50))), "")</f>
        <v/>
      </c>
      <c r="B50">
        <f>IF(ROWS(Measurements!A$4:$L50)&lt;=Measurements!$J$4, INDEX(Measurements!$E$4:$E$502,_xlfn.AGGREGATE(15,3,(Measurements!$C$4:$C$502=Measurements!$J$3)/(Measurements!$C$4:$C$502=Measurements!$J$3)*(ROW(Measurements!$C$4:$C$502)-ROW(Measurements!$C$3)),ROWS(Measurements!A$4:$L50))), "")</f>
        <v/>
      </c>
      <c r="C50">
        <f>IF($A50&lt;&gt;"",2200,"")</f>
        <v/>
      </c>
      <c r="D50">
        <f>IF($A50&lt;&gt;"",1800,"")</f>
        <v/>
      </c>
      <c r="E50">
        <f>IF(ROWS(Measurements!A$4:$L50)&lt;=Measurements!$J$4, INDEX(Measurements!$F$4:$F$502,_xlfn.AGGREGATE(15,3,(Measurements!$C$4:$C$502=Measurements!$J$3)/(Measurements!$C$4:$C$502=Measurements!$J$3)*(ROW(Measurements!$C$4:$C$502)-ROW(Measurements!$C$3)),ROWS(Measurements!A$4:$L50))), "")</f>
        <v/>
      </c>
      <c r="F50">
        <f>IF($A50&lt;&gt;"",6.5,"")</f>
        <v/>
      </c>
      <c r="G50">
        <f>IF($A50&lt;&gt;"",3.5,"")</f>
        <v/>
      </c>
      <c r="H50">
        <f>IF(ROWS(Measurements!A$4:$L50)&lt;=Measurements!$J$4, INDEX(Measurements!$G$4:$G$502,_xlfn.AGGREGATE(15,3,(Measurements!$C$4:$C$502=Measurements!$J$3)/(Measurements!$C$4:$C$502=Measurements!$J$3)*(ROW(Measurements!$C$4:$C$502)-ROW(Measurements!$C$3)),ROWS(Measurements!A$4:$L50))), "")</f>
        <v/>
      </c>
      <c r="I50">
        <f>IF($A50&lt;&gt;"",65,"")</f>
        <v/>
      </c>
      <c r="J50">
        <f>IF($A50&lt;&gt;"",35,"")</f>
        <v/>
      </c>
      <c r="L50" s="2">
        <f>IF(ROWS(Measurements!$L$4:L50)&lt;=Measurements!$K$4, INDEX(Measurements!$A$4:$A$502,_xlfn.AGGREGATE(15,3,(Measurements!$C$4:$C$502=Measurements!$K$3)/(Measurements!$C$4:$C$502=Measurements!$K$3)*(ROW(Measurements!$C$4:$C$502)-ROW(Measurements!$C$3)),ROWS(Measurements!$L$4:L50))), "")</f>
        <v/>
      </c>
      <c r="M50">
        <f>IF(ROWS(Measurements!$L$4:L50)&lt;=Measurements!$K$4, INDEX(Measurements!$E$4:$E$502,_xlfn.AGGREGATE(15,3,(Measurements!$C$4:$C$502=Measurements!$K$3)/(Measurements!$C$4:$C$502=Measurements!$K$3)*(ROW(Measurements!$C$4:$C$502)-ROW(Measurements!$C$3)),ROWS(Measurements!$L$4:L50))), "")</f>
        <v/>
      </c>
      <c r="N50">
        <f>IF($L50&lt;&gt;"",2200,"")</f>
        <v/>
      </c>
      <c r="O50">
        <f>IF($L50&lt;&gt;"",1800,"")</f>
        <v/>
      </c>
      <c r="P50">
        <f>IF(ROWS(Measurements!$L$4:L50)&lt;=Measurements!$K$4, INDEX(Measurements!$F$4:$F$502,_xlfn.AGGREGATE(15,3,(Measurements!$C$4:$C$502=Measurements!$K$3)/(Measurements!$C$4:$C$502=Measurements!$K$3)*(ROW(Measurements!$C$4:$C$502)-ROW(Measurements!$C$3)),ROWS(Measurements!$L$4:L50))), "")</f>
        <v/>
      </c>
      <c r="Q50">
        <f>IF($L50&lt;&gt;"",6.5,"")</f>
        <v/>
      </c>
      <c r="R50">
        <f>IF($L50&lt;&gt;"",3.5,"")</f>
        <v/>
      </c>
      <c r="S50">
        <f>IF(ROWS(Measurements!$L$4:L50)&lt;=Measurements!$K$4, INDEX(Measurements!$G$4:$G$502,_xlfn.AGGREGATE(15,3,(Measurements!$C$4:$C$502=Measurements!$K$3)/(Measurements!$C$4:$C$502=Measurements!$K$3)*(ROW(Measurements!$C$4:$C$502)-ROW(Measurements!$C$3)),ROWS(Measurements!$L$4:L50))), "")</f>
        <v/>
      </c>
      <c r="T50">
        <f>IF($L50&lt;&gt;"",65,"")</f>
        <v/>
      </c>
      <c r="U50">
        <f>IF($L50&lt;&gt;"",35,"")</f>
        <v/>
      </c>
      <c r="W50" s="2">
        <f>IF(ROWS(Measurements!$L$4:$L50)&lt;=Measurements!$I$4, INDEX(Measurements!$A$4:$A$502,_xlfn.AGGREGATE(15,3,(Measurements!$C$4:$C$502=Measurements!$I$3)/(Measurements!$C$4:$C$502=Measurements!$I$3)*(ROW(Measurements!$C$4:$C$502)-ROW(Measurements!$C$3)),ROWS(Measurements!$L$4:$L50))), "")</f>
        <v/>
      </c>
      <c r="X50">
        <f>IF(ROWS(Measurements!$L$4:$L50)&lt;=Measurements!$I$4, INDEX(Measurements!$E$4:$E$502,_xlfn.AGGREGATE(15,3,(Measurements!$C$4:$C$502=Measurements!$I$3)/(Measurements!$C$4:$C$502=Measurements!$I$3)*(ROW(Measurements!$C$4:$C$502)-ROW(Measurements!$C$3)),ROWS(Measurements!$L$4:$L50))), "")</f>
        <v/>
      </c>
      <c r="Y50">
        <f>IF($W50&lt;&gt;"",2200,"")</f>
        <v/>
      </c>
      <c r="Z50">
        <f>IF($W50&lt;&gt;"",1800,"")</f>
        <v/>
      </c>
      <c r="AA50">
        <f>IF(ROWS(Measurements!$L$4:$L50)&lt;=Measurements!$I$4, INDEX(Measurements!$F$4:$F$502,_xlfn.AGGREGATE(15,3,(Measurements!$C$4:$C$502=Measurements!$I$3)/(Measurements!$C$4:$C$502=Measurements!$I$3)*(ROW(Measurements!$C$4:$C$502)-ROW(Measurements!$C$3)),ROWS(Measurements!$L$4:$L50))), "")</f>
        <v/>
      </c>
      <c r="AB50">
        <f>IF($W50&lt;&gt;"",6.5,"")</f>
        <v/>
      </c>
      <c r="AC50">
        <f>IF($W50&lt;&gt;"",3.5,"")</f>
        <v/>
      </c>
      <c r="AD50">
        <f>IF(ROWS(Measurements!$L$4:L50)&lt;=Measurements!$I$4, INDEX(Measurements!$G$4:$G$502,_xlfn.AGGREGATE(15,3,(Measurements!$C$4:$C$502=Measurements!$I$3)/(Measurements!$C$4:$C$502=Measurements!$I$3)*(ROW(Measurements!$C$4:$C$502)-ROW(Measurements!$C$3)),ROWS(Measurements!$L$4:L50))), "")</f>
        <v/>
      </c>
      <c r="AE50">
        <f>IF($W50&lt;&gt;"",65,"")</f>
        <v/>
      </c>
      <c r="AF50">
        <f>IF($W50&lt;&gt;"",35,"")</f>
        <v/>
      </c>
    </row>
    <row r="51">
      <c r="A51" s="2">
        <f>IF(ROWS(Measurements!A$4:$L51)&lt;=Measurements!$J$4, INDEX(Measurements!$A$4:$A$502,_xlfn.AGGREGATE(15,3,(Measurements!$C$4:$C$502=Measurements!$J$3)/(Measurements!$C$4:$C$502=Measurements!$J$3)*(ROW(Measurements!$C$4:$C$502)-ROW(Measurements!$C$3)),ROWS(Measurements!A$4:$L51))), "")</f>
        <v/>
      </c>
      <c r="B51">
        <f>IF(ROWS(Measurements!A$4:$L51)&lt;=Measurements!$J$4, INDEX(Measurements!$E$4:$E$502,_xlfn.AGGREGATE(15,3,(Measurements!$C$4:$C$502=Measurements!$J$3)/(Measurements!$C$4:$C$502=Measurements!$J$3)*(ROW(Measurements!$C$4:$C$502)-ROW(Measurements!$C$3)),ROWS(Measurements!A$4:$L51))), "")</f>
        <v/>
      </c>
      <c r="C51">
        <f>IF($A51&lt;&gt;"",2200,"")</f>
        <v/>
      </c>
      <c r="D51">
        <f>IF($A51&lt;&gt;"",1800,"")</f>
        <v/>
      </c>
      <c r="E51">
        <f>IF(ROWS(Measurements!A$4:$L51)&lt;=Measurements!$J$4, INDEX(Measurements!$F$4:$F$502,_xlfn.AGGREGATE(15,3,(Measurements!$C$4:$C$502=Measurements!$J$3)/(Measurements!$C$4:$C$502=Measurements!$J$3)*(ROW(Measurements!$C$4:$C$502)-ROW(Measurements!$C$3)),ROWS(Measurements!A$4:$L51))), "")</f>
        <v/>
      </c>
      <c r="F51">
        <f>IF($A51&lt;&gt;"",6.5,"")</f>
        <v/>
      </c>
      <c r="G51">
        <f>IF($A51&lt;&gt;"",3.5,"")</f>
        <v/>
      </c>
      <c r="H51">
        <f>IF(ROWS(Measurements!A$4:$L51)&lt;=Measurements!$J$4, INDEX(Measurements!$G$4:$G$502,_xlfn.AGGREGATE(15,3,(Measurements!$C$4:$C$502=Measurements!$J$3)/(Measurements!$C$4:$C$502=Measurements!$J$3)*(ROW(Measurements!$C$4:$C$502)-ROW(Measurements!$C$3)),ROWS(Measurements!A$4:$L51))), "")</f>
        <v/>
      </c>
      <c r="I51">
        <f>IF($A51&lt;&gt;"",65,"")</f>
        <v/>
      </c>
      <c r="J51">
        <f>IF($A51&lt;&gt;"",35,"")</f>
        <v/>
      </c>
      <c r="L51" s="2">
        <f>IF(ROWS(Measurements!$L$4:L51)&lt;=Measurements!$K$4, INDEX(Measurements!$A$4:$A$502,_xlfn.AGGREGATE(15,3,(Measurements!$C$4:$C$502=Measurements!$K$3)/(Measurements!$C$4:$C$502=Measurements!$K$3)*(ROW(Measurements!$C$4:$C$502)-ROW(Measurements!$C$3)),ROWS(Measurements!$L$4:L51))), "")</f>
        <v/>
      </c>
      <c r="M51">
        <f>IF(ROWS(Measurements!$L$4:L51)&lt;=Measurements!$K$4, INDEX(Measurements!$E$4:$E$502,_xlfn.AGGREGATE(15,3,(Measurements!$C$4:$C$502=Measurements!$K$3)/(Measurements!$C$4:$C$502=Measurements!$K$3)*(ROW(Measurements!$C$4:$C$502)-ROW(Measurements!$C$3)),ROWS(Measurements!$L$4:L51))), "")</f>
        <v/>
      </c>
      <c r="N51">
        <f>IF($L51&lt;&gt;"",2200,"")</f>
        <v/>
      </c>
      <c r="O51">
        <f>IF($L51&lt;&gt;"",1800,"")</f>
        <v/>
      </c>
      <c r="P51">
        <f>IF(ROWS(Measurements!$L$4:L51)&lt;=Measurements!$K$4, INDEX(Measurements!$F$4:$F$502,_xlfn.AGGREGATE(15,3,(Measurements!$C$4:$C$502=Measurements!$K$3)/(Measurements!$C$4:$C$502=Measurements!$K$3)*(ROW(Measurements!$C$4:$C$502)-ROW(Measurements!$C$3)),ROWS(Measurements!$L$4:L51))), "")</f>
        <v/>
      </c>
      <c r="Q51">
        <f>IF($L51&lt;&gt;"",6.5,"")</f>
        <v/>
      </c>
      <c r="R51">
        <f>IF($L51&lt;&gt;"",3.5,"")</f>
        <v/>
      </c>
      <c r="S51">
        <f>IF(ROWS(Measurements!$L$4:L51)&lt;=Measurements!$K$4, INDEX(Measurements!$G$4:$G$502,_xlfn.AGGREGATE(15,3,(Measurements!$C$4:$C$502=Measurements!$K$3)/(Measurements!$C$4:$C$502=Measurements!$K$3)*(ROW(Measurements!$C$4:$C$502)-ROW(Measurements!$C$3)),ROWS(Measurements!$L$4:L51))), "")</f>
        <v/>
      </c>
      <c r="T51">
        <f>IF($L51&lt;&gt;"",65,"")</f>
        <v/>
      </c>
      <c r="U51">
        <f>IF($L51&lt;&gt;"",35,"")</f>
        <v/>
      </c>
      <c r="W51" s="2">
        <f>IF(ROWS(Measurements!$L$4:$L51)&lt;=Measurements!$I$4, INDEX(Measurements!$A$4:$A$502,_xlfn.AGGREGATE(15,3,(Measurements!$C$4:$C$502=Measurements!$I$3)/(Measurements!$C$4:$C$502=Measurements!$I$3)*(ROW(Measurements!$C$4:$C$502)-ROW(Measurements!$C$3)),ROWS(Measurements!$L$4:$L51))), "")</f>
        <v/>
      </c>
      <c r="X51">
        <f>IF(ROWS(Measurements!$L$4:$L51)&lt;=Measurements!$I$4, INDEX(Measurements!$E$4:$E$502,_xlfn.AGGREGATE(15,3,(Measurements!$C$4:$C$502=Measurements!$I$3)/(Measurements!$C$4:$C$502=Measurements!$I$3)*(ROW(Measurements!$C$4:$C$502)-ROW(Measurements!$C$3)),ROWS(Measurements!$L$4:$L51))), "")</f>
        <v/>
      </c>
      <c r="Y51">
        <f>IF($W51&lt;&gt;"",2200,"")</f>
        <v/>
      </c>
      <c r="Z51">
        <f>IF($W51&lt;&gt;"",1800,"")</f>
        <v/>
      </c>
      <c r="AA51">
        <f>IF(ROWS(Measurements!$L$4:$L51)&lt;=Measurements!$I$4, INDEX(Measurements!$F$4:$F$502,_xlfn.AGGREGATE(15,3,(Measurements!$C$4:$C$502=Measurements!$I$3)/(Measurements!$C$4:$C$502=Measurements!$I$3)*(ROW(Measurements!$C$4:$C$502)-ROW(Measurements!$C$3)),ROWS(Measurements!$L$4:$L51))), "")</f>
        <v/>
      </c>
      <c r="AB51">
        <f>IF($W51&lt;&gt;"",6.5,"")</f>
        <v/>
      </c>
      <c r="AC51">
        <f>IF($W51&lt;&gt;"",3.5,"")</f>
        <v/>
      </c>
      <c r="AD51">
        <f>IF(ROWS(Measurements!$L$4:L51)&lt;=Measurements!$I$4, INDEX(Measurements!$G$4:$G$502,_xlfn.AGGREGATE(15,3,(Measurements!$C$4:$C$502=Measurements!$I$3)/(Measurements!$C$4:$C$502=Measurements!$I$3)*(ROW(Measurements!$C$4:$C$502)-ROW(Measurements!$C$3)),ROWS(Measurements!$L$4:L51))), "")</f>
        <v/>
      </c>
      <c r="AE51">
        <f>IF($W51&lt;&gt;"",65,"")</f>
        <v/>
      </c>
      <c r="AF51">
        <f>IF($W51&lt;&gt;"",35,"")</f>
        <v/>
      </c>
    </row>
    <row r="52">
      <c r="A52" s="2">
        <f>IF(ROWS(Measurements!A$4:$L52)&lt;=Measurements!$J$4, INDEX(Measurements!$A$4:$A$502,_xlfn.AGGREGATE(15,3,(Measurements!$C$4:$C$502=Measurements!$J$3)/(Measurements!$C$4:$C$502=Measurements!$J$3)*(ROW(Measurements!$C$4:$C$502)-ROW(Measurements!$C$3)),ROWS(Measurements!A$4:$L52))), "")</f>
        <v/>
      </c>
      <c r="B52">
        <f>IF(ROWS(Measurements!A$4:$L52)&lt;=Measurements!$J$4, INDEX(Measurements!$E$4:$E$502,_xlfn.AGGREGATE(15,3,(Measurements!$C$4:$C$502=Measurements!$J$3)/(Measurements!$C$4:$C$502=Measurements!$J$3)*(ROW(Measurements!$C$4:$C$502)-ROW(Measurements!$C$3)),ROWS(Measurements!A$4:$L52))), "")</f>
        <v/>
      </c>
      <c r="C52">
        <f>IF($A52&lt;&gt;"",2200,"")</f>
        <v/>
      </c>
      <c r="D52">
        <f>IF($A52&lt;&gt;"",1800,"")</f>
        <v/>
      </c>
      <c r="E52">
        <f>IF(ROWS(Measurements!A$4:$L52)&lt;=Measurements!$J$4, INDEX(Measurements!$F$4:$F$502,_xlfn.AGGREGATE(15,3,(Measurements!$C$4:$C$502=Measurements!$J$3)/(Measurements!$C$4:$C$502=Measurements!$J$3)*(ROW(Measurements!$C$4:$C$502)-ROW(Measurements!$C$3)),ROWS(Measurements!A$4:$L52))), "")</f>
        <v/>
      </c>
      <c r="F52">
        <f>IF($A52&lt;&gt;"",6.5,"")</f>
        <v/>
      </c>
      <c r="G52">
        <f>IF($A52&lt;&gt;"",3.5,"")</f>
        <v/>
      </c>
      <c r="H52">
        <f>IF(ROWS(Measurements!A$4:$L52)&lt;=Measurements!$J$4, INDEX(Measurements!$G$4:$G$502,_xlfn.AGGREGATE(15,3,(Measurements!$C$4:$C$502=Measurements!$J$3)/(Measurements!$C$4:$C$502=Measurements!$J$3)*(ROW(Measurements!$C$4:$C$502)-ROW(Measurements!$C$3)),ROWS(Measurements!A$4:$L52))), "")</f>
        <v/>
      </c>
      <c r="I52">
        <f>IF($A52&lt;&gt;"",65,"")</f>
        <v/>
      </c>
      <c r="J52">
        <f>IF($A52&lt;&gt;"",35,"")</f>
        <v/>
      </c>
      <c r="L52" s="2">
        <f>IF(ROWS(Measurements!$L$4:L52)&lt;=Measurements!$K$4, INDEX(Measurements!$A$4:$A$502,_xlfn.AGGREGATE(15,3,(Measurements!$C$4:$C$502=Measurements!$K$3)/(Measurements!$C$4:$C$502=Measurements!$K$3)*(ROW(Measurements!$C$4:$C$502)-ROW(Measurements!$C$3)),ROWS(Measurements!$L$4:L52))), "")</f>
        <v/>
      </c>
      <c r="M52">
        <f>IF(ROWS(Measurements!$L$4:L52)&lt;=Measurements!$K$4, INDEX(Measurements!$E$4:$E$502,_xlfn.AGGREGATE(15,3,(Measurements!$C$4:$C$502=Measurements!$K$3)/(Measurements!$C$4:$C$502=Measurements!$K$3)*(ROW(Measurements!$C$4:$C$502)-ROW(Measurements!$C$3)),ROWS(Measurements!$L$4:L52))), "")</f>
        <v/>
      </c>
      <c r="N52">
        <f>IF($L52&lt;&gt;"",2200,"")</f>
        <v/>
      </c>
      <c r="O52">
        <f>IF($L52&lt;&gt;"",1800,"")</f>
        <v/>
      </c>
      <c r="P52">
        <f>IF(ROWS(Measurements!$L$4:L52)&lt;=Measurements!$K$4, INDEX(Measurements!$F$4:$F$502,_xlfn.AGGREGATE(15,3,(Measurements!$C$4:$C$502=Measurements!$K$3)/(Measurements!$C$4:$C$502=Measurements!$K$3)*(ROW(Measurements!$C$4:$C$502)-ROW(Measurements!$C$3)),ROWS(Measurements!$L$4:L52))), "")</f>
        <v/>
      </c>
      <c r="Q52">
        <f>IF($L52&lt;&gt;"",6.5,"")</f>
        <v/>
      </c>
      <c r="R52">
        <f>IF($L52&lt;&gt;"",3.5,"")</f>
        <v/>
      </c>
      <c r="S52">
        <f>IF(ROWS(Measurements!$L$4:L52)&lt;=Measurements!$K$4, INDEX(Measurements!$G$4:$G$502,_xlfn.AGGREGATE(15,3,(Measurements!$C$4:$C$502=Measurements!$K$3)/(Measurements!$C$4:$C$502=Measurements!$K$3)*(ROW(Measurements!$C$4:$C$502)-ROW(Measurements!$C$3)),ROWS(Measurements!$L$4:L52))), "")</f>
        <v/>
      </c>
      <c r="T52">
        <f>IF($L52&lt;&gt;"",65,"")</f>
        <v/>
      </c>
      <c r="U52">
        <f>IF($L52&lt;&gt;"",35,"")</f>
        <v/>
      </c>
      <c r="W52" s="2">
        <f>IF(ROWS(Measurements!$L$4:$L52)&lt;=Measurements!$I$4, INDEX(Measurements!$A$4:$A$502,_xlfn.AGGREGATE(15,3,(Measurements!$C$4:$C$502=Measurements!$I$3)/(Measurements!$C$4:$C$502=Measurements!$I$3)*(ROW(Measurements!$C$4:$C$502)-ROW(Measurements!$C$3)),ROWS(Measurements!$L$4:$L52))), "")</f>
        <v/>
      </c>
      <c r="X52">
        <f>IF(ROWS(Measurements!$L$4:$L52)&lt;=Measurements!$I$4, INDEX(Measurements!$E$4:$E$502,_xlfn.AGGREGATE(15,3,(Measurements!$C$4:$C$502=Measurements!$I$3)/(Measurements!$C$4:$C$502=Measurements!$I$3)*(ROW(Measurements!$C$4:$C$502)-ROW(Measurements!$C$3)),ROWS(Measurements!$L$4:$L52))), "")</f>
        <v/>
      </c>
      <c r="Y52">
        <f>IF($W52&lt;&gt;"",2200,"")</f>
        <v/>
      </c>
      <c r="Z52">
        <f>IF($W52&lt;&gt;"",1800,"")</f>
        <v/>
      </c>
      <c r="AA52">
        <f>IF(ROWS(Measurements!$L$4:$L52)&lt;=Measurements!$I$4, INDEX(Measurements!$F$4:$F$502,_xlfn.AGGREGATE(15,3,(Measurements!$C$4:$C$502=Measurements!$I$3)/(Measurements!$C$4:$C$502=Measurements!$I$3)*(ROW(Measurements!$C$4:$C$502)-ROW(Measurements!$C$3)),ROWS(Measurements!$L$4:$L52))), "")</f>
        <v/>
      </c>
      <c r="AB52">
        <f>IF($W52&lt;&gt;"",6.5,"")</f>
        <v/>
      </c>
      <c r="AC52">
        <f>IF($W52&lt;&gt;"",3.5,"")</f>
        <v/>
      </c>
      <c r="AD52">
        <f>IF(ROWS(Measurements!$L$4:L52)&lt;=Measurements!$I$4, INDEX(Measurements!$G$4:$G$502,_xlfn.AGGREGATE(15,3,(Measurements!$C$4:$C$502=Measurements!$I$3)/(Measurements!$C$4:$C$502=Measurements!$I$3)*(ROW(Measurements!$C$4:$C$502)-ROW(Measurements!$C$3)),ROWS(Measurements!$L$4:L52))), "")</f>
        <v/>
      </c>
      <c r="AE52">
        <f>IF($W52&lt;&gt;"",65,"")</f>
        <v/>
      </c>
      <c r="AF52">
        <f>IF($W52&lt;&gt;"",35,"")</f>
        <v/>
      </c>
    </row>
    <row r="53">
      <c r="A53" s="2">
        <f>IF(ROWS(Measurements!A$4:$L53)&lt;=Measurements!$J$4, INDEX(Measurements!$A$4:$A$502,_xlfn.AGGREGATE(15,3,(Measurements!$C$4:$C$502=Measurements!$J$3)/(Measurements!$C$4:$C$502=Measurements!$J$3)*(ROW(Measurements!$C$4:$C$502)-ROW(Measurements!$C$3)),ROWS(Measurements!A$4:$L53))), "")</f>
        <v/>
      </c>
      <c r="B53">
        <f>IF(ROWS(Measurements!A$4:$L53)&lt;=Measurements!$J$4, INDEX(Measurements!$E$4:$E$502,_xlfn.AGGREGATE(15,3,(Measurements!$C$4:$C$502=Measurements!$J$3)/(Measurements!$C$4:$C$502=Measurements!$J$3)*(ROW(Measurements!$C$4:$C$502)-ROW(Measurements!$C$3)),ROWS(Measurements!A$4:$L53))), "")</f>
        <v/>
      </c>
      <c r="C53">
        <f>IF($A53&lt;&gt;"",2200,"")</f>
        <v/>
      </c>
      <c r="D53">
        <f>IF($A53&lt;&gt;"",1800,"")</f>
        <v/>
      </c>
      <c r="E53">
        <f>IF(ROWS(Measurements!A$4:$L53)&lt;=Measurements!$J$4, INDEX(Measurements!$F$4:$F$502,_xlfn.AGGREGATE(15,3,(Measurements!$C$4:$C$502=Measurements!$J$3)/(Measurements!$C$4:$C$502=Measurements!$J$3)*(ROW(Measurements!$C$4:$C$502)-ROW(Measurements!$C$3)),ROWS(Measurements!A$4:$L53))), "")</f>
        <v/>
      </c>
      <c r="F53">
        <f>IF($A53&lt;&gt;"",6.5,"")</f>
        <v/>
      </c>
      <c r="G53">
        <f>IF($A53&lt;&gt;"",3.5,"")</f>
        <v/>
      </c>
      <c r="H53">
        <f>IF(ROWS(Measurements!A$4:$L53)&lt;=Measurements!$J$4, INDEX(Measurements!$G$4:$G$502,_xlfn.AGGREGATE(15,3,(Measurements!$C$4:$C$502=Measurements!$J$3)/(Measurements!$C$4:$C$502=Measurements!$J$3)*(ROW(Measurements!$C$4:$C$502)-ROW(Measurements!$C$3)),ROWS(Measurements!A$4:$L53))), "")</f>
        <v/>
      </c>
      <c r="I53">
        <f>IF($A53&lt;&gt;"",65,"")</f>
        <v/>
      </c>
      <c r="J53">
        <f>IF($A53&lt;&gt;"",35,"")</f>
        <v/>
      </c>
      <c r="L53" s="2">
        <f>IF(ROWS(Measurements!$L$4:L53)&lt;=Measurements!$K$4, INDEX(Measurements!$A$4:$A$502,_xlfn.AGGREGATE(15,3,(Measurements!$C$4:$C$502=Measurements!$K$3)/(Measurements!$C$4:$C$502=Measurements!$K$3)*(ROW(Measurements!$C$4:$C$502)-ROW(Measurements!$C$3)),ROWS(Measurements!$L$4:L53))), "")</f>
        <v/>
      </c>
      <c r="M53">
        <f>IF(ROWS(Measurements!$L$4:L53)&lt;=Measurements!$K$4, INDEX(Measurements!$E$4:$E$502,_xlfn.AGGREGATE(15,3,(Measurements!$C$4:$C$502=Measurements!$K$3)/(Measurements!$C$4:$C$502=Measurements!$K$3)*(ROW(Measurements!$C$4:$C$502)-ROW(Measurements!$C$3)),ROWS(Measurements!$L$4:L53))), "")</f>
        <v/>
      </c>
      <c r="N53">
        <f>IF($L53&lt;&gt;"",2200,"")</f>
        <v/>
      </c>
      <c r="O53">
        <f>IF($L53&lt;&gt;"",1800,"")</f>
        <v/>
      </c>
      <c r="P53">
        <f>IF(ROWS(Measurements!$L$4:L53)&lt;=Measurements!$K$4, INDEX(Measurements!$F$4:$F$502,_xlfn.AGGREGATE(15,3,(Measurements!$C$4:$C$502=Measurements!$K$3)/(Measurements!$C$4:$C$502=Measurements!$K$3)*(ROW(Measurements!$C$4:$C$502)-ROW(Measurements!$C$3)),ROWS(Measurements!$L$4:L53))), "")</f>
        <v/>
      </c>
      <c r="Q53">
        <f>IF($L53&lt;&gt;"",6.5,"")</f>
        <v/>
      </c>
      <c r="R53">
        <f>IF($L53&lt;&gt;"",3.5,"")</f>
        <v/>
      </c>
      <c r="S53">
        <f>IF(ROWS(Measurements!$L$4:L53)&lt;=Measurements!$K$4, INDEX(Measurements!$G$4:$G$502,_xlfn.AGGREGATE(15,3,(Measurements!$C$4:$C$502=Measurements!$K$3)/(Measurements!$C$4:$C$502=Measurements!$K$3)*(ROW(Measurements!$C$4:$C$502)-ROW(Measurements!$C$3)),ROWS(Measurements!$L$4:L53))), "")</f>
        <v/>
      </c>
      <c r="T53">
        <f>IF($L53&lt;&gt;"",65,"")</f>
        <v/>
      </c>
      <c r="U53">
        <f>IF($L53&lt;&gt;"",35,"")</f>
        <v/>
      </c>
      <c r="W53" s="2">
        <f>IF(ROWS(Measurements!$L$4:$L53)&lt;=Measurements!$I$4, INDEX(Measurements!$A$4:$A$502,_xlfn.AGGREGATE(15,3,(Measurements!$C$4:$C$502=Measurements!$I$3)/(Measurements!$C$4:$C$502=Measurements!$I$3)*(ROW(Measurements!$C$4:$C$502)-ROW(Measurements!$C$3)),ROWS(Measurements!$L$4:$L53))), "")</f>
        <v/>
      </c>
      <c r="X53">
        <f>IF(ROWS(Measurements!$L$4:$L53)&lt;=Measurements!$I$4, INDEX(Measurements!$E$4:$E$502,_xlfn.AGGREGATE(15,3,(Measurements!$C$4:$C$502=Measurements!$I$3)/(Measurements!$C$4:$C$502=Measurements!$I$3)*(ROW(Measurements!$C$4:$C$502)-ROW(Measurements!$C$3)),ROWS(Measurements!$L$4:$L53))), "")</f>
        <v/>
      </c>
      <c r="Y53">
        <f>IF($W53&lt;&gt;"",2200,"")</f>
        <v/>
      </c>
      <c r="Z53">
        <f>IF($W53&lt;&gt;"",1800,"")</f>
        <v/>
      </c>
      <c r="AA53">
        <f>IF(ROWS(Measurements!$L$4:$L53)&lt;=Measurements!$I$4, INDEX(Measurements!$F$4:$F$502,_xlfn.AGGREGATE(15,3,(Measurements!$C$4:$C$502=Measurements!$I$3)/(Measurements!$C$4:$C$502=Measurements!$I$3)*(ROW(Measurements!$C$4:$C$502)-ROW(Measurements!$C$3)),ROWS(Measurements!$L$4:$L53))), "")</f>
        <v/>
      </c>
      <c r="AB53">
        <f>IF($W53&lt;&gt;"",6.5,"")</f>
        <v/>
      </c>
      <c r="AC53">
        <f>IF($W53&lt;&gt;"",3.5,"")</f>
        <v/>
      </c>
      <c r="AD53">
        <f>IF(ROWS(Measurements!$L$4:L53)&lt;=Measurements!$I$4, INDEX(Measurements!$G$4:$G$502,_xlfn.AGGREGATE(15,3,(Measurements!$C$4:$C$502=Measurements!$I$3)/(Measurements!$C$4:$C$502=Measurements!$I$3)*(ROW(Measurements!$C$4:$C$502)-ROW(Measurements!$C$3)),ROWS(Measurements!$L$4:L53))), "")</f>
        <v/>
      </c>
      <c r="AE53">
        <f>IF($W53&lt;&gt;"",65,"")</f>
        <v/>
      </c>
      <c r="AF53">
        <f>IF($W53&lt;&gt;"",35,"")</f>
        <v/>
      </c>
    </row>
    <row r="54">
      <c r="A54" s="2">
        <f>IF(ROWS(Measurements!A$4:$L54)&lt;=Measurements!$J$4, INDEX(Measurements!$A$4:$A$502,_xlfn.AGGREGATE(15,3,(Measurements!$C$4:$C$502=Measurements!$J$3)/(Measurements!$C$4:$C$502=Measurements!$J$3)*(ROW(Measurements!$C$4:$C$502)-ROW(Measurements!$C$3)),ROWS(Measurements!A$4:$L54))), "")</f>
        <v/>
      </c>
      <c r="B54">
        <f>IF(ROWS(Measurements!A$4:$L54)&lt;=Measurements!$J$4, INDEX(Measurements!$E$4:$E$502,_xlfn.AGGREGATE(15,3,(Measurements!$C$4:$C$502=Measurements!$J$3)/(Measurements!$C$4:$C$502=Measurements!$J$3)*(ROW(Measurements!$C$4:$C$502)-ROW(Measurements!$C$3)),ROWS(Measurements!A$4:$L54))), "")</f>
        <v/>
      </c>
      <c r="C54">
        <f>IF($A54&lt;&gt;"",2200,"")</f>
        <v/>
      </c>
      <c r="D54">
        <f>IF($A54&lt;&gt;"",1800,"")</f>
        <v/>
      </c>
      <c r="E54">
        <f>IF(ROWS(Measurements!A$4:$L54)&lt;=Measurements!$J$4, INDEX(Measurements!$F$4:$F$502,_xlfn.AGGREGATE(15,3,(Measurements!$C$4:$C$502=Measurements!$J$3)/(Measurements!$C$4:$C$502=Measurements!$J$3)*(ROW(Measurements!$C$4:$C$502)-ROW(Measurements!$C$3)),ROWS(Measurements!A$4:$L54))), "")</f>
        <v/>
      </c>
      <c r="F54">
        <f>IF($A54&lt;&gt;"",6.5,"")</f>
        <v/>
      </c>
      <c r="G54">
        <f>IF($A54&lt;&gt;"",3.5,"")</f>
        <v/>
      </c>
      <c r="H54">
        <f>IF(ROWS(Measurements!A$4:$L54)&lt;=Measurements!$J$4, INDEX(Measurements!$G$4:$G$502,_xlfn.AGGREGATE(15,3,(Measurements!$C$4:$C$502=Measurements!$J$3)/(Measurements!$C$4:$C$502=Measurements!$J$3)*(ROW(Measurements!$C$4:$C$502)-ROW(Measurements!$C$3)),ROWS(Measurements!A$4:$L54))), "")</f>
        <v/>
      </c>
      <c r="I54">
        <f>IF($A54&lt;&gt;"",65,"")</f>
        <v/>
      </c>
      <c r="J54">
        <f>IF($A54&lt;&gt;"",35,"")</f>
        <v/>
      </c>
      <c r="L54" s="2">
        <f>IF(ROWS(Measurements!$L$4:L54)&lt;=Measurements!$K$4, INDEX(Measurements!$A$4:$A$502,_xlfn.AGGREGATE(15,3,(Measurements!$C$4:$C$502=Measurements!$K$3)/(Measurements!$C$4:$C$502=Measurements!$K$3)*(ROW(Measurements!$C$4:$C$502)-ROW(Measurements!$C$3)),ROWS(Measurements!$L$4:L54))), "")</f>
        <v/>
      </c>
      <c r="M54">
        <f>IF(ROWS(Measurements!$L$4:L54)&lt;=Measurements!$K$4, INDEX(Measurements!$E$4:$E$502,_xlfn.AGGREGATE(15,3,(Measurements!$C$4:$C$502=Measurements!$K$3)/(Measurements!$C$4:$C$502=Measurements!$K$3)*(ROW(Measurements!$C$4:$C$502)-ROW(Measurements!$C$3)),ROWS(Measurements!$L$4:L54))), "")</f>
        <v/>
      </c>
      <c r="N54">
        <f>IF($L54&lt;&gt;"",2200,"")</f>
        <v/>
      </c>
      <c r="O54">
        <f>IF($L54&lt;&gt;"",1800,"")</f>
        <v/>
      </c>
      <c r="P54">
        <f>IF(ROWS(Measurements!$L$4:L54)&lt;=Measurements!$K$4, INDEX(Measurements!$F$4:$F$502,_xlfn.AGGREGATE(15,3,(Measurements!$C$4:$C$502=Measurements!$K$3)/(Measurements!$C$4:$C$502=Measurements!$K$3)*(ROW(Measurements!$C$4:$C$502)-ROW(Measurements!$C$3)),ROWS(Measurements!$L$4:L54))), "")</f>
        <v/>
      </c>
      <c r="Q54">
        <f>IF($L54&lt;&gt;"",6.5,"")</f>
        <v/>
      </c>
      <c r="R54">
        <f>IF($L54&lt;&gt;"",3.5,"")</f>
        <v/>
      </c>
      <c r="S54">
        <f>IF(ROWS(Measurements!$L$4:L54)&lt;=Measurements!$K$4, INDEX(Measurements!$G$4:$G$502,_xlfn.AGGREGATE(15,3,(Measurements!$C$4:$C$502=Measurements!$K$3)/(Measurements!$C$4:$C$502=Measurements!$K$3)*(ROW(Measurements!$C$4:$C$502)-ROW(Measurements!$C$3)),ROWS(Measurements!$L$4:L54))), "")</f>
        <v/>
      </c>
      <c r="T54">
        <f>IF($L54&lt;&gt;"",65,"")</f>
        <v/>
      </c>
      <c r="U54">
        <f>IF($L54&lt;&gt;"",35,"")</f>
        <v/>
      </c>
      <c r="W54" s="2">
        <f>IF(ROWS(Measurements!$L$4:$L54)&lt;=Measurements!$I$4, INDEX(Measurements!$A$4:$A$502,_xlfn.AGGREGATE(15,3,(Measurements!$C$4:$C$502=Measurements!$I$3)/(Measurements!$C$4:$C$502=Measurements!$I$3)*(ROW(Measurements!$C$4:$C$502)-ROW(Measurements!$C$3)),ROWS(Measurements!$L$4:$L54))), "")</f>
        <v/>
      </c>
      <c r="X54">
        <f>IF(ROWS(Measurements!$L$4:$L54)&lt;=Measurements!$I$4, INDEX(Measurements!$E$4:$E$502,_xlfn.AGGREGATE(15,3,(Measurements!$C$4:$C$502=Measurements!$I$3)/(Measurements!$C$4:$C$502=Measurements!$I$3)*(ROW(Measurements!$C$4:$C$502)-ROW(Measurements!$C$3)),ROWS(Measurements!$L$4:$L54))), "")</f>
        <v/>
      </c>
      <c r="Y54">
        <f>IF($W54&lt;&gt;"",2200,"")</f>
        <v/>
      </c>
      <c r="Z54">
        <f>IF($W54&lt;&gt;"",1800,"")</f>
        <v/>
      </c>
      <c r="AA54">
        <f>IF(ROWS(Measurements!$L$4:$L54)&lt;=Measurements!$I$4, INDEX(Measurements!$F$4:$F$502,_xlfn.AGGREGATE(15,3,(Measurements!$C$4:$C$502=Measurements!$I$3)/(Measurements!$C$4:$C$502=Measurements!$I$3)*(ROW(Measurements!$C$4:$C$502)-ROW(Measurements!$C$3)),ROWS(Measurements!$L$4:$L54))), "")</f>
        <v/>
      </c>
      <c r="AB54">
        <f>IF($W54&lt;&gt;"",6.5,"")</f>
        <v/>
      </c>
      <c r="AC54">
        <f>IF($W54&lt;&gt;"",3.5,"")</f>
        <v/>
      </c>
      <c r="AD54">
        <f>IF(ROWS(Measurements!$L$4:L54)&lt;=Measurements!$I$4, INDEX(Measurements!$G$4:$G$502,_xlfn.AGGREGATE(15,3,(Measurements!$C$4:$C$502=Measurements!$I$3)/(Measurements!$C$4:$C$502=Measurements!$I$3)*(ROW(Measurements!$C$4:$C$502)-ROW(Measurements!$C$3)),ROWS(Measurements!$L$4:L54))), "")</f>
        <v/>
      </c>
      <c r="AE54">
        <f>IF($W54&lt;&gt;"",65,"")</f>
        <v/>
      </c>
      <c r="AF54">
        <f>IF($W54&lt;&gt;"",35,"")</f>
        <v/>
      </c>
    </row>
    <row r="55">
      <c r="A55" s="2">
        <f>IF(ROWS(Measurements!A$4:$L55)&lt;=Measurements!$J$4, INDEX(Measurements!$A$4:$A$502,_xlfn.AGGREGATE(15,3,(Measurements!$C$4:$C$502=Measurements!$J$3)/(Measurements!$C$4:$C$502=Measurements!$J$3)*(ROW(Measurements!$C$4:$C$502)-ROW(Measurements!$C$3)),ROWS(Measurements!A$4:$L55))), "")</f>
        <v/>
      </c>
      <c r="B55">
        <f>IF(ROWS(Measurements!A$4:$L55)&lt;=Measurements!$J$4, INDEX(Measurements!$E$4:$E$502,_xlfn.AGGREGATE(15,3,(Measurements!$C$4:$C$502=Measurements!$J$3)/(Measurements!$C$4:$C$502=Measurements!$J$3)*(ROW(Measurements!$C$4:$C$502)-ROW(Measurements!$C$3)),ROWS(Measurements!A$4:$L55))), "")</f>
        <v/>
      </c>
      <c r="C55">
        <f>IF($A55&lt;&gt;"",2200,"")</f>
        <v/>
      </c>
      <c r="D55">
        <f>IF($A55&lt;&gt;"",1800,"")</f>
        <v/>
      </c>
      <c r="E55">
        <f>IF(ROWS(Measurements!A$4:$L55)&lt;=Measurements!$J$4, INDEX(Measurements!$F$4:$F$502,_xlfn.AGGREGATE(15,3,(Measurements!$C$4:$C$502=Measurements!$J$3)/(Measurements!$C$4:$C$502=Measurements!$J$3)*(ROW(Measurements!$C$4:$C$502)-ROW(Measurements!$C$3)),ROWS(Measurements!A$4:$L55))), "")</f>
        <v/>
      </c>
      <c r="F55">
        <f>IF($A55&lt;&gt;"",6.5,"")</f>
        <v/>
      </c>
      <c r="G55">
        <f>IF($A55&lt;&gt;"",3.5,"")</f>
        <v/>
      </c>
      <c r="H55">
        <f>IF(ROWS(Measurements!A$4:$L55)&lt;=Measurements!$J$4, INDEX(Measurements!$G$4:$G$502,_xlfn.AGGREGATE(15,3,(Measurements!$C$4:$C$502=Measurements!$J$3)/(Measurements!$C$4:$C$502=Measurements!$J$3)*(ROW(Measurements!$C$4:$C$502)-ROW(Measurements!$C$3)),ROWS(Measurements!A$4:$L55))), "")</f>
        <v/>
      </c>
      <c r="I55">
        <f>IF($A55&lt;&gt;"",65,"")</f>
        <v/>
      </c>
      <c r="J55">
        <f>IF($A55&lt;&gt;"",35,"")</f>
        <v/>
      </c>
      <c r="L55" s="2">
        <f>IF(ROWS(Measurements!$L$4:L55)&lt;=Measurements!$K$4, INDEX(Measurements!$A$4:$A$502,_xlfn.AGGREGATE(15,3,(Measurements!$C$4:$C$502=Measurements!$K$3)/(Measurements!$C$4:$C$502=Measurements!$K$3)*(ROW(Measurements!$C$4:$C$502)-ROW(Measurements!$C$3)),ROWS(Measurements!$L$4:L55))), "")</f>
        <v/>
      </c>
      <c r="M55">
        <f>IF(ROWS(Measurements!$L$4:L55)&lt;=Measurements!$K$4, INDEX(Measurements!$E$4:$E$502,_xlfn.AGGREGATE(15,3,(Measurements!$C$4:$C$502=Measurements!$K$3)/(Measurements!$C$4:$C$502=Measurements!$K$3)*(ROW(Measurements!$C$4:$C$502)-ROW(Measurements!$C$3)),ROWS(Measurements!$L$4:L55))), "")</f>
        <v/>
      </c>
      <c r="N55">
        <f>IF($L55&lt;&gt;"",2200,"")</f>
        <v/>
      </c>
      <c r="O55">
        <f>IF($L55&lt;&gt;"",1800,"")</f>
        <v/>
      </c>
      <c r="P55">
        <f>IF(ROWS(Measurements!$L$4:L55)&lt;=Measurements!$K$4, INDEX(Measurements!$F$4:$F$502,_xlfn.AGGREGATE(15,3,(Measurements!$C$4:$C$502=Measurements!$K$3)/(Measurements!$C$4:$C$502=Measurements!$K$3)*(ROW(Measurements!$C$4:$C$502)-ROW(Measurements!$C$3)),ROWS(Measurements!$L$4:L55))), "")</f>
        <v/>
      </c>
      <c r="Q55">
        <f>IF($L55&lt;&gt;"",6.5,"")</f>
        <v/>
      </c>
      <c r="R55">
        <f>IF($L55&lt;&gt;"",3.5,"")</f>
        <v/>
      </c>
      <c r="S55">
        <f>IF(ROWS(Measurements!$L$4:L55)&lt;=Measurements!$K$4, INDEX(Measurements!$G$4:$G$502,_xlfn.AGGREGATE(15,3,(Measurements!$C$4:$C$502=Measurements!$K$3)/(Measurements!$C$4:$C$502=Measurements!$K$3)*(ROW(Measurements!$C$4:$C$502)-ROW(Measurements!$C$3)),ROWS(Measurements!$L$4:L55))), "")</f>
        <v/>
      </c>
      <c r="T55">
        <f>IF($L55&lt;&gt;"",65,"")</f>
        <v/>
      </c>
      <c r="U55">
        <f>IF($L55&lt;&gt;"",35,"")</f>
        <v/>
      </c>
      <c r="W55" s="2">
        <f>IF(ROWS(Measurements!$L$4:$L55)&lt;=Measurements!$I$4, INDEX(Measurements!$A$4:$A$502,_xlfn.AGGREGATE(15,3,(Measurements!$C$4:$C$502=Measurements!$I$3)/(Measurements!$C$4:$C$502=Measurements!$I$3)*(ROW(Measurements!$C$4:$C$502)-ROW(Measurements!$C$3)),ROWS(Measurements!$L$4:$L55))), "")</f>
        <v/>
      </c>
      <c r="X55">
        <f>IF(ROWS(Measurements!$L$4:$L55)&lt;=Measurements!$I$4, INDEX(Measurements!$E$4:$E$502,_xlfn.AGGREGATE(15,3,(Measurements!$C$4:$C$502=Measurements!$I$3)/(Measurements!$C$4:$C$502=Measurements!$I$3)*(ROW(Measurements!$C$4:$C$502)-ROW(Measurements!$C$3)),ROWS(Measurements!$L$4:$L55))), "")</f>
        <v/>
      </c>
      <c r="Y55">
        <f>IF($W55&lt;&gt;"",2200,"")</f>
        <v/>
      </c>
      <c r="Z55">
        <f>IF($W55&lt;&gt;"",1800,"")</f>
        <v/>
      </c>
      <c r="AA55">
        <f>IF(ROWS(Measurements!$L$4:$L55)&lt;=Measurements!$I$4, INDEX(Measurements!$F$4:$F$502,_xlfn.AGGREGATE(15,3,(Measurements!$C$4:$C$502=Measurements!$I$3)/(Measurements!$C$4:$C$502=Measurements!$I$3)*(ROW(Measurements!$C$4:$C$502)-ROW(Measurements!$C$3)),ROWS(Measurements!$L$4:$L55))), "")</f>
        <v/>
      </c>
      <c r="AB55">
        <f>IF($W55&lt;&gt;"",6.5,"")</f>
        <v/>
      </c>
      <c r="AC55">
        <f>IF($W55&lt;&gt;"",3.5,"")</f>
        <v/>
      </c>
      <c r="AD55">
        <f>IF(ROWS(Measurements!$L$4:L55)&lt;=Measurements!$I$4, INDEX(Measurements!$G$4:$G$502,_xlfn.AGGREGATE(15,3,(Measurements!$C$4:$C$502=Measurements!$I$3)/(Measurements!$C$4:$C$502=Measurements!$I$3)*(ROW(Measurements!$C$4:$C$502)-ROW(Measurements!$C$3)),ROWS(Measurements!$L$4:L55))), "")</f>
        <v/>
      </c>
      <c r="AE55">
        <f>IF($W55&lt;&gt;"",65,"")</f>
        <v/>
      </c>
      <c r="AF55">
        <f>IF($W55&lt;&gt;"",35,"")</f>
        <v/>
      </c>
    </row>
    <row r="56">
      <c r="A56" s="2">
        <f>IF(ROWS(Measurements!A$4:$L56)&lt;=Measurements!$J$4, INDEX(Measurements!$A$4:$A$502,_xlfn.AGGREGATE(15,3,(Measurements!$C$4:$C$502=Measurements!$J$3)/(Measurements!$C$4:$C$502=Measurements!$J$3)*(ROW(Measurements!$C$4:$C$502)-ROW(Measurements!$C$3)),ROWS(Measurements!A$4:$L56))), "")</f>
        <v/>
      </c>
      <c r="B56">
        <f>IF(ROWS(Measurements!A$4:$L56)&lt;=Measurements!$J$4, INDEX(Measurements!$E$4:$E$502,_xlfn.AGGREGATE(15,3,(Measurements!$C$4:$C$502=Measurements!$J$3)/(Measurements!$C$4:$C$502=Measurements!$J$3)*(ROW(Measurements!$C$4:$C$502)-ROW(Measurements!$C$3)),ROWS(Measurements!A$4:$L56))), "")</f>
        <v/>
      </c>
      <c r="C56">
        <f>IF($A56&lt;&gt;"",2200,"")</f>
        <v/>
      </c>
      <c r="D56">
        <f>IF($A56&lt;&gt;"",1800,"")</f>
        <v/>
      </c>
      <c r="E56">
        <f>IF(ROWS(Measurements!A$4:$L56)&lt;=Measurements!$J$4, INDEX(Measurements!$F$4:$F$502,_xlfn.AGGREGATE(15,3,(Measurements!$C$4:$C$502=Measurements!$J$3)/(Measurements!$C$4:$C$502=Measurements!$J$3)*(ROW(Measurements!$C$4:$C$502)-ROW(Measurements!$C$3)),ROWS(Measurements!A$4:$L56))), "")</f>
        <v/>
      </c>
      <c r="F56">
        <f>IF($A56&lt;&gt;"",6.5,"")</f>
        <v/>
      </c>
      <c r="G56">
        <f>IF($A56&lt;&gt;"",3.5,"")</f>
        <v/>
      </c>
      <c r="H56">
        <f>IF(ROWS(Measurements!A$4:$L56)&lt;=Measurements!$J$4, INDEX(Measurements!$G$4:$G$502,_xlfn.AGGREGATE(15,3,(Measurements!$C$4:$C$502=Measurements!$J$3)/(Measurements!$C$4:$C$502=Measurements!$J$3)*(ROW(Measurements!$C$4:$C$502)-ROW(Measurements!$C$3)),ROWS(Measurements!A$4:$L56))), "")</f>
        <v/>
      </c>
      <c r="I56">
        <f>IF($A56&lt;&gt;"",65,"")</f>
        <v/>
      </c>
      <c r="J56">
        <f>IF($A56&lt;&gt;"",35,"")</f>
        <v/>
      </c>
      <c r="L56" s="2">
        <f>IF(ROWS(Measurements!$L$4:L56)&lt;=Measurements!$K$4, INDEX(Measurements!$A$4:$A$502,_xlfn.AGGREGATE(15,3,(Measurements!$C$4:$C$502=Measurements!$K$3)/(Measurements!$C$4:$C$502=Measurements!$K$3)*(ROW(Measurements!$C$4:$C$502)-ROW(Measurements!$C$3)),ROWS(Measurements!$L$4:L56))), "")</f>
        <v/>
      </c>
      <c r="M56">
        <f>IF(ROWS(Measurements!$L$4:L56)&lt;=Measurements!$K$4, INDEX(Measurements!$E$4:$E$502,_xlfn.AGGREGATE(15,3,(Measurements!$C$4:$C$502=Measurements!$K$3)/(Measurements!$C$4:$C$502=Measurements!$K$3)*(ROW(Measurements!$C$4:$C$502)-ROW(Measurements!$C$3)),ROWS(Measurements!$L$4:L56))), "")</f>
        <v/>
      </c>
      <c r="N56">
        <f>IF($L56&lt;&gt;"",2200,"")</f>
        <v/>
      </c>
      <c r="O56">
        <f>IF($L56&lt;&gt;"",1800,"")</f>
        <v/>
      </c>
      <c r="P56">
        <f>IF(ROWS(Measurements!$L$4:L56)&lt;=Measurements!$K$4, INDEX(Measurements!$F$4:$F$502,_xlfn.AGGREGATE(15,3,(Measurements!$C$4:$C$502=Measurements!$K$3)/(Measurements!$C$4:$C$502=Measurements!$K$3)*(ROW(Measurements!$C$4:$C$502)-ROW(Measurements!$C$3)),ROWS(Measurements!$L$4:L56))), "")</f>
        <v/>
      </c>
      <c r="Q56">
        <f>IF($L56&lt;&gt;"",6.5,"")</f>
        <v/>
      </c>
      <c r="R56">
        <f>IF($L56&lt;&gt;"",3.5,"")</f>
        <v/>
      </c>
      <c r="S56">
        <f>IF(ROWS(Measurements!$L$4:L56)&lt;=Measurements!$K$4, INDEX(Measurements!$G$4:$G$502,_xlfn.AGGREGATE(15,3,(Measurements!$C$4:$C$502=Measurements!$K$3)/(Measurements!$C$4:$C$502=Measurements!$K$3)*(ROW(Measurements!$C$4:$C$502)-ROW(Measurements!$C$3)),ROWS(Measurements!$L$4:L56))), "")</f>
        <v/>
      </c>
      <c r="T56">
        <f>IF($L56&lt;&gt;"",65,"")</f>
        <v/>
      </c>
      <c r="U56">
        <f>IF($L56&lt;&gt;"",35,"")</f>
        <v/>
      </c>
      <c r="W56" s="2">
        <f>IF(ROWS(Measurements!$L$4:$L56)&lt;=Measurements!$I$4, INDEX(Measurements!$A$4:$A$502,_xlfn.AGGREGATE(15,3,(Measurements!$C$4:$C$502=Measurements!$I$3)/(Measurements!$C$4:$C$502=Measurements!$I$3)*(ROW(Measurements!$C$4:$C$502)-ROW(Measurements!$C$3)),ROWS(Measurements!$L$4:$L56))), "")</f>
        <v/>
      </c>
      <c r="X56">
        <f>IF(ROWS(Measurements!$L$4:$L56)&lt;=Measurements!$I$4, INDEX(Measurements!$E$4:$E$502,_xlfn.AGGREGATE(15,3,(Measurements!$C$4:$C$502=Measurements!$I$3)/(Measurements!$C$4:$C$502=Measurements!$I$3)*(ROW(Measurements!$C$4:$C$502)-ROW(Measurements!$C$3)),ROWS(Measurements!$L$4:$L56))), "")</f>
        <v/>
      </c>
      <c r="Y56">
        <f>IF($W56&lt;&gt;"",2200,"")</f>
        <v/>
      </c>
      <c r="Z56">
        <f>IF($W56&lt;&gt;"",1800,"")</f>
        <v/>
      </c>
      <c r="AA56">
        <f>IF(ROWS(Measurements!$L$4:$L56)&lt;=Measurements!$I$4, INDEX(Measurements!$F$4:$F$502,_xlfn.AGGREGATE(15,3,(Measurements!$C$4:$C$502=Measurements!$I$3)/(Measurements!$C$4:$C$502=Measurements!$I$3)*(ROW(Measurements!$C$4:$C$502)-ROW(Measurements!$C$3)),ROWS(Measurements!$L$4:$L56))), "")</f>
        <v/>
      </c>
      <c r="AB56">
        <f>IF($W56&lt;&gt;"",6.5,"")</f>
        <v/>
      </c>
      <c r="AC56">
        <f>IF($W56&lt;&gt;"",3.5,"")</f>
        <v/>
      </c>
      <c r="AD56">
        <f>IF(ROWS(Measurements!$L$4:L56)&lt;=Measurements!$I$4, INDEX(Measurements!$G$4:$G$502,_xlfn.AGGREGATE(15,3,(Measurements!$C$4:$C$502=Measurements!$I$3)/(Measurements!$C$4:$C$502=Measurements!$I$3)*(ROW(Measurements!$C$4:$C$502)-ROW(Measurements!$C$3)),ROWS(Measurements!$L$4:L56))), "")</f>
        <v/>
      </c>
      <c r="AE56">
        <f>IF($W56&lt;&gt;"",65,"")</f>
        <v/>
      </c>
      <c r="AF56">
        <f>IF($W56&lt;&gt;"",35,"")</f>
        <v/>
      </c>
    </row>
    <row r="57">
      <c r="A57" s="2">
        <f>IF(ROWS(Measurements!A$4:$L57)&lt;=Measurements!$J$4, INDEX(Measurements!$A$4:$A$502,_xlfn.AGGREGATE(15,3,(Measurements!$C$4:$C$502=Measurements!$J$3)/(Measurements!$C$4:$C$502=Measurements!$J$3)*(ROW(Measurements!$C$4:$C$502)-ROW(Measurements!$C$3)),ROWS(Measurements!A$4:$L57))), "")</f>
        <v/>
      </c>
      <c r="B57">
        <f>IF(ROWS(Measurements!A$4:$L57)&lt;=Measurements!$J$4, INDEX(Measurements!$E$4:$E$502,_xlfn.AGGREGATE(15,3,(Measurements!$C$4:$C$502=Measurements!$J$3)/(Measurements!$C$4:$C$502=Measurements!$J$3)*(ROW(Measurements!$C$4:$C$502)-ROW(Measurements!$C$3)),ROWS(Measurements!A$4:$L57))), "")</f>
        <v/>
      </c>
      <c r="C57">
        <f>IF($A57&lt;&gt;"",2200,"")</f>
        <v/>
      </c>
      <c r="D57">
        <f>IF($A57&lt;&gt;"",1800,"")</f>
        <v/>
      </c>
      <c r="E57">
        <f>IF(ROWS(Measurements!A$4:$L57)&lt;=Measurements!$J$4, INDEX(Measurements!$F$4:$F$502,_xlfn.AGGREGATE(15,3,(Measurements!$C$4:$C$502=Measurements!$J$3)/(Measurements!$C$4:$C$502=Measurements!$J$3)*(ROW(Measurements!$C$4:$C$502)-ROW(Measurements!$C$3)),ROWS(Measurements!A$4:$L57))), "")</f>
        <v/>
      </c>
      <c r="F57">
        <f>IF($A57&lt;&gt;"",6.5,"")</f>
        <v/>
      </c>
      <c r="G57">
        <f>IF($A57&lt;&gt;"",3.5,"")</f>
        <v/>
      </c>
      <c r="H57">
        <f>IF(ROWS(Measurements!A$4:$L57)&lt;=Measurements!$J$4, INDEX(Measurements!$G$4:$G$502,_xlfn.AGGREGATE(15,3,(Measurements!$C$4:$C$502=Measurements!$J$3)/(Measurements!$C$4:$C$502=Measurements!$J$3)*(ROW(Measurements!$C$4:$C$502)-ROW(Measurements!$C$3)),ROWS(Measurements!A$4:$L57))), "")</f>
        <v/>
      </c>
      <c r="I57">
        <f>IF($A57&lt;&gt;"",65,"")</f>
        <v/>
      </c>
      <c r="J57">
        <f>IF($A57&lt;&gt;"",35,"")</f>
        <v/>
      </c>
      <c r="L57" s="2">
        <f>IF(ROWS(Measurements!$L$4:L57)&lt;=Measurements!$K$4, INDEX(Measurements!$A$4:$A$502,_xlfn.AGGREGATE(15,3,(Measurements!$C$4:$C$502=Measurements!$K$3)/(Measurements!$C$4:$C$502=Measurements!$K$3)*(ROW(Measurements!$C$4:$C$502)-ROW(Measurements!$C$3)),ROWS(Measurements!$L$4:L57))), "")</f>
        <v/>
      </c>
      <c r="M57">
        <f>IF(ROWS(Measurements!$L$4:L57)&lt;=Measurements!$K$4, INDEX(Measurements!$E$4:$E$502,_xlfn.AGGREGATE(15,3,(Measurements!$C$4:$C$502=Measurements!$K$3)/(Measurements!$C$4:$C$502=Measurements!$K$3)*(ROW(Measurements!$C$4:$C$502)-ROW(Measurements!$C$3)),ROWS(Measurements!$L$4:L57))), "")</f>
        <v/>
      </c>
      <c r="N57">
        <f>IF($L57&lt;&gt;"",2200,"")</f>
        <v/>
      </c>
      <c r="O57">
        <f>IF($L57&lt;&gt;"",1800,"")</f>
        <v/>
      </c>
      <c r="P57">
        <f>IF(ROWS(Measurements!$L$4:L57)&lt;=Measurements!$K$4, INDEX(Measurements!$F$4:$F$502,_xlfn.AGGREGATE(15,3,(Measurements!$C$4:$C$502=Measurements!$K$3)/(Measurements!$C$4:$C$502=Measurements!$K$3)*(ROW(Measurements!$C$4:$C$502)-ROW(Measurements!$C$3)),ROWS(Measurements!$L$4:L57))), "")</f>
        <v/>
      </c>
      <c r="Q57">
        <f>IF($L57&lt;&gt;"",6.5,"")</f>
        <v/>
      </c>
      <c r="R57">
        <f>IF($L57&lt;&gt;"",3.5,"")</f>
        <v/>
      </c>
      <c r="S57">
        <f>IF(ROWS(Measurements!$L$4:L57)&lt;=Measurements!$K$4, INDEX(Measurements!$G$4:$G$502,_xlfn.AGGREGATE(15,3,(Measurements!$C$4:$C$502=Measurements!$K$3)/(Measurements!$C$4:$C$502=Measurements!$K$3)*(ROW(Measurements!$C$4:$C$502)-ROW(Measurements!$C$3)),ROWS(Measurements!$L$4:L57))), "")</f>
        <v/>
      </c>
      <c r="T57">
        <f>IF($L57&lt;&gt;"",65,"")</f>
        <v/>
      </c>
      <c r="U57">
        <f>IF($L57&lt;&gt;"",35,"")</f>
        <v/>
      </c>
      <c r="W57" s="2">
        <f>IF(ROWS(Measurements!$L$4:$L57)&lt;=Measurements!$I$4, INDEX(Measurements!$A$4:$A$502,_xlfn.AGGREGATE(15,3,(Measurements!$C$4:$C$502=Measurements!$I$3)/(Measurements!$C$4:$C$502=Measurements!$I$3)*(ROW(Measurements!$C$4:$C$502)-ROW(Measurements!$C$3)),ROWS(Measurements!$L$4:$L57))), "")</f>
        <v/>
      </c>
      <c r="X57">
        <f>IF(ROWS(Measurements!$L$4:$L57)&lt;=Measurements!$I$4, INDEX(Measurements!$E$4:$E$502,_xlfn.AGGREGATE(15,3,(Measurements!$C$4:$C$502=Measurements!$I$3)/(Measurements!$C$4:$C$502=Measurements!$I$3)*(ROW(Measurements!$C$4:$C$502)-ROW(Measurements!$C$3)),ROWS(Measurements!$L$4:$L57))), "")</f>
        <v/>
      </c>
      <c r="Y57">
        <f>IF($W57&lt;&gt;"",2200,"")</f>
        <v/>
      </c>
      <c r="Z57">
        <f>IF($W57&lt;&gt;"",1800,"")</f>
        <v/>
      </c>
      <c r="AA57">
        <f>IF(ROWS(Measurements!$L$4:$L57)&lt;=Measurements!$I$4, INDEX(Measurements!$F$4:$F$502,_xlfn.AGGREGATE(15,3,(Measurements!$C$4:$C$502=Measurements!$I$3)/(Measurements!$C$4:$C$502=Measurements!$I$3)*(ROW(Measurements!$C$4:$C$502)-ROW(Measurements!$C$3)),ROWS(Measurements!$L$4:$L57))), "")</f>
        <v/>
      </c>
      <c r="AB57">
        <f>IF($W57&lt;&gt;"",6.5,"")</f>
        <v/>
      </c>
      <c r="AC57">
        <f>IF($W57&lt;&gt;"",3.5,"")</f>
        <v/>
      </c>
      <c r="AD57">
        <f>IF(ROWS(Measurements!$L$4:L57)&lt;=Measurements!$I$4, INDEX(Measurements!$G$4:$G$502,_xlfn.AGGREGATE(15,3,(Measurements!$C$4:$C$502=Measurements!$I$3)/(Measurements!$C$4:$C$502=Measurements!$I$3)*(ROW(Measurements!$C$4:$C$502)-ROW(Measurements!$C$3)),ROWS(Measurements!$L$4:L57))), "")</f>
        <v/>
      </c>
      <c r="AE57">
        <f>IF($W57&lt;&gt;"",65,"")</f>
        <v/>
      </c>
      <c r="AF57">
        <f>IF($W57&lt;&gt;"",35,"")</f>
        <v/>
      </c>
    </row>
    <row r="58">
      <c r="A58" s="2">
        <f>IF(ROWS(Measurements!A$4:$L58)&lt;=Measurements!$J$4, INDEX(Measurements!$A$4:$A$502,_xlfn.AGGREGATE(15,3,(Measurements!$C$4:$C$502=Measurements!$J$3)/(Measurements!$C$4:$C$502=Measurements!$J$3)*(ROW(Measurements!$C$4:$C$502)-ROW(Measurements!$C$3)),ROWS(Measurements!A$4:$L58))), "")</f>
        <v/>
      </c>
      <c r="B58">
        <f>IF(ROWS(Measurements!A$4:$L58)&lt;=Measurements!$J$4, INDEX(Measurements!$E$4:$E$502,_xlfn.AGGREGATE(15,3,(Measurements!$C$4:$C$502=Measurements!$J$3)/(Measurements!$C$4:$C$502=Measurements!$J$3)*(ROW(Measurements!$C$4:$C$502)-ROW(Measurements!$C$3)),ROWS(Measurements!A$4:$L58))), "")</f>
        <v/>
      </c>
      <c r="C58">
        <f>IF($A58&lt;&gt;"",2200,"")</f>
        <v/>
      </c>
      <c r="D58">
        <f>IF($A58&lt;&gt;"",1800,"")</f>
        <v/>
      </c>
      <c r="E58">
        <f>IF(ROWS(Measurements!A$4:$L58)&lt;=Measurements!$J$4, INDEX(Measurements!$F$4:$F$502,_xlfn.AGGREGATE(15,3,(Measurements!$C$4:$C$502=Measurements!$J$3)/(Measurements!$C$4:$C$502=Measurements!$J$3)*(ROW(Measurements!$C$4:$C$502)-ROW(Measurements!$C$3)),ROWS(Measurements!A$4:$L58))), "")</f>
        <v/>
      </c>
      <c r="F58">
        <f>IF($A58&lt;&gt;"",6.5,"")</f>
        <v/>
      </c>
      <c r="G58">
        <f>IF($A58&lt;&gt;"",3.5,"")</f>
        <v/>
      </c>
      <c r="H58">
        <f>IF(ROWS(Measurements!A$4:$L58)&lt;=Measurements!$J$4, INDEX(Measurements!$G$4:$G$502,_xlfn.AGGREGATE(15,3,(Measurements!$C$4:$C$502=Measurements!$J$3)/(Measurements!$C$4:$C$502=Measurements!$J$3)*(ROW(Measurements!$C$4:$C$502)-ROW(Measurements!$C$3)),ROWS(Measurements!A$4:$L58))), "")</f>
        <v/>
      </c>
      <c r="I58">
        <f>IF($A58&lt;&gt;"",65,"")</f>
        <v/>
      </c>
      <c r="J58">
        <f>IF($A58&lt;&gt;"",35,"")</f>
        <v/>
      </c>
      <c r="L58" s="2">
        <f>IF(ROWS(Measurements!$L$4:L58)&lt;=Measurements!$K$4, INDEX(Measurements!$A$4:$A$502,_xlfn.AGGREGATE(15,3,(Measurements!$C$4:$C$502=Measurements!$K$3)/(Measurements!$C$4:$C$502=Measurements!$K$3)*(ROW(Measurements!$C$4:$C$502)-ROW(Measurements!$C$3)),ROWS(Measurements!$L$4:L58))), "")</f>
        <v/>
      </c>
      <c r="M58">
        <f>IF(ROWS(Measurements!$L$4:L58)&lt;=Measurements!$K$4, INDEX(Measurements!$E$4:$E$502,_xlfn.AGGREGATE(15,3,(Measurements!$C$4:$C$502=Measurements!$K$3)/(Measurements!$C$4:$C$502=Measurements!$K$3)*(ROW(Measurements!$C$4:$C$502)-ROW(Measurements!$C$3)),ROWS(Measurements!$L$4:L58))), "")</f>
        <v/>
      </c>
      <c r="N58">
        <f>IF($L58&lt;&gt;"",2200,"")</f>
        <v/>
      </c>
      <c r="O58">
        <f>IF($L58&lt;&gt;"",1800,"")</f>
        <v/>
      </c>
      <c r="P58">
        <f>IF(ROWS(Measurements!$L$4:L58)&lt;=Measurements!$K$4, INDEX(Measurements!$F$4:$F$502,_xlfn.AGGREGATE(15,3,(Measurements!$C$4:$C$502=Measurements!$K$3)/(Measurements!$C$4:$C$502=Measurements!$K$3)*(ROW(Measurements!$C$4:$C$502)-ROW(Measurements!$C$3)),ROWS(Measurements!$L$4:L58))), "")</f>
        <v/>
      </c>
      <c r="Q58">
        <f>IF($L58&lt;&gt;"",6.5,"")</f>
        <v/>
      </c>
      <c r="R58">
        <f>IF($L58&lt;&gt;"",3.5,"")</f>
        <v/>
      </c>
      <c r="S58">
        <f>IF(ROWS(Measurements!$L$4:L58)&lt;=Measurements!$K$4, INDEX(Measurements!$G$4:$G$502,_xlfn.AGGREGATE(15,3,(Measurements!$C$4:$C$502=Measurements!$K$3)/(Measurements!$C$4:$C$502=Measurements!$K$3)*(ROW(Measurements!$C$4:$C$502)-ROW(Measurements!$C$3)),ROWS(Measurements!$L$4:L58))), "")</f>
        <v/>
      </c>
      <c r="T58">
        <f>IF($L58&lt;&gt;"",65,"")</f>
        <v/>
      </c>
      <c r="U58">
        <f>IF($L58&lt;&gt;"",35,"")</f>
        <v/>
      </c>
      <c r="W58" s="2">
        <f>IF(ROWS(Measurements!$L$4:$L58)&lt;=Measurements!$I$4, INDEX(Measurements!$A$4:$A$502,_xlfn.AGGREGATE(15,3,(Measurements!$C$4:$C$502=Measurements!$I$3)/(Measurements!$C$4:$C$502=Measurements!$I$3)*(ROW(Measurements!$C$4:$C$502)-ROW(Measurements!$C$3)),ROWS(Measurements!$L$4:$L58))), "")</f>
        <v/>
      </c>
      <c r="X58">
        <f>IF(ROWS(Measurements!$L$4:$L58)&lt;=Measurements!$I$4, INDEX(Measurements!$E$4:$E$502,_xlfn.AGGREGATE(15,3,(Measurements!$C$4:$C$502=Measurements!$I$3)/(Measurements!$C$4:$C$502=Measurements!$I$3)*(ROW(Measurements!$C$4:$C$502)-ROW(Measurements!$C$3)),ROWS(Measurements!$L$4:$L58))), "")</f>
        <v/>
      </c>
      <c r="Y58">
        <f>IF($W58&lt;&gt;"",2200,"")</f>
        <v/>
      </c>
      <c r="Z58">
        <f>IF($W58&lt;&gt;"",1800,"")</f>
        <v/>
      </c>
      <c r="AA58">
        <f>IF(ROWS(Measurements!$L$4:$L58)&lt;=Measurements!$I$4, INDEX(Measurements!$F$4:$F$502,_xlfn.AGGREGATE(15,3,(Measurements!$C$4:$C$502=Measurements!$I$3)/(Measurements!$C$4:$C$502=Measurements!$I$3)*(ROW(Measurements!$C$4:$C$502)-ROW(Measurements!$C$3)),ROWS(Measurements!$L$4:$L58))), "")</f>
        <v/>
      </c>
      <c r="AB58">
        <f>IF($W58&lt;&gt;"",6.5,"")</f>
        <v/>
      </c>
      <c r="AC58">
        <f>IF($W58&lt;&gt;"",3.5,"")</f>
        <v/>
      </c>
      <c r="AD58">
        <f>IF(ROWS(Measurements!$L$4:L58)&lt;=Measurements!$I$4, INDEX(Measurements!$G$4:$G$502,_xlfn.AGGREGATE(15,3,(Measurements!$C$4:$C$502=Measurements!$I$3)/(Measurements!$C$4:$C$502=Measurements!$I$3)*(ROW(Measurements!$C$4:$C$502)-ROW(Measurements!$C$3)),ROWS(Measurements!$L$4:L58))), "")</f>
        <v/>
      </c>
      <c r="AE58">
        <f>IF($W58&lt;&gt;"",65,"")</f>
        <v/>
      </c>
      <c r="AF58">
        <f>IF($W58&lt;&gt;"",35,"")</f>
        <v/>
      </c>
    </row>
    <row r="59">
      <c r="A59" s="2">
        <f>IF(ROWS(Measurements!A$4:$L59)&lt;=Measurements!$J$4, INDEX(Measurements!$A$4:$A$502,_xlfn.AGGREGATE(15,3,(Measurements!$C$4:$C$502=Measurements!$J$3)/(Measurements!$C$4:$C$502=Measurements!$J$3)*(ROW(Measurements!$C$4:$C$502)-ROW(Measurements!$C$3)),ROWS(Measurements!A$4:$L59))), "")</f>
        <v/>
      </c>
      <c r="B59">
        <f>IF(ROWS(Measurements!A$4:$L59)&lt;=Measurements!$J$4, INDEX(Measurements!$E$4:$E$502,_xlfn.AGGREGATE(15,3,(Measurements!$C$4:$C$502=Measurements!$J$3)/(Measurements!$C$4:$C$502=Measurements!$J$3)*(ROW(Measurements!$C$4:$C$502)-ROW(Measurements!$C$3)),ROWS(Measurements!A$4:$L59))), "")</f>
        <v/>
      </c>
      <c r="C59">
        <f>IF($A59&lt;&gt;"",2200,"")</f>
        <v/>
      </c>
      <c r="D59">
        <f>IF($A59&lt;&gt;"",1800,"")</f>
        <v/>
      </c>
      <c r="E59">
        <f>IF(ROWS(Measurements!A$4:$L59)&lt;=Measurements!$J$4, INDEX(Measurements!$F$4:$F$502,_xlfn.AGGREGATE(15,3,(Measurements!$C$4:$C$502=Measurements!$J$3)/(Measurements!$C$4:$C$502=Measurements!$J$3)*(ROW(Measurements!$C$4:$C$502)-ROW(Measurements!$C$3)),ROWS(Measurements!A$4:$L59))), "")</f>
        <v/>
      </c>
      <c r="F59">
        <f>IF($A59&lt;&gt;"",6.5,"")</f>
        <v/>
      </c>
      <c r="G59">
        <f>IF($A59&lt;&gt;"",3.5,"")</f>
        <v/>
      </c>
      <c r="H59">
        <f>IF(ROWS(Measurements!A$4:$L59)&lt;=Measurements!$J$4, INDEX(Measurements!$G$4:$G$502,_xlfn.AGGREGATE(15,3,(Measurements!$C$4:$C$502=Measurements!$J$3)/(Measurements!$C$4:$C$502=Measurements!$J$3)*(ROW(Measurements!$C$4:$C$502)-ROW(Measurements!$C$3)),ROWS(Measurements!A$4:$L59))), "")</f>
        <v/>
      </c>
      <c r="I59">
        <f>IF($A59&lt;&gt;"",65,"")</f>
        <v/>
      </c>
      <c r="J59">
        <f>IF($A59&lt;&gt;"",35,"")</f>
        <v/>
      </c>
      <c r="L59" s="2">
        <f>IF(ROWS(Measurements!$L$4:L59)&lt;=Measurements!$K$4, INDEX(Measurements!$A$4:$A$502,_xlfn.AGGREGATE(15,3,(Measurements!$C$4:$C$502=Measurements!$K$3)/(Measurements!$C$4:$C$502=Measurements!$K$3)*(ROW(Measurements!$C$4:$C$502)-ROW(Measurements!$C$3)),ROWS(Measurements!$L$4:L59))), "")</f>
        <v/>
      </c>
      <c r="M59">
        <f>IF(ROWS(Measurements!$L$4:L59)&lt;=Measurements!$K$4, INDEX(Measurements!$E$4:$E$502,_xlfn.AGGREGATE(15,3,(Measurements!$C$4:$C$502=Measurements!$K$3)/(Measurements!$C$4:$C$502=Measurements!$K$3)*(ROW(Measurements!$C$4:$C$502)-ROW(Measurements!$C$3)),ROWS(Measurements!$L$4:L59))), "")</f>
        <v/>
      </c>
      <c r="N59">
        <f>IF($L59&lt;&gt;"",2200,"")</f>
        <v/>
      </c>
      <c r="O59">
        <f>IF($L59&lt;&gt;"",1800,"")</f>
        <v/>
      </c>
      <c r="P59">
        <f>IF(ROWS(Measurements!$L$4:L59)&lt;=Measurements!$K$4, INDEX(Measurements!$F$4:$F$502,_xlfn.AGGREGATE(15,3,(Measurements!$C$4:$C$502=Measurements!$K$3)/(Measurements!$C$4:$C$502=Measurements!$K$3)*(ROW(Measurements!$C$4:$C$502)-ROW(Measurements!$C$3)),ROWS(Measurements!$L$4:L59))), "")</f>
        <v/>
      </c>
      <c r="Q59">
        <f>IF($L59&lt;&gt;"",6.5,"")</f>
        <v/>
      </c>
      <c r="R59">
        <f>IF($L59&lt;&gt;"",3.5,"")</f>
        <v/>
      </c>
      <c r="S59">
        <f>IF(ROWS(Measurements!$L$4:L59)&lt;=Measurements!$K$4, INDEX(Measurements!$G$4:$G$502,_xlfn.AGGREGATE(15,3,(Measurements!$C$4:$C$502=Measurements!$K$3)/(Measurements!$C$4:$C$502=Measurements!$K$3)*(ROW(Measurements!$C$4:$C$502)-ROW(Measurements!$C$3)),ROWS(Measurements!$L$4:L59))), "")</f>
        <v/>
      </c>
      <c r="T59">
        <f>IF($L59&lt;&gt;"",65,"")</f>
        <v/>
      </c>
      <c r="U59">
        <f>IF($L59&lt;&gt;"",35,"")</f>
        <v/>
      </c>
      <c r="W59" s="2">
        <f>IF(ROWS(Measurements!$L$4:$L59)&lt;=Measurements!$I$4, INDEX(Measurements!$A$4:$A$502,_xlfn.AGGREGATE(15,3,(Measurements!$C$4:$C$502=Measurements!$I$3)/(Measurements!$C$4:$C$502=Measurements!$I$3)*(ROW(Measurements!$C$4:$C$502)-ROW(Measurements!$C$3)),ROWS(Measurements!$L$4:$L59))), "")</f>
        <v/>
      </c>
      <c r="X59">
        <f>IF(ROWS(Measurements!$L$4:$L59)&lt;=Measurements!$I$4, INDEX(Measurements!$E$4:$E$502,_xlfn.AGGREGATE(15,3,(Measurements!$C$4:$C$502=Measurements!$I$3)/(Measurements!$C$4:$C$502=Measurements!$I$3)*(ROW(Measurements!$C$4:$C$502)-ROW(Measurements!$C$3)),ROWS(Measurements!$L$4:$L59))), "")</f>
        <v/>
      </c>
      <c r="Y59">
        <f>IF($W59&lt;&gt;"",2200,"")</f>
        <v/>
      </c>
      <c r="Z59">
        <f>IF($W59&lt;&gt;"",1800,"")</f>
        <v/>
      </c>
      <c r="AA59">
        <f>IF(ROWS(Measurements!$L$4:$L59)&lt;=Measurements!$I$4, INDEX(Measurements!$F$4:$F$502,_xlfn.AGGREGATE(15,3,(Measurements!$C$4:$C$502=Measurements!$I$3)/(Measurements!$C$4:$C$502=Measurements!$I$3)*(ROW(Measurements!$C$4:$C$502)-ROW(Measurements!$C$3)),ROWS(Measurements!$L$4:$L59))), "")</f>
        <v/>
      </c>
      <c r="AB59">
        <f>IF($W59&lt;&gt;"",6.5,"")</f>
        <v/>
      </c>
      <c r="AC59">
        <f>IF($W59&lt;&gt;"",3.5,"")</f>
        <v/>
      </c>
      <c r="AD59">
        <f>IF(ROWS(Measurements!$L$4:L59)&lt;=Measurements!$I$4, INDEX(Measurements!$G$4:$G$502,_xlfn.AGGREGATE(15,3,(Measurements!$C$4:$C$502=Measurements!$I$3)/(Measurements!$C$4:$C$502=Measurements!$I$3)*(ROW(Measurements!$C$4:$C$502)-ROW(Measurements!$C$3)),ROWS(Measurements!$L$4:L59))), "")</f>
        <v/>
      </c>
      <c r="AE59">
        <f>IF($W59&lt;&gt;"",65,"")</f>
        <v/>
      </c>
      <c r="AF59">
        <f>IF($W59&lt;&gt;"",35,"")</f>
        <v/>
      </c>
    </row>
    <row r="60">
      <c r="A60" s="2">
        <f>IF(ROWS(Measurements!A$4:$L60)&lt;=Measurements!$J$4, INDEX(Measurements!$A$4:$A$502,_xlfn.AGGREGATE(15,3,(Measurements!$C$4:$C$502=Measurements!$J$3)/(Measurements!$C$4:$C$502=Measurements!$J$3)*(ROW(Measurements!$C$4:$C$502)-ROW(Measurements!$C$3)),ROWS(Measurements!A$4:$L60))), "")</f>
        <v/>
      </c>
      <c r="B60">
        <f>IF(ROWS(Measurements!A$4:$L60)&lt;=Measurements!$J$4, INDEX(Measurements!$E$4:$E$502,_xlfn.AGGREGATE(15,3,(Measurements!$C$4:$C$502=Measurements!$J$3)/(Measurements!$C$4:$C$502=Measurements!$J$3)*(ROW(Measurements!$C$4:$C$502)-ROW(Measurements!$C$3)),ROWS(Measurements!A$4:$L60))), "")</f>
        <v/>
      </c>
      <c r="C60">
        <f>IF($A60&lt;&gt;"",2200,"")</f>
        <v/>
      </c>
      <c r="D60">
        <f>IF($A60&lt;&gt;"",1800,"")</f>
        <v/>
      </c>
      <c r="E60">
        <f>IF(ROWS(Measurements!A$4:$L60)&lt;=Measurements!$J$4, INDEX(Measurements!$F$4:$F$502,_xlfn.AGGREGATE(15,3,(Measurements!$C$4:$C$502=Measurements!$J$3)/(Measurements!$C$4:$C$502=Measurements!$J$3)*(ROW(Measurements!$C$4:$C$502)-ROW(Measurements!$C$3)),ROWS(Measurements!A$4:$L60))), "")</f>
        <v/>
      </c>
      <c r="F60">
        <f>IF($A60&lt;&gt;"",6.5,"")</f>
        <v/>
      </c>
      <c r="G60">
        <f>IF($A60&lt;&gt;"",3.5,"")</f>
        <v/>
      </c>
      <c r="H60">
        <f>IF(ROWS(Measurements!A$4:$L60)&lt;=Measurements!$J$4, INDEX(Measurements!$G$4:$G$502,_xlfn.AGGREGATE(15,3,(Measurements!$C$4:$C$502=Measurements!$J$3)/(Measurements!$C$4:$C$502=Measurements!$J$3)*(ROW(Measurements!$C$4:$C$502)-ROW(Measurements!$C$3)),ROWS(Measurements!A$4:$L60))), "")</f>
        <v/>
      </c>
      <c r="I60">
        <f>IF($A60&lt;&gt;"",65,"")</f>
        <v/>
      </c>
      <c r="J60">
        <f>IF($A60&lt;&gt;"",35,"")</f>
        <v/>
      </c>
      <c r="L60" s="2">
        <f>IF(ROWS(Measurements!$L$4:L60)&lt;=Measurements!$K$4, INDEX(Measurements!$A$4:$A$502,_xlfn.AGGREGATE(15,3,(Measurements!$C$4:$C$502=Measurements!$K$3)/(Measurements!$C$4:$C$502=Measurements!$K$3)*(ROW(Measurements!$C$4:$C$502)-ROW(Measurements!$C$3)),ROWS(Measurements!$L$4:L60))), "")</f>
        <v/>
      </c>
      <c r="M60">
        <f>IF(ROWS(Measurements!$L$4:L60)&lt;=Measurements!$K$4, INDEX(Measurements!$E$4:$E$502,_xlfn.AGGREGATE(15,3,(Measurements!$C$4:$C$502=Measurements!$K$3)/(Measurements!$C$4:$C$502=Measurements!$K$3)*(ROW(Measurements!$C$4:$C$502)-ROW(Measurements!$C$3)),ROWS(Measurements!$L$4:L60))), "")</f>
        <v/>
      </c>
      <c r="N60">
        <f>IF($L60&lt;&gt;"",2200,"")</f>
        <v/>
      </c>
      <c r="O60">
        <f>IF($L60&lt;&gt;"",1800,"")</f>
        <v/>
      </c>
      <c r="P60">
        <f>IF(ROWS(Measurements!$L$4:L60)&lt;=Measurements!$K$4, INDEX(Measurements!$F$4:$F$502,_xlfn.AGGREGATE(15,3,(Measurements!$C$4:$C$502=Measurements!$K$3)/(Measurements!$C$4:$C$502=Measurements!$K$3)*(ROW(Measurements!$C$4:$C$502)-ROW(Measurements!$C$3)),ROWS(Measurements!$L$4:L60))), "")</f>
        <v/>
      </c>
      <c r="Q60">
        <f>IF($L60&lt;&gt;"",6.5,"")</f>
        <v/>
      </c>
      <c r="R60">
        <f>IF($L60&lt;&gt;"",3.5,"")</f>
        <v/>
      </c>
      <c r="S60">
        <f>IF(ROWS(Measurements!$L$4:L60)&lt;=Measurements!$K$4, INDEX(Measurements!$G$4:$G$502,_xlfn.AGGREGATE(15,3,(Measurements!$C$4:$C$502=Measurements!$K$3)/(Measurements!$C$4:$C$502=Measurements!$K$3)*(ROW(Measurements!$C$4:$C$502)-ROW(Measurements!$C$3)),ROWS(Measurements!$L$4:L60))), "")</f>
        <v/>
      </c>
      <c r="T60">
        <f>IF($L60&lt;&gt;"",65,"")</f>
        <v/>
      </c>
      <c r="U60">
        <f>IF($L60&lt;&gt;"",35,"")</f>
        <v/>
      </c>
      <c r="W60" s="2">
        <f>IF(ROWS(Measurements!$L$4:$L60)&lt;=Measurements!$I$4, INDEX(Measurements!$A$4:$A$502,_xlfn.AGGREGATE(15,3,(Measurements!$C$4:$C$502=Measurements!$I$3)/(Measurements!$C$4:$C$502=Measurements!$I$3)*(ROW(Measurements!$C$4:$C$502)-ROW(Measurements!$C$3)),ROWS(Measurements!$L$4:$L60))), "")</f>
        <v/>
      </c>
      <c r="X60">
        <f>IF(ROWS(Measurements!$L$4:$L60)&lt;=Measurements!$I$4, INDEX(Measurements!$E$4:$E$502,_xlfn.AGGREGATE(15,3,(Measurements!$C$4:$C$502=Measurements!$I$3)/(Measurements!$C$4:$C$502=Measurements!$I$3)*(ROW(Measurements!$C$4:$C$502)-ROW(Measurements!$C$3)),ROWS(Measurements!$L$4:$L60))), "")</f>
        <v/>
      </c>
      <c r="Y60">
        <f>IF($W60&lt;&gt;"",2200,"")</f>
        <v/>
      </c>
      <c r="Z60">
        <f>IF($W60&lt;&gt;"",1800,"")</f>
        <v/>
      </c>
      <c r="AA60">
        <f>IF(ROWS(Measurements!$L$4:$L60)&lt;=Measurements!$I$4, INDEX(Measurements!$F$4:$F$502,_xlfn.AGGREGATE(15,3,(Measurements!$C$4:$C$502=Measurements!$I$3)/(Measurements!$C$4:$C$502=Measurements!$I$3)*(ROW(Measurements!$C$4:$C$502)-ROW(Measurements!$C$3)),ROWS(Measurements!$L$4:$L60))), "")</f>
        <v/>
      </c>
      <c r="AB60">
        <f>IF($W60&lt;&gt;"",6.5,"")</f>
        <v/>
      </c>
      <c r="AC60">
        <f>IF($W60&lt;&gt;"",3.5,"")</f>
        <v/>
      </c>
      <c r="AD60">
        <f>IF(ROWS(Measurements!$L$4:L60)&lt;=Measurements!$I$4, INDEX(Measurements!$G$4:$G$502,_xlfn.AGGREGATE(15,3,(Measurements!$C$4:$C$502=Measurements!$I$3)/(Measurements!$C$4:$C$502=Measurements!$I$3)*(ROW(Measurements!$C$4:$C$502)-ROW(Measurements!$C$3)),ROWS(Measurements!$L$4:L60))), "")</f>
        <v/>
      </c>
      <c r="AE60">
        <f>IF($W60&lt;&gt;"",65,"")</f>
        <v/>
      </c>
      <c r="AF60">
        <f>IF($W60&lt;&gt;"",35,"")</f>
        <v/>
      </c>
    </row>
    <row r="61">
      <c r="A61" s="2">
        <f>IF(ROWS(Measurements!A$4:$L61)&lt;=Measurements!$J$4, INDEX(Measurements!$A$4:$A$502,_xlfn.AGGREGATE(15,3,(Measurements!$C$4:$C$502=Measurements!$J$3)/(Measurements!$C$4:$C$502=Measurements!$J$3)*(ROW(Measurements!$C$4:$C$502)-ROW(Measurements!$C$3)),ROWS(Measurements!A$4:$L61))), "")</f>
        <v/>
      </c>
      <c r="B61">
        <f>IF(ROWS(Measurements!A$4:$L61)&lt;=Measurements!$J$4, INDEX(Measurements!$E$4:$E$502,_xlfn.AGGREGATE(15,3,(Measurements!$C$4:$C$502=Measurements!$J$3)/(Measurements!$C$4:$C$502=Measurements!$J$3)*(ROW(Measurements!$C$4:$C$502)-ROW(Measurements!$C$3)),ROWS(Measurements!A$4:$L61))), "")</f>
        <v/>
      </c>
      <c r="C61">
        <f>IF($A61&lt;&gt;"",2200,"")</f>
        <v/>
      </c>
      <c r="D61">
        <f>IF($A61&lt;&gt;"",1800,"")</f>
        <v/>
      </c>
      <c r="E61">
        <f>IF(ROWS(Measurements!A$4:$L61)&lt;=Measurements!$J$4, INDEX(Measurements!$F$4:$F$502,_xlfn.AGGREGATE(15,3,(Measurements!$C$4:$C$502=Measurements!$J$3)/(Measurements!$C$4:$C$502=Measurements!$J$3)*(ROW(Measurements!$C$4:$C$502)-ROW(Measurements!$C$3)),ROWS(Measurements!A$4:$L61))), "")</f>
        <v/>
      </c>
      <c r="F61">
        <f>IF($A61&lt;&gt;"",6.5,"")</f>
        <v/>
      </c>
      <c r="G61">
        <f>IF($A61&lt;&gt;"",3.5,"")</f>
        <v/>
      </c>
      <c r="H61">
        <f>IF(ROWS(Measurements!A$4:$L61)&lt;=Measurements!$J$4, INDEX(Measurements!$G$4:$G$502,_xlfn.AGGREGATE(15,3,(Measurements!$C$4:$C$502=Measurements!$J$3)/(Measurements!$C$4:$C$502=Measurements!$J$3)*(ROW(Measurements!$C$4:$C$502)-ROW(Measurements!$C$3)),ROWS(Measurements!A$4:$L61))), "")</f>
        <v/>
      </c>
      <c r="I61">
        <f>IF($A61&lt;&gt;"",65,"")</f>
        <v/>
      </c>
      <c r="J61">
        <f>IF($A61&lt;&gt;"",35,"")</f>
        <v/>
      </c>
      <c r="L61" s="2">
        <f>IF(ROWS(Measurements!$L$4:L61)&lt;=Measurements!$K$4, INDEX(Measurements!$A$4:$A$502,_xlfn.AGGREGATE(15,3,(Measurements!$C$4:$C$502=Measurements!$K$3)/(Measurements!$C$4:$C$502=Measurements!$K$3)*(ROW(Measurements!$C$4:$C$502)-ROW(Measurements!$C$3)),ROWS(Measurements!$L$4:L61))), "")</f>
        <v/>
      </c>
      <c r="M61">
        <f>IF(ROWS(Measurements!$L$4:L61)&lt;=Measurements!$K$4, INDEX(Measurements!$E$4:$E$502,_xlfn.AGGREGATE(15,3,(Measurements!$C$4:$C$502=Measurements!$K$3)/(Measurements!$C$4:$C$502=Measurements!$K$3)*(ROW(Measurements!$C$4:$C$502)-ROW(Measurements!$C$3)),ROWS(Measurements!$L$4:L61))), "")</f>
        <v/>
      </c>
      <c r="N61">
        <f>IF($L61&lt;&gt;"",2200,"")</f>
        <v/>
      </c>
      <c r="O61">
        <f>IF($L61&lt;&gt;"",1800,"")</f>
        <v/>
      </c>
      <c r="P61">
        <f>IF(ROWS(Measurements!$L$4:L61)&lt;=Measurements!$K$4, INDEX(Measurements!$F$4:$F$502,_xlfn.AGGREGATE(15,3,(Measurements!$C$4:$C$502=Measurements!$K$3)/(Measurements!$C$4:$C$502=Measurements!$K$3)*(ROW(Measurements!$C$4:$C$502)-ROW(Measurements!$C$3)),ROWS(Measurements!$L$4:L61))), "")</f>
        <v/>
      </c>
      <c r="Q61">
        <f>IF($L61&lt;&gt;"",6.5,"")</f>
        <v/>
      </c>
      <c r="R61">
        <f>IF($L61&lt;&gt;"",3.5,"")</f>
        <v/>
      </c>
      <c r="S61">
        <f>IF(ROWS(Measurements!$L$4:L61)&lt;=Measurements!$K$4, INDEX(Measurements!$G$4:$G$502,_xlfn.AGGREGATE(15,3,(Measurements!$C$4:$C$502=Measurements!$K$3)/(Measurements!$C$4:$C$502=Measurements!$K$3)*(ROW(Measurements!$C$4:$C$502)-ROW(Measurements!$C$3)),ROWS(Measurements!$L$4:L61))), "")</f>
        <v/>
      </c>
      <c r="T61">
        <f>IF($L61&lt;&gt;"",65,"")</f>
        <v/>
      </c>
      <c r="U61">
        <f>IF($L61&lt;&gt;"",35,"")</f>
        <v/>
      </c>
      <c r="W61" s="2">
        <f>IF(ROWS(Measurements!$L$4:$L61)&lt;=Measurements!$I$4, INDEX(Measurements!$A$4:$A$502,_xlfn.AGGREGATE(15,3,(Measurements!$C$4:$C$502=Measurements!$I$3)/(Measurements!$C$4:$C$502=Measurements!$I$3)*(ROW(Measurements!$C$4:$C$502)-ROW(Measurements!$C$3)),ROWS(Measurements!$L$4:$L61))), "")</f>
        <v/>
      </c>
      <c r="X61">
        <f>IF(ROWS(Measurements!$L$4:$L61)&lt;=Measurements!$I$4, INDEX(Measurements!$E$4:$E$502,_xlfn.AGGREGATE(15,3,(Measurements!$C$4:$C$502=Measurements!$I$3)/(Measurements!$C$4:$C$502=Measurements!$I$3)*(ROW(Measurements!$C$4:$C$502)-ROW(Measurements!$C$3)),ROWS(Measurements!$L$4:$L61))), "")</f>
        <v/>
      </c>
      <c r="Y61">
        <f>IF($W61&lt;&gt;"",2200,"")</f>
        <v/>
      </c>
      <c r="Z61">
        <f>IF($W61&lt;&gt;"",1800,"")</f>
        <v/>
      </c>
      <c r="AA61">
        <f>IF(ROWS(Measurements!$L$4:$L61)&lt;=Measurements!$I$4, INDEX(Measurements!$F$4:$F$502,_xlfn.AGGREGATE(15,3,(Measurements!$C$4:$C$502=Measurements!$I$3)/(Measurements!$C$4:$C$502=Measurements!$I$3)*(ROW(Measurements!$C$4:$C$502)-ROW(Measurements!$C$3)),ROWS(Measurements!$L$4:$L61))), "")</f>
        <v/>
      </c>
      <c r="AB61">
        <f>IF($W61&lt;&gt;"",6.5,"")</f>
        <v/>
      </c>
      <c r="AC61">
        <f>IF($W61&lt;&gt;"",3.5,"")</f>
        <v/>
      </c>
      <c r="AD61">
        <f>IF(ROWS(Measurements!$L$4:L61)&lt;=Measurements!$I$4, INDEX(Measurements!$G$4:$G$502,_xlfn.AGGREGATE(15,3,(Measurements!$C$4:$C$502=Measurements!$I$3)/(Measurements!$C$4:$C$502=Measurements!$I$3)*(ROW(Measurements!$C$4:$C$502)-ROW(Measurements!$C$3)),ROWS(Measurements!$L$4:L61))), "")</f>
        <v/>
      </c>
      <c r="AE61">
        <f>IF($W61&lt;&gt;"",65,"")</f>
        <v/>
      </c>
      <c r="AF61">
        <f>IF($W61&lt;&gt;"",35,"")</f>
        <v/>
      </c>
    </row>
    <row r="62">
      <c r="A62" s="2">
        <f>IF(ROWS(Measurements!A$4:$L62)&lt;=Measurements!$J$4, INDEX(Measurements!$A$4:$A$502,_xlfn.AGGREGATE(15,3,(Measurements!$C$4:$C$502=Measurements!$J$3)/(Measurements!$C$4:$C$502=Measurements!$J$3)*(ROW(Measurements!$C$4:$C$502)-ROW(Measurements!$C$3)),ROWS(Measurements!A$4:$L62))), "")</f>
        <v/>
      </c>
      <c r="B62">
        <f>IF(ROWS(Measurements!A$4:$L62)&lt;=Measurements!$J$4, INDEX(Measurements!$E$4:$E$502,_xlfn.AGGREGATE(15,3,(Measurements!$C$4:$C$502=Measurements!$J$3)/(Measurements!$C$4:$C$502=Measurements!$J$3)*(ROW(Measurements!$C$4:$C$502)-ROW(Measurements!$C$3)),ROWS(Measurements!A$4:$L62))), "")</f>
        <v/>
      </c>
      <c r="C62">
        <f>IF($A62&lt;&gt;"",2200,"")</f>
        <v/>
      </c>
      <c r="D62">
        <f>IF($A62&lt;&gt;"",1800,"")</f>
        <v/>
      </c>
      <c r="E62">
        <f>IF(ROWS(Measurements!A$4:$L62)&lt;=Measurements!$J$4, INDEX(Measurements!$F$4:$F$502,_xlfn.AGGREGATE(15,3,(Measurements!$C$4:$C$502=Measurements!$J$3)/(Measurements!$C$4:$C$502=Measurements!$J$3)*(ROW(Measurements!$C$4:$C$502)-ROW(Measurements!$C$3)),ROWS(Measurements!A$4:$L62))), "")</f>
        <v/>
      </c>
      <c r="F62">
        <f>IF($A62&lt;&gt;"",6.5,"")</f>
        <v/>
      </c>
      <c r="G62">
        <f>IF($A62&lt;&gt;"",3.5,"")</f>
        <v/>
      </c>
      <c r="H62">
        <f>IF(ROWS(Measurements!A$4:$L62)&lt;=Measurements!$J$4, INDEX(Measurements!$G$4:$G$502,_xlfn.AGGREGATE(15,3,(Measurements!$C$4:$C$502=Measurements!$J$3)/(Measurements!$C$4:$C$502=Measurements!$J$3)*(ROW(Measurements!$C$4:$C$502)-ROW(Measurements!$C$3)),ROWS(Measurements!A$4:$L62))), "")</f>
        <v/>
      </c>
      <c r="I62">
        <f>IF($A62&lt;&gt;"",65,"")</f>
        <v/>
      </c>
      <c r="J62">
        <f>IF($A62&lt;&gt;"",35,"")</f>
        <v/>
      </c>
      <c r="L62" s="2">
        <f>IF(ROWS(Measurements!$L$4:L62)&lt;=Measurements!$K$4, INDEX(Measurements!$A$4:$A$502,_xlfn.AGGREGATE(15,3,(Measurements!$C$4:$C$502=Measurements!$K$3)/(Measurements!$C$4:$C$502=Measurements!$K$3)*(ROW(Measurements!$C$4:$C$502)-ROW(Measurements!$C$3)),ROWS(Measurements!$L$4:L62))), "")</f>
        <v/>
      </c>
      <c r="M62">
        <f>IF(ROWS(Measurements!$L$4:L62)&lt;=Measurements!$K$4, INDEX(Measurements!$E$4:$E$502,_xlfn.AGGREGATE(15,3,(Measurements!$C$4:$C$502=Measurements!$K$3)/(Measurements!$C$4:$C$502=Measurements!$K$3)*(ROW(Measurements!$C$4:$C$502)-ROW(Measurements!$C$3)),ROWS(Measurements!$L$4:L62))), "")</f>
        <v/>
      </c>
      <c r="N62">
        <f>IF($L62&lt;&gt;"",2200,"")</f>
        <v/>
      </c>
      <c r="O62">
        <f>IF($L62&lt;&gt;"",1800,"")</f>
        <v/>
      </c>
      <c r="P62">
        <f>IF(ROWS(Measurements!$L$4:L62)&lt;=Measurements!$K$4, INDEX(Measurements!$F$4:$F$502,_xlfn.AGGREGATE(15,3,(Measurements!$C$4:$C$502=Measurements!$K$3)/(Measurements!$C$4:$C$502=Measurements!$K$3)*(ROW(Measurements!$C$4:$C$502)-ROW(Measurements!$C$3)),ROWS(Measurements!$L$4:L62))), "")</f>
        <v/>
      </c>
      <c r="Q62">
        <f>IF($L62&lt;&gt;"",6.5,"")</f>
        <v/>
      </c>
      <c r="R62">
        <f>IF($L62&lt;&gt;"",3.5,"")</f>
        <v/>
      </c>
      <c r="S62">
        <f>IF(ROWS(Measurements!$L$4:L62)&lt;=Measurements!$K$4, INDEX(Measurements!$G$4:$G$502,_xlfn.AGGREGATE(15,3,(Measurements!$C$4:$C$502=Measurements!$K$3)/(Measurements!$C$4:$C$502=Measurements!$K$3)*(ROW(Measurements!$C$4:$C$502)-ROW(Measurements!$C$3)),ROWS(Measurements!$L$4:L62))), "")</f>
        <v/>
      </c>
      <c r="T62">
        <f>IF($L62&lt;&gt;"",65,"")</f>
        <v/>
      </c>
      <c r="U62">
        <f>IF($L62&lt;&gt;"",35,"")</f>
        <v/>
      </c>
      <c r="W62" s="2">
        <f>IF(ROWS(Measurements!$L$4:$L62)&lt;=Measurements!$I$4, INDEX(Measurements!$A$4:$A$502,_xlfn.AGGREGATE(15,3,(Measurements!$C$4:$C$502=Measurements!$I$3)/(Measurements!$C$4:$C$502=Measurements!$I$3)*(ROW(Measurements!$C$4:$C$502)-ROW(Measurements!$C$3)),ROWS(Measurements!$L$4:$L62))), "")</f>
        <v/>
      </c>
      <c r="X62">
        <f>IF(ROWS(Measurements!$L$4:$L62)&lt;=Measurements!$I$4, INDEX(Measurements!$E$4:$E$502,_xlfn.AGGREGATE(15,3,(Measurements!$C$4:$C$502=Measurements!$I$3)/(Measurements!$C$4:$C$502=Measurements!$I$3)*(ROW(Measurements!$C$4:$C$502)-ROW(Measurements!$C$3)),ROWS(Measurements!$L$4:$L62))), "")</f>
        <v/>
      </c>
      <c r="Y62">
        <f>IF($W62&lt;&gt;"",2200,"")</f>
        <v/>
      </c>
      <c r="Z62">
        <f>IF($W62&lt;&gt;"",1800,"")</f>
        <v/>
      </c>
      <c r="AA62">
        <f>IF(ROWS(Measurements!$L$4:$L62)&lt;=Measurements!$I$4, INDEX(Measurements!$F$4:$F$502,_xlfn.AGGREGATE(15,3,(Measurements!$C$4:$C$502=Measurements!$I$3)/(Measurements!$C$4:$C$502=Measurements!$I$3)*(ROW(Measurements!$C$4:$C$502)-ROW(Measurements!$C$3)),ROWS(Measurements!$L$4:$L62))), "")</f>
        <v/>
      </c>
      <c r="AB62">
        <f>IF($W62&lt;&gt;"",6.5,"")</f>
        <v/>
      </c>
      <c r="AC62">
        <f>IF($W62&lt;&gt;"",3.5,"")</f>
        <v/>
      </c>
      <c r="AD62">
        <f>IF(ROWS(Measurements!$L$4:L62)&lt;=Measurements!$I$4, INDEX(Measurements!$G$4:$G$502,_xlfn.AGGREGATE(15,3,(Measurements!$C$4:$C$502=Measurements!$I$3)/(Measurements!$C$4:$C$502=Measurements!$I$3)*(ROW(Measurements!$C$4:$C$502)-ROW(Measurements!$C$3)),ROWS(Measurements!$L$4:L62))), "")</f>
        <v/>
      </c>
      <c r="AE62">
        <f>IF($W62&lt;&gt;"",65,"")</f>
        <v/>
      </c>
      <c r="AF62">
        <f>IF($W62&lt;&gt;"",35,"")</f>
        <v/>
      </c>
    </row>
    <row r="63">
      <c r="A63" s="2">
        <f>IF(ROWS(Measurements!A$4:$L63)&lt;=Measurements!$J$4, INDEX(Measurements!$A$4:$A$502,_xlfn.AGGREGATE(15,3,(Measurements!$C$4:$C$502=Measurements!$J$3)/(Measurements!$C$4:$C$502=Measurements!$J$3)*(ROW(Measurements!$C$4:$C$502)-ROW(Measurements!$C$3)),ROWS(Measurements!A$4:$L63))), "")</f>
        <v/>
      </c>
      <c r="B63">
        <f>IF(ROWS(Measurements!A$4:$L63)&lt;=Measurements!$J$4, INDEX(Measurements!$E$4:$E$502,_xlfn.AGGREGATE(15,3,(Measurements!$C$4:$C$502=Measurements!$J$3)/(Measurements!$C$4:$C$502=Measurements!$J$3)*(ROW(Measurements!$C$4:$C$502)-ROW(Measurements!$C$3)),ROWS(Measurements!A$4:$L63))), "")</f>
        <v/>
      </c>
      <c r="C63">
        <f>IF($A63&lt;&gt;"",2200,"")</f>
        <v/>
      </c>
      <c r="D63">
        <f>IF($A63&lt;&gt;"",1800,"")</f>
        <v/>
      </c>
      <c r="E63">
        <f>IF(ROWS(Measurements!A$4:$L63)&lt;=Measurements!$J$4, INDEX(Measurements!$F$4:$F$502,_xlfn.AGGREGATE(15,3,(Measurements!$C$4:$C$502=Measurements!$J$3)/(Measurements!$C$4:$C$502=Measurements!$J$3)*(ROW(Measurements!$C$4:$C$502)-ROW(Measurements!$C$3)),ROWS(Measurements!A$4:$L63))), "")</f>
        <v/>
      </c>
      <c r="F63">
        <f>IF($A63&lt;&gt;"",6.5,"")</f>
        <v/>
      </c>
      <c r="G63">
        <f>IF($A63&lt;&gt;"",3.5,"")</f>
        <v/>
      </c>
      <c r="H63">
        <f>IF(ROWS(Measurements!A$4:$L63)&lt;=Measurements!$J$4, INDEX(Measurements!$G$4:$G$502,_xlfn.AGGREGATE(15,3,(Measurements!$C$4:$C$502=Measurements!$J$3)/(Measurements!$C$4:$C$502=Measurements!$J$3)*(ROW(Measurements!$C$4:$C$502)-ROW(Measurements!$C$3)),ROWS(Measurements!A$4:$L63))), "")</f>
        <v/>
      </c>
      <c r="I63">
        <f>IF($A63&lt;&gt;"",65,"")</f>
        <v/>
      </c>
      <c r="J63">
        <f>IF($A63&lt;&gt;"",35,"")</f>
        <v/>
      </c>
      <c r="L63" s="2">
        <f>IF(ROWS(Measurements!$L$4:L63)&lt;=Measurements!$K$4, INDEX(Measurements!$A$4:$A$502,_xlfn.AGGREGATE(15,3,(Measurements!$C$4:$C$502=Measurements!$K$3)/(Measurements!$C$4:$C$502=Measurements!$K$3)*(ROW(Measurements!$C$4:$C$502)-ROW(Measurements!$C$3)),ROWS(Measurements!$L$4:L63))), "")</f>
        <v/>
      </c>
      <c r="M63">
        <f>IF(ROWS(Measurements!$L$4:L63)&lt;=Measurements!$K$4, INDEX(Measurements!$E$4:$E$502,_xlfn.AGGREGATE(15,3,(Measurements!$C$4:$C$502=Measurements!$K$3)/(Measurements!$C$4:$C$502=Measurements!$K$3)*(ROW(Measurements!$C$4:$C$502)-ROW(Measurements!$C$3)),ROWS(Measurements!$L$4:L63))), "")</f>
        <v/>
      </c>
      <c r="N63">
        <f>IF($L63&lt;&gt;"",2200,"")</f>
        <v/>
      </c>
      <c r="O63">
        <f>IF($L63&lt;&gt;"",1800,"")</f>
        <v/>
      </c>
      <c r="P63">
        <f>IF(ROWS(Measurements!$L$4:L63)&lt;=Measurements!$K$4, INDEX(Measurements!$F$4:$F$502,_xlfn.AGGREGATE(15,3,(Measurements!$C$4:$C$502=Measurements!$K$3)/(Measurements!$C$4:$C$502=Measurements!$K$3)*(ROW(Measurements!$C$4:$C$502)-ROW(Measurements!$C$3)),ROWS(Measurements!$L$4:L63))), "")</f>
        <v/>
      </c>
      <c r="Q63">
        <f>IF($L63&lt;&gt;"",6.5,"")</f>
        <v/>
      </c>
      <c r="R63">
        <f>IF($L63&lt;&gt;"",3.5,"")</f>
        <v/>
      </c>
      <c r="S63">
        <f>IF(ROWS(Measurements!$L$4:L63)&lt;=Measurements!$K$4, INDEX(Measurements!$G$4:$G$502,_xlfn.AGGREGATE(15,3,(Measurements!$C$4:$C$502=Measurements!$K$3)/(Measurements!$C$4:$C$502=Measurements!$K$3)*(ROW(Measurements!$C$4:$C$502)-ROW(Measurements!$C$3)),ROWS(Measurements!$L$4:L63))), "")</f>
        <v/>
      </c>
      <c r="T63">
        <f>IF($L63&lt;&gt;"",65,"")</f>
        <v/>
      </c>
      <c r="U63">
        <f>IF($L63&lt;&gt;"",35,"")</f>
        <v/>
      </c>
      <c r="W63" s="2">
        <f>IF(ROWS(Measurements!$L$4:$L63)&lt;=Measurements!$I$4, INDEX(Measurements!$A$4:$A$502,_xlfn.AGGREGATE(15,3,(Measurements!$C$4:$C$502=Measurements!$I$3)/(Measurements!$C$4:$C$502=Measurements!$I$3)*(ROW(Measurements!$C$4:$C$502)-ROW(Measurements!$C$3)),ROWS(Measurements!$L$4:$L63))), "")</f>
        <v/>
      </c>
      <c r="X63">
        <f>IF(ROWS(Measurements!$L$4:$L63)&lt;=Measurements!$I$4, INDEX(Measurements!$E$4:$E$502,_xlfn.AGGREGATE(15,3,(Measurements!$C$4:$C$502=Measurements!$I$3)/(Measurements!$C$4:$C$502=Measurements!$I$3)*(ROW(Measurements!$C$4:$C$502)-ROW(Measurements!$C$3)),ROWS(Measurements!$L$4:$L63))), "")</f>
        <v/>
      </c>
      <c r="Y63">
        <f>IF($W63&lt;&gt;"",2200,"")</f>
        <v/>
      </c>
      <c r="Z63">
        <f>IF($W63&lt;&gt;"",1800,"")</f>
        <v/>
      </c>
      <c r="AA63">
        <f>IF(ROWS(Measurements!$L$4:$L63)&lt;=Measurements!$I$4, INDEX(Measurements!$F$4:$F$502,_xlfn.AGGREGATE(15,3,(Measurements!$C$4:$C$502=Measurements!$I$3)/(Measurements!$C$4:$C$502=Measurements!$I$3)*(ROW(Measurements!$C$4:$C$502)-ROW(Measurements!$C$3)),ROWS(Measurements!$L$4:$L63))), "")</f>
        <v/>
      </c>
      <c r="AB63">
        <f>IF($W63&lt;&gt;"",6.5,"")</f>
        <v/>
      </c>
      <c r="AC63">
        <f>IF($W63&lt;&gt;"",3.5,"")</f>
        <v/>
      </c>
      <c r="AD63">
        <f>IF(ROWS(Measurements!$L$4:L63)&lt;=Measurements!$I$4, INDEX(Measurements!$G$4:$G$502,_xlfn.AGGREGATE(15,3,(Measurements!$C$4:$C$502=Measurements!$I$3)/(Measurements!$C$4:$C$502=Measurements!$I$3)*(ROW(Measurements!$C$4:$C$502)-ROW(Measurements!$C$3)),ROWS(Measurements!$L$4:L63))), "")</f>
        <v/>
      </c>
      <c r="AE63">
        <f>IF($W63&lt;&gt;"",65,"")</f>
        <v/>
      </c>
      <c r="AF63">
        <f>IF($W63&lt;&gt;"",35,"")</f>
        <v/>
      </c>
    </row>
    <row r="64">
      <c r="A64" s="2">
        <f>IF(ROWS(Measurements!A$4:$L64)&lt;=Measurements!$J$4, INDEX(Measurements!$A$4:$A$502,_xlfn.AGGREGATE(15,3,(Measurements!$C$4:$C$502=Measurements!$J$3)/(Measurements!$C$4:$C$502=Measurements!$J$3)*(ROW(Measurements!$C$4:$C$502)-ROW(Measurements!$C$3)),ROWS(Measurements!A$4:$L64))), "")</f>
        <v/>
      </c>
      <c r="B64">
        <f>IF(ROWS(Measurements!A$4:$L64)&lt;=Measurements!$J$4, INDEX(Measurements!$E$4:$E$502,_xlfn.AGGREGATE(15,3,(Measurements!$C$4:$C$502=Measurements!$J$3)/(Measurements!$C$4:$C$502=Measurements!$J$3)*(ROW(Measurements!$C$4:$C$502)-ROW(Measurements!$C$3)),ROWS(Measurements!A$4:$L64))), "")</f>
        <v/>
      </c>
      <c r="C64">
        <f>IF($A64&lt;&gt;"",2200,"")</f>
        <v/>
      </c>
      <c r="D64">
        <f>IF($A64&lt;&gt;"",1800,"")</f>
        <v/>
      </c>
      <c r="E64">
        <f>IF(ROWS(Measurements!A$4:$L64)&lt;=Measurements!$J$4, INDEX(Measurements!$F$4:$F$502,_xlfn.AGGREGATE(15,3,(Measurements!$C$4:$C$502=Measurements!$J$3)/(Measurements!$C$4:$C$502=Measurements!$J$3)*(ROW(Measurements!$C$4:$C$502)-ROW(Measurements!$C$3)),ROWS(Measurements!A$4:$L64))), "")</f>
        <v/>
      </c>
      <c r="F64">
        <f>IF($A64&lt;&gt;"",6.5,"")</f>
        <v/>
      </c>
      <c r="G64">
        <f>IF($A64&lt;&gt;"",3.5,"")</f>
        <v/>
      </c>
      <c r="H64">
        <f>IF(ROWS(Measurements!A$4:$L64)&lt;=Measurements!$J$4, INDEX(Measurements!$G$4:$G$502,_xlfn.AGGREGATE(15,3,(Measurements!$C$4:$C$502=Measurements!$J$3)/(Measurements!$C$4:$C$502=Measurements!$J$3)*(ROW(Measurements!$C$4:$C$502)-ROW(Measurements!$C$3)),ROWS(Measurements!A$4:$L64))), "")</f>
        <v/>
      </c>
      <c r="I64">
        <f>IF($A64&lt;&gt;"",65,"")</f>
        <v/>
      </c>
      <c r="J64">
        <f>IF($A64&lt;&gt;"",35,"")</f>
        <v/>
      </c>
      <c r="L64" s="2">
        <f>IF(ROWS(Measurements!$L$4:L64)&lt;=Measurements!$K$4, INDEX(Measurements!$A$4:$A$502,_xlfn.AGGREGATE(15,3,(Measurements!$C$4:$C$502=Measurements!$K$3)/(Measurements!$C$4:$C$502=Measurements!$K$3)*(ROW(Measurements!$C$4:$C$502)-ROW(Measurements!$C$3)),ROWS(Measurements!$L$4:L64))), "")</f>
        <v/>
      </c>
      <c r="M64">
        <f>IF(ROWS(Measurements!$L$4:L64)&lt;=Measurements!$K$4, INDEX(Measurements!$E$4:$E$502,_xlfn.AGGREGATE(15,3,(Measurements!$C$4:$C$502=Measurements!$K$3)/(Measurements!$C$4:$C$502=Measurements!$K$3)*(ROW(Measurements!$C$4:$C$502)-ROW(Measurements!$C$3)),ROWS(Measurements!$L$4:L64))), "")</f>
        <v/>
      </c>
      <c r="N64">
        <f>IF($L64&lt;&gt;"",2200,"")</f>
        <v/>
      </c>
      <c r="O64">
        <f>IF($L64&lt;&gt;"",1800,"")</f>
        <v/>
      </c>
      <c r="P64">
        <f>IF(ROWS(Measurements!$L$4:L64)&lt;=Measurements!$K$4, INDEX(Measurements!$F$4:$F$502,_xlfn.AGGREGATE(15,3,(Measurements!$C$4:$C$502=Measurements!$K$3)/(Measurements!$C$4:$C$502=Measurements!$K$3)*(ROW(Measurements!$C$4:$C$502)-ROW(Measurements!$C$3)),ROWS(Measurements!$L$4:L64))), "")</f>
        <v/>
      </c>
      <c r="Q64">
        <f>IF($L64&lt;&gt;"",6.5,"")</f>
        <v/>
      </c>
      <c r="R64">
        <f>IF($L64&lt;&gt;"",3.5,"")</f>
        <v/>
      </c>
      <c r="S64">
        <f>IF(ROWS(Measurements!$L$4:L64)&lt;=Measurements!$K$4, INDEX(Measurements!$G$4:$G$502,_xlfn.AGGREGATE(15,3,(Measurements!$C$4:$C$502=Measurements!$K$3)/(Measurements!$C$4:$C$502=Measurements!$K$3)*(ROW(Measurements!$C$4:$C$502)-ROW(Measurements!$C$3)),ROWS(Measurements!$L$4:L64))), "")</f>
        <v/>
      </c>
      <c r="T64">
        <f>IF($L64&lt;&gt;"",65,"")</f>
        <v/>
      </c>
      <c r="U64">
        <f>IF($L64&lt;&gt;"",35,"")</f>
        <v/>
      </c>
      <c r="W64" s="2">
        <f>IF(ROWS(Measurements!$L$4:$L64)&lt;=Measurements!$I$4, INDEX(Measurements!$A$4:$A$502,_xlfn.AGGREGATE(15,3,(Measurements!$C$4:$C$502=Measurements!$I$3)/(Measurements!$C$4:$C$502=Measurements!$I$3)*(ROW(Measurements!$C$4:$C$502)-ROW(Measurements!$C$3)),ROWS(Measurements!$L$4:$L64))), "")</f>
        <v/>
      </c>
      <c r="X64">
        <f>IF(ROWS(Measurements!$L$4:$L64)&lt;=Measurements!$I$4, INDEX(Measurements!$E$4:$E$502,_xlfn.AGGREGATE(15,3,(Measurements!$C$4:$C$502=Measurements!$I$3)/(Measurements!$C$4:$C$502=Measurements!$I$3)*(ROW(Measurements!$C$4:$C$502)-ROW(Measurements!$C$3)),ROWS(Measurements!$L$4:$L64))), "")</f>
        <v/>
      </c>
      <c r="Y64">
        <f>IF($W64&lt;&gt;"",2200,"")</f>
        <v/>
      </c>
      <c r="Z64">
        <f>IF($W64&lt;&gt;"",1800,"")</f>
        <v/>
      </c>
      <c r="AA64">
        <f>IF(ROWS(Measurements!$L$4:$L64)&lt;=Measurements!$I$4, INDEX(Measurements!$F$4:$F$502,_xlfn.AGGREGATE(15,3,(Measurements!$C$4:$C$502=Measurements!$I$3)/(Measurements!$C$4:$C$502=Measurements!$I$3)*(ROW(Measurements!$C$4:$C$502)-ROW(Measurements!$C$3)),ROWS(Measurements!$L$4:$L64))), "")</f>
        <v/>
      </c>
      <c r="AB64">
        <f>IF($W64&lt;&gt;"",6.5,"")</f>
        <v/>
      </c>
      <c r="AC64">
        <f>IF($W64&lt;&gt;"",3.5,"")</f>
        <v/>
      </c>
      <c r="AD64">
        <f>IF(ROWS(Measurements!$L$4:L64)&lt;=Measurements!$I$4, INDEX(Measurements!$G$4:$G$502,_xlfn.AGGREGATE(15,3,(Measurements!$C$4:$C$502=Measurements!$I$3)/(Measurements!$C$4:$C$502=Measurements!$I$3)*(ROW(Measurements!$C$4:$C$502)-ROW(Measurements!$C$3)),ROWS(Measurements!$L$4:L64))), "")</f>
        <v/>
      </c>
      <c r="AE64">
        <f>IF($W64&lt;&gt;"",65,"")</f>
        <v/>
      </c>
      <c r="AF64">
        <f>IF($W64&lt;&gt;"",35,"")</f>
        <v/>
      </c>
    </row>
    <row r="65">
      <c r="A65" s="2">
        <f>IF(ROWS(Measurements!A$4:$L65)&lt;=Measurements!$J$4, INDEX(Measurements!$A$4:$A$502,_xlfn.AGGREGATE(15,3,(Measurements!$C$4:$C$502=Measurements!$J$3)/(Measurements!$C$4:$C$502=Measurements!$J$3)*(ROW(Measurements!$C$4:$C$502)-ROW(Measurements!$C$3)),ROWS(Measurements!A$4:$L65))), "")</f>
        <v/>
      </c>
      <c r="B65">
        <f>IF(ROWS(Measurements!A$4:$L65)&lt;=Measurements!$J$4, INDEX(Measurements!$E$4:$E$502,_xlfn.AGGREGATE(15,3,(Measurements!$C$4:$C$502=Measurements!$J$3)/(Measurements!$C$4:$C$502=Measurements!$J$3)*(ROW(Measurements!$C$4:$C$502)-ROW(Measurements!$C$3)),ROWS(Measurements!A$4:$L65))), "")</f>
        <v/>
      </c>
      <c r="C65">
        <f>IF($A65&lt;&gt;"",2200,"")</f>
        <v/>
      </c>
      <c r="D65">
        <f>IF($A65&lt;&gt;"",1800,"")</f>
        <v/>
      </c>
      <c r="E65">
        <f>IF(ROWS(Measurements!A$4:$L65)&lt;=Measurements!$J$4, INDEX(Measurements!$F$4:$F$502,_xlfn.AGGREGATE(15,3,(Measurements!$C$4:$C$502=Measurements!$J$3)/(Measurements!$C$4:$C$502=Measurements!$J$3)*(ROW(Measurements!$C$4:$C$502)-ROW(Measurements!$C$3)),ROWS(Measurements!A$4:$L65))), "")</f>
        <v/>
      </c>
      <c r="F65">
        <f>IF($A65&lt;&gt;"",6.5,"")</f>
        <v/>
      </c>
      <c r="G65">
        <f>IF($A65&lt;&gt;"",3.5,"")</f>
        <v/>
      </c>
      <c r="H65">
        <f>IF(ROWS(Measurements!A$4:$L65)&lt;=Measurements!$J$4, INDEX(Measurements!$G$4:$G$502,_xlfn.AGGREGATE(15,3,(Measurements!$C$4:$C$502=Measurements!$J$3)/(Measurements!$C$4:$C$502=Measurements!$J$3)*(ROW(Measurements!$C$4:$C$502)-ROW(Measurements!$C$3)),ROWS(Measurements!A$4:$L65))), "")</f>
        <v/>
      </c>
      <c r="I65">
        <f>IF($A65&lt;&gt;"",65,"")</f>
        <v/>
      </c>
      <c r="J65">
        <f>IF($A65&lt;&gt;"",35,"")</f>
        <v/>
      </c>
      <c r="L65" s="2">
        <f>IF(ROWS(Measurements!$L$4:L65)&lt;=Measurements!$K$4, INDEX(Measurements!$A$4:$A$502,_xlfn.AGGREGATE(15,3,(Measurements!$C$4:$C$502=Measurements!$K$3)/(Measurements!$C$4:$C$502=Measurements!$K$3)*(ROW(Measurements!$C$4:$C$502)-ROW(Measurements!$C$3)),ROWS(Measurements!$L$4:L65))), "")</f>
        <v/>
      </c>
      <c r="M65">
        <f>IF(ROWS(Measurements!$L$4:L65)&lt;=Measurements!$K$4, INDEX(Measurements!$E$4:$E$502,_xlfn.AGGREGATE(15,3,(Measurements!$C$4:$C$502=Measurements!$K$3)/(Measurements!$C$4:$C$502=Measurements!$K$3)*(ROW(Measurements!$C$4:$C$502)-ROW(Measurements!$C$3)),ROWS(Measurements!$L$4:L65))), "")</f>
        <v/>
      </c>
      <c r="N65">
        <f>IF($L65&lt;&gt;"",2200,"")</f>
        <v/>
      </c>
      <c r="O65">
        <f>IF($L65&lt;&gt;"",1800,"")</f>
        <v/>
      </c>
      <c r="P65">
        <f>IF(ROWS(Measurements!$L$4:L65)&lt;=Measurements!$K$4, INDEX(Measurements!$F$4:$F$502,_xlfn.AGGREGATE(15,3,(Measurements!$C$4:$C$502=Measurements!$K$3)/(Measurements!$C$4:$C$502=Measurements!$K$3)*(ROW(Measurements!$C$4:$C$502)-ROW(Measurements!$C$3)),ROWS(Measurements!$L$4:L65))), "")</f>
        <v/>
      </c>
      <c r="Q65">
        <f>IF($L65&lt;&gt;"",6.5,"")</f>
        <v/>
      </c>
      <c r="R65">
        <f>IF($L65&lt;&gt;"",3.5,"")</f>
        <v/>
      </c>
      <c r="S65">
        <f>IF(ROWS(Measurements!$L$4:L65)&lt;=Measurements!$K$4, INDEX(Measurements!$G$4:$G$502,_xlfn.AGGREGATE(15,3,(Measurements!$C$4:$C$502=Measurements!$K$3)/(Measurements!$C$4:$C$502=Measurements!$K$3)*(ROW(Measurements!$C$4:$C$502)-ROW(Measurements!$C$3)),ROWS(Measurements!$L$4:L65))), "")</f>
        <v/>
      </c>
      <c r="T65">
        <f>IF($L65&lt;&gt;"",65,"")</f>
        <v/>
      </c>
      <c r="U65">
        <f>IF($L65&lt;&gt;"",35,"")</f>
        <v/>
      </c>
      <c r="W65" s="2">
        <f>IF(ROWS(Measurements!$L$4:$L65)&lt;=Measurements!$I$4, INDEX(Measurements!$A$4:$A$502,_xlfn.AGGREGATE(15,3,(Measurements!$C$4:$C$502=Measurements!$I$3)/(Measurements!$C$4:$C$502=Measurements!$I$3)*(ROW(Measurements!$C$4:$C$502)-ROW(Measurements!$C$3)),ROWS(Measurements!$L$4:$L65))), "")</f>
        <v/>
      </c>
      <c r="X65">
        <f>IF(ROWS(Measurements!$L$4:$L65)&lt;=Measurements!$I$4, INDEX(Measurements!$E$4:$E$502,_xlfn.AGGREGATE(15,3,(Measurements!$C$4:$C$502=Measurements!$I$3)/(Measurements!$C$4:$C$502=Measurements!$I$3)*(ROW(Measurements!$C$4:$C$502)-ROW(Measurements!$C$3)),ROWS(Measurements!$L$4:$L65))), "")</f>
        <v/>
      </c>
      <c r="Y65">
        <f>IF($W65&lt;&gt;"",2200,"")</f>
        <v/>
      </c>
      <c r="Z65">
        <f>IF($W65&lt;&gt;"",1800,"")</f>
        <v/>
      </c>
      <c r="AA65">
        <f>IF(ROWS(Measurements!$L$4:$L65)&lt;=Measurements!$I$4, INDEX(Measurements!$F$4:$F$502,_xlfn.AGGREGATE(15,3,(Measurements!$C$4:$C$502=Measurements!$I$3)/(Measurements!$C$4:$C$502=Measurements!$I$3)*(ROW(Measurements!$C$4:$C$502)-ROW(Measurements!$C$3)),ROWS(Measurements!$L$4:$L65))), "")</f>
        <v/>
      </c>
      <c r="AB65">
        <f>IF($W65&lt;&gt;"",6.5,"")</f>
        <v/>
      </c>
      <c r="AC65">
        <f>IF($W65&lt;&gt;"",3.5,"")</f>
        <v/>
      </c>
      <c r="AD65">
        <f>IF(ROWS(Measurements!$L$4:L65)&lt;=Measurements!$I$4, INDEX(Measurements!$G$4:$G$502,_xlfn.AGGREGATE(15,3,(Measurements!$C$4:$C$502=Measurements!$I$3)/(Measurements!$C$4:$C$502=Measurements!$I$3)*(ROW(Measurements!$C$4:$C$502)-ROW(Measurements!$C$3)),ROWS(Measurements!$L$4:L65))), "")</f>
        <v/>
      </c>
      <c r="AE65">
        <f>IF($W65&lt;&gt;"",65,"")</f>
        <v/>
      </c>
      <c r="AF65">
        <f>IF($W65&lt;&gt;"",35,"")</f>
        <v/>
      </c>
    </row>
    <row r="66">
      <c r="A66" s="2">
        <f>IF(ROWS(Measurements!A$4:$L66)&lt;=Measurements!$J$4, INDEX(Measurements!$A$4:$A$502,_xlfn.AGGREGATE(15,3,(Measurements!$C$4:$C$502=Measurements!$J$3)/(Measurements!$C$4:$C$502=Measurements!$J$3)*(ROW(Measurements!$C$4:$C$502)-ROW(Measurements!$C$3)),ROWS(Measurements!A$4:$L66))), "")</f>
        <v/>
      </c>
      <c r="B66">
        <f>IF(ROWS(Measurements!A$4:$L66)&lt;=Measurements!$J$4, INDEX(Measurements!$E$4:$E$502,_xlfn.AGGREGATE(15,3,(Measurements!$C$4:$C$502=Measurements!$J$3)/(Measurements!$C$4:$C$502=Measurements!$J$3)*(ROW(Measurements!$C$4:$C$502)-ROW(Measurements!$C$3)),ROWS(Measurements!A$4:$L66))), "")</f>
        <v/>
      </c>
      <c r="C66">
        <f>IF($A66&lt;&gt;"",2200,"")</f>
        <v/>
      </c>
      <c r="D66">
        <f>IF($A66&lt;&gt;"",1800,"")</f>
        <v/>
      </c>
      <c r="E66">
        <f>IF(ROWS(Measurements!A$4:$L66)&lt;=Measurements!$J$4, INDEX(Measurements!$F$4:$F$502,_xlfn.AGGREGATE(15,3,(Measurements!$C$4:$C$502=Measurements!$J$3)/(Measurements!$C$4:$C$502=Measurements!$J$3)*(ROW(Measurements!$C$4:$C$502)-ROW(Measurements!$C$3)),ROWS(Measurements!A$4:$L66))), "")</f>
        <v/>
      </c>
      <c r="F66">
        <f>IF($A66&lt;&gt;"",6.5,"")</f>
        <v/>
      </c>
      <c r="G66">
        <f>IF($A66&lt;&gt;"",3.5,"")</f>
        <v/>
      </c>
      <c r="H66">
        <f>IF(ROWS(Measurements!A$4:$L66)&lt;=Measurements!$J$4, INDEX(Measurements!$G$4:$G$502,_xlfn.AGGREGATE(15,3,(Measurements!$C$4:$C$502=Measurements!$J$3)/(Measurements!$C$4:$C$502=Measurements!$J$3)*(ROW(Measurements!$C$4:$C$502)-ROW(Measurements!$C$3)),ROWS(Measurements!A$4:$L66))), "")</f>
        <v/>
      </c>
      <c r="I66">
        <f>IF($A66&lt;&gt;"",65,"")</f>
        <v/>
      </c>
      <c r="J66">
        <f>IF($A66&lt;&gt;"",35,"")</f>
        <v/>
      </c>
      <c r="L66" s="2">
        <f>IF(ROWS(Measurements!$L$4:L66)&lt;=Measurements!$K$4, INDEX(Measurements!$A$4:$A$502,_xlfn.AGGREGATE(15,3,(Measurements!$C$4:$C$502=Measurements!$K$3)/(Measurements!$C$4:$C$502=Measurements!$K$3)*(ROW(Measurements!$C$4:$C$502)-ROW(Measurements!$C$3)),ROWS(Measurements!$L$4:L66))), "")</f>
        <v/>
      </c>
      <c r="M66">
        <f>IF(ROWS(Measurements!$L$4:L66)&lt;=Measurements!$K$4, INDEX(Measurements!$E$4:$E$502,_xlfn.AGGREGATE(15,3,(Measurements!$C$4:$C$502=Measurements!$K$3)/(Measurements!$C$4:$C$502=Measurements!$K$3)*(ROW(Measurements!$C$4:$C$502)-ROW(Measurements!$C$3)),ROWS(Measurements!$L$4:L66))), "")</f>
        <v/>
      </c>
      <c r="N66">
        <f>IF($L66&lt;&gt;"",2200,"")</f>
        <v/>
      </c>
      <c r="O66">
        <f>IF($L66&lt;&gt;"",1800,"")</f>
        <v/>
      </c>
      <c r="P66">
        <f>IF(ROWS(Measurements!$L$4:L66)&lt;=Measurements!$K$4, INDEX(Measurements!$F$4:$F$502,_xlfn.AGGREGATE(15,3,(Measurements!$C$4:$C$502=Measurements!$K$3)/(Measurements!$C$4:$C$502=Measurements!$K$3)*(ROW(Measurements!$C$4:$C$502)-ROW(Measurements!$C$3)),ROWS(Measurements!$L$4:L66))), "")</f>
        <v/>
      </c>
      <c r="Q66">
        <f>IF($L66&lt;&gt;"",6.5,"")</f>
        <v/>
      </c>
      <c r="R66">
        <f>IF($L66&lt;&gt;"",3.5,"")</f>
        <v/>
      </c>
      <c r="S66">
        <f>IF(ROWS(Measurements!$L$4:L66)&lt;=Measurements!$K$4, INDEX(Measurements!$G$4:$G$502,_xlfn.AGGREGATE(15,3,(Measurements!$C$4:$C$502=Measurements!$K$3)/(Measurements!$C$4:$C$502=Measurements!$K$3)*(ROW(Measurements!$C$4:$C$502)-ROW(Measurements!$C$3)),ROWS(Measurements!$L$4:L66))), "")</f>
        <v/>
      </c>
      <c r="T66">
        <f>IF($L66&lt;&gt;"",65,"")</f>
        <v/>
      </c>
      <c r="U66">
        <f>IF($L66&lt;&gt;"",35,"")</f>
        <v/>
      </c>
      <c r="W66" s="2">
        <f>IF(ROWS(Measurements!$L$4:$L66)&lt;=Measurements!$I$4, INDEX(Measurements!$A$4:$A$502,_xlfn.AGGREGATE(15,3,(Measurements!$C$4:$C$502=Measurements!$I$3)/(Measurements!$C$4:$C$502=Measurements!$I$3)*(ROW(Measurements!$C$4:$C$502)-ROW(Measurements!$C$3)),ROWS(Measurements!$L$4:$L66))), "")</f>
        <v/>
      </c>
      <c r="X66">
        <f>IF(ROWS(Measurements!$L$4:$L66)&lt;=Measurements!$I$4, INDEX(Measurements!$E$4:$E$502,_xlfn.AGGREGATE(15,3,(Measurements!$C$4:$C$502=Measurements!$I$3)/(Measurements!$C$4:$C$502=Measurements!$I$3)*(ROW(Measurements!$C$4:$C$502)-ROW(Measurements!$C$3)),ROWS(Measurements!$L$4:$L66))), "")</f>
        <v/>
      </c>
      <c r="Y66">
        <f>IF($W66&lt;&gt;"",2200,"")</f>
        <v/>
      </c>
      <c r="Z66">
        <f>IF($W66&lt;&gt;"",1800,"")</f>
        <v/>
      </c>
      <c r="AA66">
        <f>IF(ROWS(Measurements!$L$4:$L66)&lt;=Measurements!$I$4, INDEX(Measurements!$F$4:$F$502,_xlfn.AGGREGATE(15,3,(Measurements!$C$4:$C$502=Measurements!$I$3)/(Measurements!$C$4:$C$502=Measurements!$I$3)*(ROW(Measurements!$C$4:$C$502)-ROW(Measurements!$C$3)),ROWS(Measurements!$L$4:$L66))), "")</f>
        <v/>
      </c>
      <c r="AB66">
        <f>IF($W66&lt;&gt;"",6.5,"")</f>
        <v/>
      </c>
      <c r="AC66">
        <f>IF($W66&lt;&gt;"",3.5,"")</f>
        <v/>
      </c>
      <c r="AD66">
        <f>IF(ROWS(Measurements!$L$4:L66)&lt;=Measurements!$I$4, INDEX(Measurements!$G$4:$G$502,_xlfn.AGGREGATE(15,3,(Measurements!$C$4:$C$502=Measurements!$I$3)/(Measurements!$C$4:$C$502=Measurements!$I$3)*(ROW(Measurements!$C$4:$C$502)-ROW(Measurements!$C$3)),ROWS(Measurements!$L$4:L66))), "")</f>
        <v/>
      </c>
      <c r="AE66">
        <f>IF($W66&lt;&gt;"",65,"")</f>
        <v/>
      </c>
      <c r="AF66">
        <f>IF($W66&lt;&gt;"",35,"")</f>
        <v/>
      </c>
    </row>
    <row r="67">
      <c r="A67" s="2">
        <f>IF(ROWS(Measurements!A$4:$L67)&lt;=Measurements!$J$4, INDEX(Measurements!$A$4:$A$502,_xlfn.AGGREGATE(15,3,(Measurements!$C$4:$C$502=Measurements!$J$3)/(Measurements!$C$4:$C$502=Measurements!$J$3)*(ROW(Measurements!$C$4:$C$502)-ROW(Measurements!$C$3)),ROWS(Measurements!A$4:$L67))), "")</f>
        <v/>
      </c>
      <c r="B67">
        <f>IF(ROWS(Measurements!A$4:$L67)&lt;=Measurements!$J$4, INDEX(Measurements!$E$4:$E$502,_xlfn.AGGREGATE(15,3,(Measurements!$C$4:$C$502=Measurements!$J$3)/(Measurements!$C$4:$C$502=Measurements!$J$3)*(ROW(Measurements!$C$4:$C$502)-ROW(Measurements!$C$3)),ROWS(Measurements!A$4:$L67))), "")</f>
        <v/>
      </c>
      <c r="C67">
        <f>IF($A67&lt;&gt;"",2200,"")</f>
        <v/>
      </c>
      <c r="D67">
        <f>IF($A67&lt;&gt;"",1800,"")</f>
        <v/>
      </c>
      <c r="E67">
        <f>IF(ROWS(Measurements!A$4:$L67)&lt;=Measurements!$J$4, INDEX(Measurements!$F$4:$F$502,_xlfn.AGGREGATE(15,3,(Measurements!$C$4:$C$502=Measurements!$J$3)/(Measurements!$C$4:$C$502=Measurements!$J$3)*(ROW(Measurements!$C$4:$C$502)-ROW(Measurements!$C$3)),ROWS(Measurements!A$4:$L67))), "")</f>
        <v/>
      </c>
      <c r="F67">
        <f>IF($A67&lt;&gt;"",6.5,"")</f>
        <v/>
      </c>
      <c r="G67">
        <f>IF($A67&lt;&gt;"",3.5,"")</f>
        <v/>
      </c>
      <c r="H67">
        <f>IF(ROWS(Measurements!A$4:$L67)&lt;=Measurements!$J$4, INDEX(Measurements!$G$4:$G$502,_xlfn.AGGREGATE(15,3,(Measurements!$C$4:$C$502=Measurements!$J$3)/(Measurements!$C$4:$C$502=Measurements!$J$3)*(ROW(Measurements!$C$4:$C$502)-ROW(Measurements!$C$3)),ROWS(Measurements!A$4:$L67))), "")</f>
        <v/>
      </c>
      <c r="I67">
        <f>IF($A67&lt;&gt;"",65,"")</f>
        <v/>
      </c>
      <c r="J67">
        <f>IF($A67&lt;&gt;"",35,"")</f>
        <v/>
      </c>
      <c r="L67" s="2">
        <f>IF(ROWS(Measurements!$L$4:L67)&lt;=Measurements!$K$4, INDEX(Measurements!$A$4:$A$502,_xlfn.AGGREGATE(15,3,(Measurements!$C$4:$C$502=Measurements!$K$3)/(Measurements!$C$4:$C$502=Measurements!$K$3)*(ROW(Measurements!$C$4:$C$502)-ROW(Measurements!$C$3)),ROWS(Measurements!$L$4:L67))), "")</f>
        <v/>
      </c>
      <c r="M67">
        <f>IF(ROWS(Measurements!$L$4:L67)&lt;=Measurements!$K$4, INDEX(Measurements!$E$4:$E$502,_xlfn.AGGREGATE(15,3,(Measurements!$C$4:$C$502=Measurements!$K$3)/(Measurements!$C$4:$C$502=Measurements!$K$3)*(ROW(Measurements!$C$4:$C$502)-ROW(Measurements!$C$3)),ROWS(Measurements!$L$4:L67))), "")</f>
        <v/>
      </c>
      <c r="N67">
        <f>IF($L67&lt;&gt;"",2200,"")</f>
        <v/>
      </c>
      <c r="O67">
        <f>IF($L67&lt;&gt;"",1800,"")</f>
        <v/>
      </c>
      <c r="P67">
        <f>IF(ROWS(Measurements!$L$4:L67)&lt;=Measurements!$K$4, INDEX(Measurements!$F$4:$F$502,_xlfn.AGGREGATE(15,3,(Measurements!$C$4:$C$502=Measurements!$K$3)/(Measurements!$C$4:$C$502=Measurements!$K$3)*(ROW(Measurements!$C$4:$C$502)-ROW(Measurements!$C$3)),ROWS(Measurements!$L$4:L67))), "")</f>
        <v/>
      </c>
      <c r="Q67">
        <f>IF($L67&lt;&gt;"",6.5,"")</f>
        <v/>
      </c>
      <c r="R67">
        <f>IF($L67&lt;&gt;"",3.5,"")</f>
        <v/>
      </c>
      <c r="S67">
        <f>IF(ROWS(Measurements!$L$4:L67)&lt;=Measurements!$K$4, INDEX(Measurements!$G$4:$G$502,_xlfn.AGGREGATE(15,3,(Measurements!$C$4:$C$502=Measurements!$K$3)/(Measurements!$C$4:$C$502=Measurements!$K$3)*(ROW(Measurements!$C$4:$C$502)-ROW(Measurements!$C$3)),ROWS(Measurements!$L$4:L67))), "")</f>
        <v/>
      </c>
      <c r="T67">
        <f>IF($L67&lt;&gt;"",65,"")</f>
        <v/>
      </c>
      <c r="U67">
        <f>IF($L67&lt;&gt;"",35,"")</f>
        <v/>
      </c>
      <c r="W67" s="2">
        <f>IF(ROWS(Measurements!$L$4:$L67)&lt;=Measurements!$I$4, INDEX(Measurements!$A$4:$A$502,_xlfn.AGGREGATE(15,3,(Measurements!$C$4:$C$502=Measurements!$I$3)/(Measurements!$C$4:$C$502=Measurements!$I$3)*(ROW(Measurements!$C$4:$C$502)-ROW(Measurements!$C$3)),ROWS(Measurements!$L$4:$L67))), "")</f>
        <v/>
      </c>
      <c r="X67">
        <f>IF(ROWS(Measurements!$L$4:$L67)&lt;=Measurements!$I$4, INDEX(Measurements!$E$4:$E$502,_xlfn.AGGREGATE(15,3,(Measurements!$C$4:$C$502=Measurements!$I$3)/(Measurements!$C$4:$C$502=Measurements!$I$3)*(ROW(Measurements!$C$4:$C$502)-ROW(Measurements!$C$3)),ROWS(Measurements!$L$4:$L67))), "")</f>
        <v/>
      </c>
      <c r="Y67">
        <f>IF($W67&lt;&gt;"",2200,"")</f>
        <v/>
      </c>
      <c r="Z67">
        <f>IF($W67&lt;&gt;"",1800,"")</f>
        <v/>
      </c>
      <c r="AA67">
        <f>IF(ROWS(Measurements!$L$4:$L67)&lt;=Measurements!$I$4, INDEX(Measurements!$F$4:$F$502,_xlfn.AGGREGATE(15,3,(Measurements!$C$4:$C$502=Measurements!$I$3)/(Measurements!$C$4:$C$502=Measurements!$I$3)*(ROW(Measurements!$C$4:$C$502)-ROW(Measurements!$C$3)),ROWS(Measurements!$L$4:$L67))), "")</f>
        <v/>
      </c>
      <c r="AB67">
        <f>IF($W67&lt;&gt;"",6.5,"")</f>
        <v/>
      </c>
      <c r="AC67">
        <f>IF($W67&lt;&gt;"",3.5,"")</f>
        <v/>
      </c>
      <c r="AD67">
        <f>IF(ROWS(Measurements!$L$4:L67)&lt;=Measurements!$I$4, INDEX(Measurements!$G$4:$G$502,_xlfn.AGGREGATE(15,3,(Measurements!$C$4:$C$502=Measurements!$I$3)/(Measurements!$C$4:$C$502=Measurements!$I$3)*(ROW(Measurements!$C$4:$C$502)-ROW(Measurements!$C$3)),ROWS(Measurements!$L$4:L67))), "")</f>
        <v/>
      </c>
      <c r="AE67">
        <f>IF($W67&lt;&gt;"",65,"")</f>
        <v/>
      </c>
      <c r="AF67">
        <f>IF($W67&lt;&gt;"",35,"")</f>
        <v/>
      </c>
    </row>
    <row r="68">
      <c r="A68" s="2">
        <f>IF(ROWS(Measurements!A$4:$L68)&lt;=Measurements!$J$4, INDEX(Measurements!$A$4:$A$502,_xlfn.AGGREGATE(15,3,(Measurements!$C$4:$C$502=Measurements!$J$3)/(Measurements!$C$4:$C$502=Measurements!$J$3)*(ROW(Measurements!$C$4:$C$502)-ROW(Measurements!$C$3)),ROWS(Measurements!A$4:$L68))), "")</f>
        <v/>
      </c>
      <c r="B68">
        <f>IF(ROWS(Measurements!A$4:$L68)&lt;=Measurements!$J$4, INDEX(Measurements!$E$4:$E$502,_xlfn.AGGREGATE(15,3,(Measurements!$C$4:$C$502=Measurements!$J$3)/(Measurements!$C$4:$C$502=Measurements!$J$3)*(ROW(Measurements!$C$4:$C$502)-ROW(Measurements!$C$3)),ROWS(Measurements!A$4:$L68))), "")</f>
        <v/>
      </c>
      <c r="C68">
        <f>IF($A68&lt;&gt;"",2200,"")</f>
        <v/>
      </c>
      <c r="D68">
        <f>IF($A68&lt;&gt;"",1800,"")</f>
        <v/>
      </c>
      <c r="E68">
        <f>IF(ROWS(Measurements!A$4:$L68)&lt;=Measurements!$J$4, INDEX(Measurements!$F$4:$F$502,_xlfn.AGGREGATE(15,3,(Measurements!$C$4:$C$502=Measurements!$J$3)/(Measurements!$C$4:$C$502=Measurements!$J$3)*(ROW(Measurements!$C$4:$C$502)-ROW(Measurements!$C$3)),ROWS(Measurements!A$4:$L68))), "")</f>
        <v/>
      </c>
      <c r="F68">
        <f>IF($A68&lt;&gt;"",6.5,"")</f>
        <v/>
      </c>
      <c r="G68">
        <f>IF($A68&lt;&gt;"",3.5,"")</f>
        <v/>
      </c>
      <c r="H68">
        <f>IF(ROWS(Measurements!A$4:$L68)&lt;=Measurements!$J$4, INDEX(Measurements!$G$4:$G$502,_xlfn.AGGREGATE(15,3,(Measurements!$C$4:$C$502=Measurements!$J$3)/(Measurements!$C$4:$C$502=Measurements!$J$3)*(ROW(Measurements!$C$4:$C$502)-ROW(Measurements!$C$3)),ROWS(Measurements!A$4:$L68))), "")</f>
        <v/>
      </c>
      <c r="I68">
        <f>IF($A68&lt;&gt;"",65,"")</f>
        <v/>
      </c>
      <c r="J68">
        <f>IF($A68&lt;&gt;"",35,"")</f>
        <v/>
      </c>
      <c r="L68" s="2">
        <f>IF(ROWS(Measurements!$L$4:L68)&lt;=Measurements!$K$4, INDEX(Measurements!$A$4:$A$502,_xlfn.AGGREGATE(15,3,(Measurements!$C$4:$C$502=Measurements!$K$3)/(Measurements!$C$4:$C$502=Measurements!$K$3)*(ROW(Measurements!$C$4:$C$502)-ROW(Measurements!$C$3)),ROWS(Measurements!$L$4:L68))), "")</f>
        <v/>
      </c>
      <c r="M68">
        <f>IF(ROWS(Measurements!$L$4:L68)&lt;=Measurements!$K$4, INDEX(Measurements!$E$4:$E$502,_xlfn.AGGREGATE(15,3,(Measurements!$C$4:$C$502=Measurements!$K$3)/(Measurements!$C$4:$C$502=Measurements!$K$3)*(ROW(Measurements!$C$4:$C$502)-ROW(Measurements!$C$3)),ROWS(Measurements!$L$4:L68))), "")</f>
        <v/>
      </c>
      <c r="N68">
        <f>IF($L68&lt;&gt;"",2200,"")</f>
        <v/>
      </c>
      <c r="O68">
        <f>IF($L68&lt;&gt;"",1800,"")</f>
        <v/>
      </c>
      <c r="P68">
        <f>IF(ROWS(Measurements!$L$4:L68)&lt;=Measurements!$K$4, INDEX(Measurements!$F$4:$F$502,_xlfn.AGGREGATE(15,3,(Measurements!$C$4:$C$502=Measurements!$K$3)/(Measurements!$C$4:$C$502=Measurements!$K$3)*(ROW(Measurements!$C$4:$C$502)-ROW(Measurements!$C$3)),ROWS(Measurements!$L$4:L68))), "")</f>
        <v/>
      </c>
      <c r="Q68">
        <f>IF($L68&lt;&gt;"",6.5,"")</f>
        <v/>
      </c>
      <c r="R68">
        <f>IF($L68&lt;&gt;"",3.5,"")</f>
        <v/>
      </c>
      <c r="S68">
        <f>IF(ROWS(Measurements!$L$4:L68)&lt;=Measurements!$K$4, INDEX(Measurements!$G$4:$G$502,_xlfn.AGGREGATE(15,3,(Measurements!$C$4:$C$502=Measurements!$K$3)/(Measurements!$C$4:$C$502=Measurements!$K$3)*(ROW(Measurements!$C$4:$C$502)-ROW(Measurements!$C$3)),ROWS(Measurements!$L$4:L68))), "")</f>
        <v/>
      </c>
      <c r="T68">
        <f>IF($L68&lt;&gt;"",65,"")</f>
        <v/>
      </c>
      <c r="U68">
        <f>IF($L68&lt;&gt;"",35,"")</f>
        <v/>
      </c>
      <c r="W68" s="2">
        <f>IF(ROWS(Measurements!$L$4:$L68)&lt;=Measurements!$I$4, INDEX(Measurements!$A$4:$A$502,_xlfn.AGGREGATE(15,3,(Measurements!$C$4:$C$502=Measurements!$I$3)/(Measurements!$C$4:$C$502=Measurements!$I$3)*(ROW(Measurements!$C$4:$C$502)-ROW(Measurements!$C$3)),ROWS(Measurements!$L$4:$L68))), "")</f>
        <v/>
      </c>
      <c r="X68">
        <f>IF(ROWS(Measurements!$L$4:$L68)&lt;=Measurements!$I$4, INDEX(Measurements!$E$4:$E$502,_xlfn.AGGREGATE(15,3,(Measurements!$C$4:$C$502=Measurements!$I$3)/(Measurements!$C$4:$C$502=Measurements!$I$3)*(ROW(Measurements!$C$4:$C$502)-ROW(Measurements!$C$3)),ROWS(Measurements!$L$4:$L68))), "")</f>
        <v/>
      </c>
      <c r="Y68">
        <f>IF($W68&lt;&gt;"",2200,"")</f>
        <v/>
      </c>
      <c r="Z68">
        <f>IF($W68&lt;&gt;"",1800,"")</f>
        <v/>
      </c>
      <c r="AA68">
        <f>IF(ROWS(Measurements!$L$4:$L68)&lt;=Measurements!$I$4, INDEX(Measurements!$F$4:$F$502,_xlfn.AGGREGATE(15,3,(Measurements!$C$4:$C$502=Measurements!$I$3)/(Measurements!$C$4:$C$502=Measurements!$I$3)*(ROW(Measurements!$C$4:$C$502)-ROW(Measurements!$C$3)),ROWS(Measurements!$L$4:$L68))), "")</f>
        <v/>
      </c>
      <c r="AB68">
        <f>IF($W68&lt;&gt;"",6.5,"")</f>
        <v/>
      </c>
      <c r="AC68">
        <f>IF($W68&lt;&gt;"",3.5,"")</f>
        <v/>
      </c>
      <c r="AD68">
        <f>IF(ROWS(Measurements!$L$4:L68)&lt;=Measurements!$I$4, INDEX(Measurements!$G$4:$G$502,_xlfn.AGGREGATE(15,3,(Measurements!$C$4:$C$502=Measurements!$I$3)/(Measurements!$C$4:$C$502=Measurements!$I$3)*(ROW(Measurements!$C$4:$C$502)-ROW(Measurements!$C$3)),ROWS(Measurements!$L$4:L68))), "")</f>
        <v/>
      </c>
      <c r="AE68">
        <f>IF($W68&lt;&gt;"",65,"")</f>
        <v/>
      </c>
      <c r="AF68">
        <f>IF($W68&lt;&gt;"",35,"")</f>
        <v/>
      </c>
    </row>
    <row r="69">
      <c r="A69" s="2">
        <f>IF(ROWS(Measurements!A$4:$L69)&lt;=Measurements!$J$4, INDEX(Measurements!$A$4:$A$502,_xlfn.AGGREGATE(15,3,(Measurements!$C$4:$C$502=Measurements!$J$3)/(Measurements!$C$4:$C$502=Measurements!$J$3)*(ROW(Measurements!$C$4:$C$502)-ROW(Measurements!$C$3)),ROWS(Measurements!A$4:$L69))), "")</f>
        <v/>
      </c>
      <c r="B69">
        <f>IF(ROWS(Measurements!A$4:$L69)&lt;=Measurements!$J$4, INDEX(Measurements!$E$4:$E$502,_xlfn.AGGREGATE(15,3,(Measurements!$C$4:$C$502=Measurements!$J$3)/(Measurements!$C$4:$C$502=Measurements!$J$3)*(ROW(Measurements!$C$4:$C$502)-ROW(Measurements!$C$3)),ROWS(Measurements!A$4:$L69))), "")</f>
        <v/>
      </c>
      <c r="C69">
        <f>IF($A69&lt;&gt;"",2200,"")</f>
        <v/>
      </c>
      <c r="D69">
        <f>IF($A69&lt;&gt;"",1800,"")</f>
        <v/>
      </c>
      <c r="E69">
        <f>IF(ROWS(Measurements!A$4:$L69)&lt;=Measurements!$J$4, INDEX(Measurements!$F$4:$F$502,_xlfn.AGGREGATE(15,3,(Measurements!$C$4:$C$502=Measurements!$J$3)/(Measurements!$C$4:$C$502=Measurements!$J$3)*(ROW(Measurements!$C$4:$C$502)-ROW(Measurements!$C$3)),ROWS(Measurements!A$4:$L69))), "")</f>
        <v/>
      </c>
      <c r="F69">
        <f>IF($A69&lt;&gt;"",6.5,"")</f>
        <v/>
      </c>
      <c r="G69">
        <f>IF($A69&lt;&gt;"",3.5,"")</f>
        <v/>
      </c>
      <c r="H69">
        <f>IF(ROWS(Measurements!A$4:$L69)&lt;=Measurements!$J$4, INDEX(Measurements!$G$4:$G$502,_xlfn.AGGREGATE(15,3,(Measurements!$C$4:$C$502=Measurements!$J$3)/(Measurements!$C$4:$C$502=Measurements!$J$3)*(ROW(Measurements!$C$4:$C$502)-ROW(Measurements!$C$3)),ROWS(Measurements!A$4:$L69))), "")</f>
        <v/>
      </c>
      <c r="I69">
        <f>IF($A69&lt;&gt;"",65,"")</f>
        <v/>
      </c>
      <c r="J69">
        <f>IF($A69&lt;&gt;"",35,"")</f>
        <v/>
      </c>
      <c r="L69" s="2">
        <f>IF(ROWS(Measurements!$L$4:L69)&lt;=Measurements!$K$4, INDEX(Measurements!$A$4:$A$502,_xlfn.AGGREGATE(15,3,(Measurements!$C$4:$C$502=Measurements!$K$3)/(Measurements!$C$4:$C$502=Measurements!$K$3)*(ROW(Measurements!$C$4:$C$502)-ROW(Measurements!$C$3)),ROWS(Measurements!$L$4:L69))), "")</f>
        <v/>
      </c>
      <c r="M69">
        <f>IF(ROWS(Measurements!$L$4:L69)&lt;=Measurements!$K$4, INDEX(Measurements!$E$4:$E$502,_xlfn.AGGREGATE(15,3,(Measurements!$C$4:$C$502=Measurements!$K$3)/(Measurements!$C$4:$C$502=Measurements!$K$3)*(ROW(Measurements!$C$4:$C$502)-ROW(Measurements!$C$3)),ROWS(Measurements!$L$4:L69))), "")</f>
        <v/>
      </c>
      <c r="N69">
        <f>IF($L69&lt;&gt;"",2200,"")</f>
        <v/>
      </c>
      <c r="O69">
        <f>IF($L69&lt;&gt;"",1800,"")</f>
        <v/>
      </c>
      <c r="P69">
        <f>IF(ROWS(Measurements!$L$4:L69)&lt;=Measurements!$K$4, INDEX(Measurements!$F$4:$F$502,_xlfn.AGGREGATE(15,3,(Measurements!$C$4:$C$502=Measurements!$K$3)/(Measurements!$C$4:$C$502=Measurements!$K$3)*(ROW(Measurements!$C$4:$C$502)-ROW(Measurements!$C$3)),ROWS(Measurements!$L$4:L69))), "")</f>
        <v/>
      </c>
      <c r="Q69">
        <f>IF($L69&lt;&gt;"",6.5,"")</f>
        <v/>
      </c>
      <c r="R69">
        <f>IF($L69&lt;&gt;"",3.5,"")</f>
        <v/>
      </c>
      <c r="S69">
        <f>IF(ROWS(Measurements!$L$4:L69)&lt;=Measurements!$K$4, INDEX(Measurements!$G$4:$G$502,_xlfn.AGGREGATE(15,3,(Measurements!$C$4:$C$502=Measurements!$K$3)/(Measurements!$C$4:$C$502=Measurements!$K$3)*(ROW(Measurements!$C$4:$C$502)-ROW(Measurements!$C$3)),ROWS(Measurements!$L$4:L69))), "")</f>
        <v/>
      </c>
      <c r="T69">
        <f>IF($L69&lt;&gt;"",65,"")</f>
        <v/>
      </c>
      <c r="U69">
        <f>IF($L69&lt;&gt;"",35,"")</f>
        <v/>
      </c>
      <c r="W69" s="2">
        <f>IF(ROWS(Measurements!$L$4:$L69)&lt;=Measurements!$I$4, INDEX(Measurements!$A$4:$A$502,_xlfn.AGGREGATE(15,3,(Measurements!$C$4:$C$502=Measurements!$I$3)/(Measurements!$C$4:$C$502=Measurements!$I$3)*(ROW(Measurements!$C$4:$C$502)-ROW(Measurements!$C$3)),ROWS(Measurements!$L$4:$L69))), "")</f>
        <v/>
      </c>
      <c r="X69">
        <f>IF(ROWS(Measurements!$L$4:$L69)&lt;=Measurements!$I$4, INDEX(Measurements!$E$4:$E$502,_xlfn.AGGREGATE(15,3,(Measurements!$C$4:$C$502=Measurements!$I$3)/(Measurements!$C$4:$C$502=Measurements!$I$3)*(ROW(Measurements!$C$4:$C$502)-ROW(Measurements!$C$3)),ROWS(Measurements!$L$4:$L69))), "")</f>
        <v/>
      </c>
      <c r="Y69">
        <f>IF($W69&lt;&gt;"",2200,"")</f>
        <v/>
      </c>
      <c r="Z69">
        <f>IF($W69&lt;&gt;"",1800,"")</f>
        <v/>
      </c>
      <c r="AA69">
        <f>IF(ROWS(Measurements!$L$4:$L69)&lt;=Measurements!$I$4, INDEX(Measurements!$F$4:$F$502,_xlfn.AGGREGATE(15,3,(Measurements!$C$4:$C$502=Measurements!$I$3)/(Measurements!$C$4:$C$502=Measurements!$I$3)*(ROW(Measurements!$C$4:$C$502)-ROW(Measurements!$C$3)),ROWS(Measurements!$L$4:$L69))), "")</f>
        <v/>
      </c>
      <c r="AB69">
        <f>IF($W69&lt;&gt;"",6.5,"")</f>
        <v/>
      </c>
      <c r="AC69">
        <f>IF($W69&lt;&gt;"",3.5,"")</f>
        <v/>
      </c>
      <c r="AD69">
        <f>IF(ROWS(Measurements!$L$4:L69)&lt;=Measurements!$I$4, INDEX(Measurements!$G$4:$G$502,_xlfn.AGGREGATE(15,3,(Measurements!$C$4:$C$502=Measurements!$I$3)/(Measurements!$C$4:$C$502=Measurements!$I$3)*(ROW(Measurements!$C$4:$C$502)-ROW(Measurements!$C$3)),ROWS(Measurements!$L$4:L69))), "")</f>
        <v/>
      </c>
      <c r="AE69">
        <f>IF($W69&lt;&gt;"",65,"")</f>
        <v/>
      </c>
      <c r="AF69">
        <f>IF($W69&lt;&gt;"",35,"")</f>
        <v/>
      </c>
    </row>
    <row r="70">
      <c r="A70" s="2">
        <f>IF(ROWS(Measurements!A$4:$L70)&lt;=Measurements!$J$4, INDEX(Measurements!$A$4:$A$502,_xlfn.AGGREGATE(15,3,(Measurements!$C$4:$C$502=Measurements!$J$3)/(Measurements!$C$4:$C$502=Measurements!$J$3)*(ROW(Measurements!$C$4:$C$502)-ROW(Measurements!$C$3)),ROWS(Measurements!A$4:$L70))), "")</f>
        <v/>
      </c>
      <c r="B70">
        <f>IF(ROWS(Measurements!A$4:$L70)&lt;=Measurements!$J$4, INDEX(Measurements!$E$4:$E$502,_xlfn.AGGREGATE(15,3,(Measurements!$C$4:$C$502=Measurements!$J$3)/(Measurements!$C$4:$C$502=Measurements!$J$3)*(ROW(Measurements!$C$4:$C$502)-ROW(Measurements!$C$3)),ROWS(Measurements!A$4:$L70))), "")</f>
        <v/>
      </c>
      <c r="C70">
        <f>IF($A70&lt;&gt;"",2200,"")</f>
        <v/>
      </c>
      <c r="D70">
        <f>IF($A70&lt;&gt;"",1800,"")</f>
        <v/>
      </c>
      <c r="E70">
        <f>IF(ROWS(Measurements!A$4:$L70)&lt;=Measurements!$J$4, INDEX(Measurements!$F$4:$F$502,_xlfn.AGGREGATE(15,3,(Measurements!$C$4:$C$502=Measurements!$J$3)/(Measurements!$C$4:$C$502=Measurements!$J$3)*(ROW(Measurements!$C$4:$C$502)-ROW(Measurements!$C$3)),ROWS(Measurements!A$4:$L70))), "")</f>
        <v/>
      </c>
      <c r="F70">
        <f>IF($A70&lt;&gt;"",6.5,"")</f>
        <v/>
      </c>
      <c r="G70">
        <f>IF($A70&lt;&gt;"",3.5,"")</f>
        <v/>
      </c>
      <c r="H70">
        <f>IF(ROWS(Measurements!A$4:$L70)&lt;=Measurements!$J$4, INDEX(Measurements!$G$4:$G$502,_xlfn.AGGREGATE(15,3,(Measurements!$C$4:$C$502=Measurements!$J$3)/(Measurements!$C$4:$C$502=Measurements!$J$3)*(ROW(Measurements!$C$4:$C$502)-ROW(Measurements!$C$3)),ROWS(Measurements!A$4:$L70))), "")</f>
        <v/>
      </c>
      <c r="I70">
        <f>IF($A70&lt;&gt;"",65,"")</f>
        <v/>
      </c>
      <c r="J70">
        <f>IF($A70&lt;&gt;"",35,"")</f>
        <v/>
      </c>
      <c r="L70" s="2">
        <f>IF(ROWS(Measurements!$L$4:L70)&lt;=Measurements!$K$4, INDEX(Measurements!$A$4:$A$502,_xlfn.AGGREGATE(15,3,(Measurements!$C$4:$C$502=Measurements!$K$3)/(Measurements!$C$4:$C$502=Measurements!$K$3)*(ROW(Measurements!$C$4:$C$502)-ROW(Measurements!$C$3)),ROWS(Measurements!$L$4:L70))), "")</f>
        <v/>
      </c>
      <c r="M70">
        <f>IF(ROWS(Measurements!$L$4:L70)&lt;=Measurements!$K$4, INDEX(Measurements!$E$4:$E$502,_xlfn.AGGREGATE(15,3,(Measurements!$C$4:$C$502=Measurements!$K$3)/(Measurements!$C$4:$C$502=Measurements!$K$3)*(ROW(Measurements!$C$4:$C$502)-ROW(Measurements!$C$3)),ROWS(Measurements!$L$4:L70))), "")</f>
        <v/>
      </c>
      <c r="N70">
        <f>IF($L70&lt;&gt;"",2200,"")</f>
        <v/>
      </c>
      <c r="O70">
        <f>IF($L70&lt;&gt;"",1800,"")</f>
        <v/>
      </c>
      <c r="P70">
        <f>IF(ROWS(Measurements!$L$4:L70)&lt;=Measurements!$K$4, INDEX(Measurements!$F$4:$F$502,_xlfn.AGGREGATE(15,3,(Measurements!$C$4:$C$502=Measurements!$K$3)/(Measurements!$C$4:$C$502=Measurements!$K$3)*(ROW(Measurements!$C$4:$C$502)-ROW(Measurements!$C$3)),ROWS(Measurements!$L$4:L70))), "")</f>
        <v/>
      </c>
      <c r="Q70">
        <f>IF($L70&lt;&gt;"",6.5,"")</f>
        <v/>
      </c>
      <c r="R70">
        <f>IF($L70&lt;&gt;"",3.5,"")</f>
        <v/>
      </c>
      <c r="S70">
        <f>IF(ROWS(Measurements!$L$4:L70)&lt;=Measurements!$K$4, INDEX(Measurements!$G$4:$G$502,_xlfn.AGGREGATE(15,3,(Measurements!$C$4:$C$502=Measurements!$K$3)/(Measurements!$C$4:$C$502=Measurements!$K$3)*(ROW(Measurements!$C$4:$C$502)-ROW(Measurements!$C$3)),ROWS(Measurements!$L$4:L70))), "")</f>
        <v/>
      </c>
      <c r="T70">
        <f>IF($L70&lt;&gt;"",65,"")</f>
        <v/>
      </c>
      <c r="U70">
        <f>IF($L70&lt;&gt;"",35,"")</f>
        <v/>
      </c>
      <c r="W70" s="2">
        <f>IF(ROWS(Measurements!$L$4:$L70)&lt;=Measurements!$I$4, INDEX(Measurements!$A$4:$A$502,_xlfn.AGGREGATE(15,3,(Measurements!$C$4:$C$502=Measurements!$I$3)/(Measurements!$C$4:$C$502=Measurements!$I$3)*(ROW(Measurements!$C$4:$C$502)-ROW(Measurements!$C$3)),ROWS(Measurements!$L$4:$L70))), "")</f>
        <v/>
      </c>
      <c r="X70">
        <f>IF(ROWS(Measurements!$L$4:$L70)&lt;=Measurements!$I$4, INDEX(Measurements!$E$4:$E$502,_xlfn.AGGREGATE(15,3,(Measurements!$C$4:$C$502=Measurements!$I$3)/(Measurements!$C$4:$C$502=Measurements!$I$3)*(ROW(Measurements!$C$4:$C$502)-ROW(Measurements!$C$3)),ROWS(Measurements!$L$4:$L70))), "")</f>
        <v/>
      </c>
      <c r="Y70">
        <f>IF($W70&lt;&gt;"",2200,"")</f>
        <v/>
      </c>
      <c r="Z70">
        <f>IF($W70&lt;&gt;"",1800,"")</f>
        <v/>
      </c>
      <c r="AA70">
        <f>IF(ROWS(Measurements!$L$4:$L70)&lt;=Measurements!$I$4, INDEX(Measurements!$F$4:$F$502,_xlfn.AGGREGATE(15,3,(Measurements!$C$4:$C$502=Measurements!$I$3)/(Measurements!$C$4:$C$502=Measurements!$I$3)*(ROW(Measurements!$C$4:$C$502)-ROW(Measurements!$C$3)),ROWS(Measurements!$L$4:$L70))), "")</f>
        <v/>
      </c>
      <c r="AB70">
        <f>IF($W70&lt;&gt;"",6.5,"")</f>
        <v/>
      </c>
      <c r="AC70">
        <f>IF($W70&lt;&gt;"",3.5,"")</f>
        <v/>
      </c>
      <c r="AD70">
        <f>IF(ROWS(Measurements!$L$4:L70)&lt;=Measurements!$I$4, INDEX(Measurements!$G$4:$G$502,_xlfn.AGGREGATE(15,3,(Measurements!$C$4:$C$502=Measurements!$I$3)/(Measurements!$C$4:$C$502=Measurements!$I$3)*(ROW(Measurements!$C$4:$C$502)-ROW(Measurements!$C$3)),ROWS(Measurements!$L$4:L70))), "")</f>
        <v/>
      </c>
      <c r="AE70">
        <f>IF($W70&lt;&gt;"",65,"")</f>
        <v/>
      </c>
      <c r="AF70">
        <f>IF($W70&lt;&gt;"",35,"")</f>
        <v/>
      </c>
    </row>
    <row r="71">
      <c r="A71" s="2">
        <f>IF(ROWS(Measurements!A$4:$L71)&lt;=Measurements!$J$4, INDEX(Measurements!$A$4:$A$502,_xlfn.AGGREGATE(15,3,(Measurements!$C$4:$C$502=Measurements!$J$3)/(Measurements!$C$4:$C$502=Measurements!$J$3)*(ROW(Measurements!$C$4:$C$502)-ROW(Measurements!$C$3)),ROWS(Measurements!A$4:$L71))), "")</f>
        <v/>
      </c>
      <c r="B71">
        <f>IF(ROWS(Measurements!A$4:$L71)&lt;=Measurements!$J$4, INDEX(Measurements!$E$4:$E$502,_xlfn.AGGREGATE(15,3,(Measurements!$C$4:$C$502=Measurements!$J$3)/(Measurements!$C$4:$C$502=Measurements!$J$3)*(ROW(Measurements!$C$4:$C$502)-ROW(Measurements!$C$3)),ROWS(Measurements!A$4:$L71))), "")</f>
        <v/>
      </c>
      <c r="C71">
        <f>IF($A71&lt;&gt;"",2200,"")</f>
        <v/>
      </c>
      <c r="D71">
        <f>IF($A71&lt;&gt;"",1800,"")</f>
        <v/>
      </c>
      <c r="E71">
        <f>IF(ROWS(Measurements!A$4:$L71)&lt;=Measurements!$J$4, INDEX(Measurements!$F$4:$F$502,_xlfn.AGGREGATE(15,3,(Measurements!$C$4:$C$502=Measurements!$J$3)/(Measurements!$C$4:$C$502=Measurements!$J$3)*(ROW(Measurements!$C$4:$C$502)-ROW(Measurements!$C$3)),ROWS(Measurements!A$4:$L71))), "")</f>
        <v/>
      </c>
      <c r="F71">
        <f>IF($A71&lt;&gt;"",6.5,"")</f>
        <v/>
      </c>
      <c r="G71">
        <f>IF($A71&lt;&gt;"",3.5,"")</f>
        <v/>
      </c>
      <c r="H71">
        <f>IF(ROWS(Measurements!A$4:$L71)&lt;=Measurements!$J$4, INDEX(Measurements!$G$4:$G$502,_xlfn.AGGREGATE(15,3,(Measurements!$C$4:$C$502=Measurements!$J$3)/(Measurements!$C$4:$C$502=Measurements!$J$3)*(ROW(Measurements!$C$4:$C$502)-ROW(Measurements!$C$3)),ROWS(Measurements!A$4:$L71))), "")</f>
        <v/>
      </c>
      <c r="I71">
        <f>IF($A71&lt;&gt;"",65,"")</f>
        <v/>
      </c>
      <c r="J71">
        <f>IF($A71&lt;&gt;"",35,"")</f>
        <v/>
      </c>
      <c r="L71" s="2">
        <f>IF(ROWS(Measurements!$L$4:L71)&lt;=Measurements!$K$4, INDEX(Measurements!$A$4:$A$502,_xlfn.AGGREGATE(15,3,(Measurements!$C$4:$C$502=Measurements!$K$3)/(Measurements!$C$4:$C$502=Measurements!$K$3)*(ROW(Measurements!$C$4:$C$502)-ROW(Measurements!$C$3)),ROWS(Measurements!$L$4:L71))), "")</f>
        <v/>
      </c>
      <c r="M71">
        <f>IF(ROWS(Measurements!$L$4:L71)&lt;=Measurements!$K$4, INDEX(Measurements!$E$4:$E$502,_xlfn.AGGREGATE(15,3,(Measurements!$C$4:$C$502=Measurements!$K$3)/(Measurements!$C$4:$C$502=Measurements!$K$3)*(ROW(Measurements!$C$4:$C$502)-ROW(Measurements!$C$3)),ROWS(Measurements!$L$4:L71))), "")</f>
        <v/>
      </c>
      <c r="N71">
        <f>IF($L71&lt;&gt;"",2200,"")</f>
        <v/>
      </c>
      <c r="O71">
        <f>IF($L71&lt;&gt;"",1800,"")</f>
        <v/>
      </c>
      <c r="P71">
        <f>IF(ROWS(Measurements!$L$4:L71)&lt;=Measurements!$K$4, INDEX(Measurements!$F$4:$F$502,_xlfn.AGGREGATE(15,3,(Measurements!$C$4:$C$502=Measurements!$K$3)/(Measurements!$C$4:$C$502=Measurements!$K$3)*(ROW(Measurements!$C$4:$C$502)-ROW(Measurements!$C$3)),ROWS(Measurements!$L$4:L71))), "")</f>
        <v/>
      </c>
      <c r="Q71">
        <f>IF($L71&lt;&gt;"",6.5,"")</f>
        <v/>
      </c>
      <c r="R71">
        <f>IF($L71&lt;&gt;"",3.5,"")</f>
        <v/>
      </c>
      <c r="S71">
        <f>IF(ROWS(Measurements!$L$4:L71)&lt;=Measurements!$K$4, INDEX(Measurements!$G$4:$G$502,_xlfn.AGGREGATE(15,3,(Measurements!$C$4:$C$502=Measurements!$K$3)/(Measurements!$C$4:$C$502=Measurements!$K$3)*(ROW(Measurements!$C$4:$C$502)-ROW(Measurements!$C$3)),ROWS(Measurements!$L$4:L71))), "")</f>
        <v/>
      </c>
      <c r="T71">
        <f>IF($L71&lt;&gt;"",65,"")</f>
        <v/>
      </c>
      <c r="U71">
        <f>IF($L71&lt;&gt;"",35,"")</f>
        <v/>
      </c>
      <c r="W71" s="2">
        <f>IF(ROWS(Measurements!$L$4:$L71)&lt;=Measurements!$I$4, INDEX(Measurements!$A$4:$A$502,_xlfn.AGGREGATE(15,3,(Measurements!$C$4:$C$502=Measurements!$I$3)/(Measurements!$C$4:$C$502=Measurements!$I$3)*(ROW(Measurements!$C$4:$C$502)-ROW(Measurements!$C$3)),ROWS(Measurements!$L$4:$L71))), "")</f>
        <v/>
      </c>
      <c r="X71">
        <f>IF(ROWS(Measurements!$L$4:$L71)&lt;=Measurements!$I$4, INDEX(Measurements!$E$4:$E$502,_xlfn.AGGREGATE(15,3,(Measurements!$C$4:$C$502=Measurements!$I$3)/(Measurements!$C$4:$C$502=Measurements!$I$3)*(ROW(Measurements!$C$4:$C$502)-ROW(Measurements!$C$3)),ROWS(Measurements!$L$4:$L71))), "")</f>
        <v/>
      </c>
      <c r="Y71">
        <f>IF($W71&lt;&gt;"",2200,"")</f>
        <v/>
      </c>
      <c r="Z71">
        <f>IF($W71&lt;&gt;"",1800,"")</f>
        <v/>
      </c>
      <c r="AA71">
        <f>IF(ROWS(Measurements!$L$4:$L71)&lt;=Measurements!$I$4, INDEX(Measurements!$F$4:$F$502,_xlfn.AGGREGATE(15,3,(Measurements!$C$4:$C$502=Measurements!$I$3)/(Measurements!$C$4:$C$502=Measurements!$I$3)*(ROW(Measurements!$C$4:$C$502)-ROW(Measurements!$C$3)),ROWS(Measurements!$L$4:$L71))), "")</f>
        <v/>
      </c>
      <c r="AB71">
        <f>IF($W71&lt;&gt;"",6.5,"")</f>
        <v/>
      </c>
      <c r="AC71">
        <f>IF($W71&lt;&gt;"",3.5,"")</f>
        <v/>
      </c>
      <c r="AD71">
        <f>IF(ROWS(Measurements!$L$4:L71)&lt;=Measurements!$I$4, INDEX(Measurements!$G$4:$G$502,_xlfn.AGGREGATE(15,3,(Measurements!$C$4:$C$502=Measurements!$I$3)/(Measurements!$C$4:$C$502=Measurements!$I$3)*(ROW(Measurements!$C$4:$C$502)-ROW(Measurements!$C$3)),ROWS(Measurements!$L$4:L71))), "")</f>
        <v/>
      </c>
      <c r="AE71">
        <f>IF($W71&lt;&gt;"",65,"")</f>
        <v/>
      </c>
      <c r="AF71">
        <f>IF($W71&lt;&gt;"",35,"")</f>
        <v/>
      </c>
    </row>
    <row r="72">
      <c r="A72" s="2">
        <f>IF(ROWS(Measurements!A$4:$L72)&lt;=Measurements!$J$4, INDEX(Measurements!$A$4:$A$502,_xlfn.AGGREGATE(15,3,(Measurements!$C$4:$C$502=Measurements!$J$3)/(Measurements!$C$4:$C$502=Measurements!$J$3)*(ROW(Measurements!$C$4:$C$502)-ROW(Measurements!$C$3)),ROWS(Measurements!A$4:$L72))), "")</f>
        <v/>
      </c>
      <c r="B72">
        <f>IF(ROWS(Measurements!A$4:$L72)&lt;=Measurements!$J$4, INDEX(Measurements!$E$4:$E$502,_xlfn.AGGREGATE(15,3,(Measurements!$C$4:$C$502=Measurements!$J$3)/(Measurements!$C$4:$C$502=Measurements!$J$3)*(ROW(Measurements!$C$4:$C$502)-ROW(Measurements!$C$3)),ROWS(Measurements!A$4:$L72))), "")</f>
        <v/>
      </c>
      <c r="C72">
        <f>IF($A72&lt;&gt;"",2200,"")</f>
        <v/>
      </c>
      <c r="D72">
        <f>IF($A72&lt;&gt;"",1800,"")</f>
        <v/>
      </c>
      <c r="E72">
        <f>IF(ROWS(Measurements!A$4:$L72)&lt;=Measurements!$J$4, INDEX(Measurements!$F$4:$F$502,_xlfn.AGGREGATE(15,3,(Measurements!$C$4:$C$502=Measurements!$J$3)/(Measurements!$C$4:$C$502=Measurements!$J$3)*(ROW(Measurements!$C$4:$C$502)-ROW(Measurements!$C$3)),ROWS(Measurements!A$4:$L72))), "")</f>
        <v/>
      </c>
      <c r="F72">
        <f>IF($A72&lt;&gt;"",6.5,"")</f>
        <v/>
      </c>
      <c r="G72">
        <f>IF($A72&lt;&gt;"",3.5,"")</f>
        <v/>
      </c>
      <c r="H72">
        <f>IF(ROWS(Measurements!A$4:$L72)&lt;=Measurements!$J$4, INDEX(Measurements!$G$4:$G$502,_xlfn.AGGREGATE(15,3,(Measurements!$C$4:$C$502=Measurements!$J$3)/(Measurements!$C$4:$C$502=Measurements!$J$3)*(ROW(Measurements!$C$4:$C$502)-ROW(Measurements!$C$3)),ROWS(Measurements!A$4:$L72))), "")</f>
        <v/>
      </c>
      <c r="I72">
        <f>IF($A72&lt;&gt;"",65,"")</f>
        <v/>
      </c>
      <c r="J72">
        <f>IF($A72&lt;&gt;"",35,"")</f>
        <v/>
      </c>
      <c r="L72" s="2">
        <f>IF(ROWS(Measurements!$L$4:L72)&lt;=Measurements!$K$4, INDEX(Measurements!$A$4:$A$502,_xlfn.AGGREGATE(15,3,(Measurements!$C$4:$C$502=Measurements!$K$3)/(Measurements!$C$4:$C$502=Measurements!$K$3)*(ROW(Measurements!$C$4:$C$502)-ROW(Measurements!$C$3)),ROWS(Measurements!$L$4:L72))), "")</f>
        <v/>
      </c>
      <c r="M72">
        <f>IF(ROWS(Measurements!$L$4:L72)&lt;=Measurements!$K$4, INDEX(Measurements!$E$4:$E$502,_xlfn.AGGREGATE(15,3,(Measurements!$C$4:$C$502=Measurements!$K$3)/(Measurements!$C$4:$C$502=Measurements!$K$3)*(ROW(Measurements!$C$4:$C$502)-ROW(Measurements!$C$3)),ROWS(Measurements!$L$4:L72))), "")</f>
        <v/>
      </c>
      <c r="N72">
        <f>IF($L72&lt;&gt;"",2200,"")</f>
        <v/>
      </c>
      <c r="O72">
        <f>IF($L72&lt;&gt;"",1800,"")</f>
        <v/>
      </c>
      <c r="P72">
        <f>IF(ROWS(Measurements!$L$4:L72)&lt;=Measurements!$K$4, INDEX(Measurements!$F$4:$F$502,_xlfn.AGGREGATE(15,3,(Measurements!$C$4:$C$502=Measurements!$K$3)/(Measurements!$C$4:$C$502=Measurements!$K$3)*(ROW(Measurements!$C$4:$C$502)-ROW(Measurements!$C$3)),ROWS(Measurements!$L$4:L72))), "")</f>
        <v/>
      </c>
      <c r="Q72">
        <f>IF($L72&lt;&gt;"",6.5,"")</f>
        <v/>
      </c>
      <c r="R72">
        <f>IF($L72&lt;&gt;"",3.5,"")</f>
        <v/>
      </c>
      <c r="S72">
        <f>IF(ROWS(Measurements!$L$4:L72)&lt;=Measurements!$K$4, INDEX(Measurements!$G$4:$G$502,_xlfn.AGGREGATE(15,3,(Measurements!$C$4:$C$502=Measurements!$K$3)/(Measurements!$C$4:$C$502=Measurements!$K$3)*(ROW(Measurements!$C$4:$C$502)-ROW(Measurements!$C$3)),ROWS(Measurements!$L$4:L72))), "")</f>
        <v/>
      </c>
      <c r="T72">
        <f>IF($L72&lt;&gt;"",65,"")</f>
        <v/>
      </c>
      <c r="U72">
        <f>IF($L72&lt;&gt;"",35,"")</f>
        <v/>
      </c>
      <c r="W72" s="2">
        <f>IF(ROWS(Measurements!$L$4:$L72)&lt;=Measurements!$I$4, INDEX(Measurements!$A$4:$A$502,_xlfn.AGGREGATE(15,3,(Measurements!$C$4:$C$502=Measurements!$I$3)/(Measurements!$C$4:$C$502=Measurements!$I$3)*(ROW(Measurements!$C$4:$C$502)-ROW(Measurements!$C$3)),ROWS(Measurements!$L$4:$L72))), "")</f>
        <v/>
      </c>
      <c r="X72">
        <f>IF(ROWS(Measurements!$L$4:$L72)&lt;=Measurements!$I$4, INDEX(Measurements!$E$4:$E$502,_xlfn.AGGREGATE(15,3,(Measurements!$C$4:$C$502=Measurements!$I$3)/(Measurements!$C$4:$C$502=Measurements!$I$3)*(ROW(Measurements!$C$4:$C$502)-ROW(Measurements!$C$3)),ROWS(Measurements!$L$4:$L72))), "")</f>
        <v/>
      </c>
      <c r="Y72">
        <f>IF($W72&lt;&gt;"",2200,"")</f>
        <v/>
      </c>
      <c r="Z72">
        <f>IF($W72&lt;&gt;"",1800,"")</f>
        <v/>
      </c>
      <c r="AA72">
        <f>IF(ROWS(Measurements!$L$4:$L72)&lt;=Measurements!$I$4, INDEX(Measurements!$F$4:$F$502,_xlfn.AGGREGATE(15,3,(Measurements!$C$4:$C$502=Measurements!$I$3)/(Measurements!$C$4:$C$502=Measurements!$I$3)*(ROW(Measurements!$C$4:$C$502)-ROW(Measurements!$C$3)),ROWS(Measurements!$L$4:$L72))), "")</f>
        <v/>
      </c>
      <c r="AB72">
        <f>IF($W72&lt;&gt;"",6.5,"")</f>
        <v/>
      </c>
      <c r="AC72">
        <f>IF($W72&lt;&gt;"",3.5,"")</f>
        <v/>
      </c>
      <c r="AD72">
        <f>IF(ROWS(Measurements!$L$4:L72)&lt;=Measurements!$I$4, INDEX(Measurements!$G$4:$G$502,_xlfn.AGGREGATE(15,3,(Measurements!$C$4:$C$502=Measurements!$I$3)/(Measurements!$C$4:$C$502=Measurements!$I$3)*(ROW(Measurements!$C$4:$C$502)-ROW(Measurements!$C$3)),ROWS(Measurements!$L$4:L72))), "")</f>
        <v/>
      </c>
      <c r="AE72">
        <f>IF($W72&lt;&gt;"",65,"")</f>
        <v/>
      </c>
      <c r="AF72">
        <f>IF($W72&lt;&gt;"",35,"")</f>
        <v/>
      </c>
    </row>
    <row r="73">
      <c r="A73" s="2">
        <f>IF(ROWS(Measurements!A$4:$L73)&lt;=Measurements!$J$4, INDEX(Measurements!$A$4:$A$502,_xlfn.AGGREGATE(15,3,(Measurements!$C$4:$C$502=Measurements!$J$3)/(Measurements!$C$4:$C$502=Measurements!$J$3)*(ROW(Measurements!$C$4:$C$502)-ROW(Measurements!$C$3)),ROWS(Measurements!A$4:$L73))), "")</f>
        <v/>
      </c>
      <c r="B73">
        <f>IF(ROWS(Measurements!A$4:$L73)&lt;=Measurements!$J$4, INDEX(Measurements!$E$4:$E$502,_xlfn.AGGREGATE(15,3,(Measurements!$C$4:$C$502=Measurements!$J$3)/(Measurements!$C$4:$C$502=Measurements!$J$3)*(ROW(Measurements!$C$4:$C$502)-ROW(Measurements!$C$3)),ROWS(Measurements!A$4:$L73))), "")</f>
        <v/>
      </c>
      <c r="C73">
        <f>IF($A73&lt;&gt;"",2200,"")</f>
        <v/>
      </c>
      <c r="D73">
        <f>IF($A73&lt;&gt;"",1800,"")</f>
        <v/>
      </c>
      <c r="E73">
        <f>IF(ROWS(Measurements!A$4:$L73)&lt;=Measurements!$J$4, INDEX(Measurements!$F$4:$F$502,_xlfn.AGGREGATE(15,3,(Measurements!$C$4:$C$502=Measurements!$J$3)/(Measurements!$C$4:$C$502=Measurements!$J$3)*(ROW(Measurements!$C$4:$C$502)-ROW(Measurements!$C$3)),ROWS(Measurements!A$4:$L73))), "")</f>
        <v/>
      </c>
      <c r="F73">
        <f>IF($A73&lt;&gt;"",6.5,"")</f>
        <v/>
      </c>
      <c r="G73">
        <f>IF($A73&lt;&gt;"",3.5,"")</f>
        <v/>
      </c>
      <c r="H73">
        <f>IF(ROWS(Measurements!A$4:$L73)&lt;=Measurements!$J$4, INDEX(Measurements!$G$4:$G$502,_xlfn.AGGREGATE(15,3,(Measurements!$C$4:$C$502=Measurements!$J$3)/(Measurements!$C$4:$C$502=Measurements!$J$3)*(ROW(Measurements!$C$4:$C$502)-ROW(Measurements!$C$3)),ROWS(Measurements!A$4:$L73))), "")</f>
        <v/>
      </c>
      <c r="I73">
        <f>IF($A73&lt;&gt;"",65,"")</f>
        <v/>
      </c>
      <c r="J73">
        <f>IF($A73&lt;&gt;"",35,"")</f>
        <v/>
      </c>
      <c r="L73" s="2">
        <f>IF(ROWS(Measurements!$L$4:L73)&lt;=Measurements!$K$4, INDEX(Measurements!$A$4:$A$502,_xlfn.AGGREGATE(15,3,(Measurements!$C$4:$C$502=Measurements!$K$3)/(Measurements!$C$4:$C$502=Measurements!$K$3)*(ROW(Measurements!$C$4:$C$502)-ROW(Measurements!$C$3)),ROWS(Measurements!$L$4:L73))), "")</f>
        <v/>
      </c>
      <c r="M73">
        <f>IF(ROWS(Measurements!$L$4:L73)&lt;=Measurements!$K$4, INDEX(Measurements!$E$4:$E$502,_xlfn.AGGREGATE(15,3,(Measurements!$C$4:$C$502=Measurements!$K$3)/(Measurements!$C$4:$C$502=Measurements!$K$3)*(ROW(Measurements!$C$4:$C$502)-ROW(Measurements!$C$3)),ROWS(Measurements!$L$4:L73))), "")</f>
        <v/>
      </c>
      <c r="N73">
        <f>IF($L73&lt;&gt;"",2200,"")</f>
        <v/>
      </c>
      <c r="O73">
        <f>IF($L73&lt;&gt;"",1800,"")</f>
        <v/>
      </c>
      <c r="P73">
        <f>IF(ROWS(Measurements!$L$4:L73)&lt;=Measurements!$K$4, INDEX(Measurements!$F$4:$F$502,_xlfn.AGGREGATE(15,3,(Measurements!$C$4:$C$502=Measurements!$K$3)/(Measurements!$C$4:$C$502=Measurements!$K$3)*(ROW(Measurements!$C$4:$C$502)-ROW(Measurements!$C$3)),ROWS(Measurements!$L$4:L73))), "")</f>
        <v/>
      </c>
      <c r="Q73">
        <f>IF($L73&lt;&gt;"",6.5,"")</f>
        <v/>
      </c>
      <c r="R73">
        <f>IF($L73&lt;&gt;"",3.5,"")</f>
        <v/>
      </c>
      <c r="S73">
        <f>IF(ROWS(Measurements!$L$4:L73)&lt;=Measurements!$K$4, INDEX(Measurements!$G$4:$G$502,_xlfn.AGGREGATE(15,3,(Measurements!$C$4:$C$502=Measurements!$K$3)/(Measurements!$C$4:$C$502=Measurements!$K$3)*(ROW(Measurements!$C$4:$C$502)-ROW(Measurements!$C$3)),ROWS(Measurements!$L$4:L73))), "")</f>
        <v/>
      </c>
      <c r="T73">
        <f>IF($L73&lt;&gt;"",65,"")</f>
        <v/>
      </c>
      <c r="U73">
        <f>IF($L73&lt;&gt;"",35,"")</f>
        <v/>
      </c>
      <c r="W73" s="2">
        <f>IF(ROWS(Measurements!$L$4:$L73)&lt;=Measurements!$I$4, INDEX(Measurements!$A$4:$A$502,_xlfn.AGGREGATE(15,3,(Measurements!$C$4:$C$502=Measurements!$I$3)/(Measurements!$C$4:$C$502=Measurements!$I$3)*(ROW(Measurements!$C$4:$C$502)-ROW(Measurements!$C$3)),ROWS(Measurements!$L$4:$L73))), "")</f>
        <v/>
      </c>
      <c r="X73">
        <f>IF(ROWS(Measurements!$L$4:$L73)&lt;=Measurements!$I$4, INDEX(Measurements!$E$4:$E$502,_xlfn.AGGREGATE(15,3,(Measurements!$C$4:$C$502=Measurements!$I$3)/(Measurements!$C$4:$C$502=Measurements!$I$3)*(ROW(Measurements!$C$4:$C$502)-ROW(Measurements!$C$3)),ROWS(Measurements!$L$4:$L73))), "")</f>
        <v/>
      </c>
      <c r="Y73">
        <f>IF($W73&lt;&gt;"",2200,"")</f>
        <v/>
      </c>
      <c r="Z73">
        <f>IF($W73&lt;&gt;"",1800,"")</f>
        <v/>
      </c>
      <c r="AA73">
        <f>IF(ROWS(Measurements!$L$4:$L73)&lt;=Measurements!$I$4, INDEX(Measurements!$F$4:$F$502,_xlfn.AGGREGATE(15,3,(Measurements!$C$4:$C$502=Measurements!$I$3)/(Measurements!$C$4:$C$502=Measurements!$I$3)*(ROW(Measurements!$C$4:$C$502)-ROW(Measurements!$C$3)),ROWS(Measurements!$L$4:$L73))), "")</f>
        <v/>
      </c>
      <c r="AB73">
        <f>IF($W73&lt;&gt;"",6.5,"")</f>
        <v/>
      </c>
      <c r="AC73">
        <f>IF($W73&lt;&gt;"",3.5,"")</f>
        <v/>
      </c>
      <c r="AD73">
        <f>IF(ROWS(Measurements!$L$4:L73)&lt;=Measurements!$I$4, INDEX(Measurements!$G$4:$G$502,_xlfn.AGGREGATE(15,3,(Measurements!$C$4:$C$502=Measurements!$I$3)/(Measurements!$C$4:$C$502=Measurements!$I$3)*(ROW(Measurements!$C$4:$C$502)-ROW(Measurements!$C$3)),ROWS(Measurements!$L$4:L73))), "")</f>
        <v/>
      </c>
      <c r="AE73">
        <f>IF($W73&lt;&gt;"",65,"")</f>
        <v/>
      </c>
      <c r="AF73">
        <f>IF($W73&lt;&gt;"",35,"")</f>
        <v/>
      </c>
    </row>
    <row r="74">
      <c r="A74" s="2">
        <f>IF(ROWS(Measurements!A$4:$L74)&lt;=Measurements!$J$4, INDEX(Measurements!$A$4:$A$502,_xlfn.AGGREGATE(15,3,(Measurements!$C$4:$C$502=Measurements!$J$3)/(Measurements!$C$4:$C$502=Measurements!$J$3)*(ROW(Measurements!$C$4:$C$502)-ROW(Measurements!$C$3)),ROWS(Measurements!A$4:$L74))), "")</f>
        <v/>
      </c>
      <c r="B74">
        <f>IF(ROWS(Measurements!A$4:$L74)&lt;=Measurements!$J$4, INDEX(Measurements!$E$4:$E$502,_xlfn.AGGREGATE(15,3,(Measurements!$C$4:$C$502=Measurements!$J$3)/(Measurements!$C$4:$C$502=Measurements!$J$3)*(ROW(Measurements!$C$4:$C$502)-ROW(Measurements!$C$3)),ROWS(Measurements!A$4:$L74))), "")</f>
        <v/>
      </c>
      <c r="C74">
        <f>IF($A74&lt;&gt;"",2200,"")</f>
        <v/>
      </c>
      <c r="D74">
        <f>IF($A74&lt;&gt;"",1800,"")</f>
        <v/>
      </c>
      <c r="E74">
        <f>IF(ROWS(Measurements!A$4:$L74)&lt;=Measurements!$J$4, INDEX(Measurements!$F$4:$F$502,_xlfn.AGGREGATE(15,3,(Measurements!$C$4:$C$502=Measurements!$J$3)/(Measurements!$C$4:$C$502=Measurements!$J$3)*(ROW(Measurements!$C$4:$C$502)-ROW(Measurements!$C$3)),ROWS(Measurements!A$4:$L74))), "")</f>
        <v/>
      </c>
      <c r="F74">
        <f>IF($A74&lt;&gt;"",6.5,"")</f>
        <v/>
      </c>
      <c r="G74">
        <f>IF($A74&lt;&gt;"",3.5,"")</f>
        <v/>
      </c>
      <c r="H74">
        <f>IF(ROWS(Measurements!A$4:$L74)&lt;=Measurements!$J$4, INDEX(Measurements!$G$4:$G$502,_xlfn.AGGREGATE(15,3,(Measurements!$C$4:$C$502=Measurements!$J$3)/(Measurements!$C$4:$C$502=Measurements!$J$3)*(ROW(Measurements!$C$4:$C$502)-ROW(Measurements!$C$3)),ROWS(Measurements!A$4:$L74))), "")</f>
        <v/>
      </c>
      <c r="I74">
        <f>IF($A74&lt;&gt;"",65,"")</f>
        <v/>
      </c>
      <c r="J74">
        <f>IF($A74&lt;&gt;"",35,"")</f>
        <v/>
      </c>
      <c r="L74" s="2">
        <f>IF(ROWS(Measurements!$L$4:L74)&lt;=Measurements!$K$4, INDEX(Measurements!$A$4:$A$502,_xlfn.AGGREGATE(15,3,(Measurements!$C$4:$C$502=Measurements!$K$3)/(Measurements!$C$4:$C$502=Measurements!$K$3)*(ROW(Measurements!$C$4:$C$502)-ROW(Measurements!$C$3)),ROWS(Measurements!$L$4:L74))), "")</f>
        <v/>
      </c>
      <c r="M74">
        <f>IF(ROWS(Measurements!$L$4:L74)&lt;=Measurements!$K$4, INDEX(Measurements!$E$4:$E$502,_xlfn.AGGREGATE(15,3,(Measurements!$C$4:$C$502=Measurements!$K$3)/(Measurements!$C$4:$C$502=Measurements!$K$3)*(ROW(Measurements!$C$4:$C$502)-ROW(Measurements!$C$3)),ROWS(Measurements!$L$4:L74))), "")</f>
        <v/>
      </c>
      <c r="N74">
        <f>IF($L74&lt;&gt;"",2200,"")</f>
        <v/>
      </c>
      <c r="O74">
        <f>IF($L74&lt;&gt;"",1800,"")</f>
        <v/>
      </c>
      <c r="P74">
        <f>IF(ROWS(Measurements!$L$4:L74)&lt;=Measurements!$K$4, INDEX(Measurements!$F$4:$F$502,_xlfn.AGGREGATE(15,3,(Measurements!$C$4:$C$502=Measurements!$K$3)/(Measurements!$C$4:$C$502=Measurements!$K$3)*(ROW(Measurements!$C$4:$C$502)-ROW(Measurements!$C$3)),ROWS(Measurements!$L$4:L74))), "")</f>
        <v/>
      </c>
      <c r="Q74">
        <f>IF($L74&lt;&gt;"",6.5,"")</f>
        <v/>
      </c>
      <c r="R74">
        <f>IF($L74&lt;&gt;"",3.5,"")</f>
        <v/>
      </c>
      <c r="S74">
        <f>IF(ROWS(Measurements!$L$4:L74)&lt;=Measurements!$K$4, INDEX(Measurements!$G$4:$G$502,_xlfn.AGGREGATE(15,3,(Measurements!$C$4:$C$502=Measurements!$K$3)/(Measurements!$C$4:$C$502=Measurements!$K$3)*(ROW(Measurements!$C$4:$C$502)-ROW(Measurements!$C$3)),ROWS(Measurements!$L$4:L74))), "")</f>
        <v/>
      </c>
      <c r="T74">
        <f>IF($L74&lt;&gt;"",65,"")</f>
        <v/>
      </c>
      <c r="U74">
        <f>IF($L74&lt;&gt;"",35,"")</f>
        <v/>
      </c>
      <c r="W74" s="2">
        <f>IF(ROWS(Measurements!$L$4:$L74)&lt;=Measurements!$I$4, INDEX(Measurements!$A$4:$A$502,_xlfn.AGGREGATE(15,3,(Measurements!$C$4:$C$502=Measurements!$I$3)/(Measurements!$C$4:$C$502=Measurements!$I$3)*(ROW(Measurements!$C$4:$C$502)-ROW(Measurements!$C$3)),ROWS(Measurements!$L$4:$L74))), "")</f>
        <v/>
      </c>
      <c r="X74">
        <f>IF(ROWS(Measurements!$L$4:$L74)&lt;=Measurements!$I$4, INDEX(Measurements!$E$4:$E$502,_xlfn.AGGREGATE(15,3,(Measurements!$C$4:$C$502=Measurements!$I$3)/(Measurements!$C$4:$C$502=Measurements!$I$3)*(ROW(Measurements!$C$4:$C$502)-ROW(Measurements!$C$3)),ROWS(Measurements!$L$4:$L74))), "")</f>
        <v/>
      </c>
      <c r="Y74">
        <f>IF($W74&lt;&gt;"",2200,"")</f>
        <v/>
      </c>
      <c r="Z74">
        <f>IF($W74&lt;&gt;"",1800,"")</f>
        <v/>
      </c>
      <c r="AA74">
        <f>IF(ROWS(Measurements!$L$4:$L74)&lt;=Measurements!$I$4, INDEX(Measurements!$F$4:$F$502,_xlfn.AGGREGATE(15,3,(Measurements!$C$4:$C$502=Measurements!$I$3)/(Measurements!$C$4:$C$502=Measurements!$I$3)*(ROW(Measurements!$C$4:$C$502)-ROW(Measurements!$C$3)),ROWS(Measurements!$L$4:$L74))), "")</f>
        <v/>
      </c>
      <c r="AB74">
        <f>IF($W74&lt;&gt;"",6.5,"")</f>
        <v/>
      </c>
      <c r="AC74">
        <f>IF($W74&lt;&gt;"",3.5,"")</f>
        <v/>
      </c>
      <c r="AD74">
        <f>IF(ROWS(Measurements!$L$4:L74)&lt;=Measurements!$I$4, INDEX(Measurements!$G$4:$G$502,_xlfn.AGGREGATE(15,3,(Measurements!$C$4:$C$502=Measurements!$I$3)/(Measurements!$C$4:$C$502=Measurements!$I$3)*(ROW(Measurements!$C$4:$C$502)-ROW(Measurements!$C$3)),ROWS(Measurements!$L$4:L74))), "")</f>
        <v/>
      </c>
      <c r="AE74">
        <f>IF($W74&lt;&gt;"",65,"")</f>
        <v/>
      </c>
      <c r="AF74">
        <f>IF($W74&lt;&gt;"",35,"")</f>
        <v/>
      </c>
    </row>
    <row r="75">
      <c r="A75" s="2">
        <f>IF(ROWS(Measurements!A$4:$L75)&lt;=Measurements!$J$4, INDEX(Measurements!$A$4:$A$502,_xlfn.AGGREGATE(15,3,(Measurements!$C$4:$C$502=Measurements!$J$3)/(Measurements!$C$4:$C$502=Measurements!$J$3)*(ROW(Measurements!$C$4:$C$502)-ROW(Measurements!$C$3)),ROWS(Measurements!A$4:$L75))), "")</f>
        <v/>
      </c>
      <c r="B75">
        <f>IF(ROWS(Measurements!A$4:$L75)&lt;=Measurements!$J$4, INDEX(Measurements!$E$4:$E$502,_xlfn.AGGREGATE(15,3,(Measurements!$C$4:$C$502=Measurements!$J$3)/(Measurements!$C$4:$C$502=Measurements!$J$3)*(ROW(Measurements!$C$4:$C$502)-ROW(Measurements!$C$3)),ROWS(Measurements!A$4:$L75))), "")</f>
        <v/>
      </c>
      <c r="C75">
        <f>IF($A75&lt;&gt;"",2200,"")</f>
        <v/>
      </c>
      <c r="D75">
        <f>IF($A75&lt;&gt;"",1800,"")</f>
        <v/>
      </c>
      <c r="E75">
        <f>IF(ROWS(Measurements!A$4:$L75)&lt;=Measurements!$J$4, INDEX(Measurements!$F$4:$F$502,_xlfn.AGGREGATE(15,3,(Measurements!$C$4:$C$502=Measurements!$J$3)/(Measurements!$C$4:$C$502=Measurements!$J$3)*(ROW(Measurements!$C$4:$C$502)-ROW(Measurements!$C$3)),ROWS(Measurements!A$4:$L75))), "")</f>
        <v/>
      </c>
      <c r="F75">
        <f>IF($A75&lt;&gt;"",6.5,"")</f>
        <v/>
      </c>
      <c r="G75">
        <f>IF($A75&lt;&gt;"",3.5,"")</f>
        <v/>
      </c>
      <c r="H75">
        <f>IF(ROWS(Measurements!A$4:$L75)&lt;=Measurements!$J$4, INDEX(Measurements!$G$4:$G$502,_xlfn.AGGREGATE(15,3,(Measurements!$C$4:$C$502=Measurements!$J$3)/(Measurements!$C$4:$C$502=Measurements!$J$3)*(ROW(Measurements!$C$4:$C$502)-ROW(Measurements!$C$3)),ROWS(Measurements!A$4:$L75))), "")</f>
        <v/>
      </c>
      <c r="I75">
        <f>IF($A75&lt;&gt;"",65,"")</f>
        <v/>
      </c>
      <c r="J75">
        <f>IF($A75&lt;&gt;"",35,"")</f>
        <v/>
      </c>
      <c r="L75" s="2">
        <f>IF(ROWS(Measurements!$L$4:L75)&lt;=Measurements!$K$4, INDEX(Measurements!$A$4:$A$502,_xlfn.AGGREGATE(15,3,(Measurements!$C$4:$C$502=Measurements!$K$3)/(Measurements!$C$4:$C$502=Measurements!$K$3)*(ROW(Measurements!$C$4:$C$502)-ROW(Measurements!$C$3)),ROWS(Measurements!$L$4:L75))), "")</f>
        <v/>
      </c>
      <c r="M75">
        <f>IF(ROWS(Measurements!$L$4:L75)&lt;=Measurements!$K$4, INDEX(Measurements!$E$4:$E$502,_xlfn.AGGREGATE(15,3,(Measurements!$C$4:$C$502=Measurements!$K$3)/(Measurements!$C$4:$C$502=Measurements!$K$3)*(ROW(Measurements!$C$4:$C$502)-ROW(Measurements!$C$3)),ROWS(Measurements!$L$4:L75))), "")</f>
        <v/>
      </c>
      <c r="N75">
        <f>IF($L75&lt;&gt;"",2200,"")</f>
        <v/>
      </c>
      <c r="O75">
        <f>IF($L75&lt;&gt;"",1800,"")</f>
        <v/>
      </c>
      <c r="P75">
        <f>IF(ROWS(Measurements!$L$4:L75)&lt;=Measurements!$K$4, INDEX(Measurements!$F$4:$F$502,_xlfn.AGGREGATE(15,3,(Measurements!$C$4:$C$502=Measurements!$K$3)/(Measurements!$C$4:$C$502=Measurements!$K$3)*(ROW(Measurements!$C$4:$C$502)-ROW(Measurements!$C$3)),ROWS(Measurements!$L$4:L75))), "")</f>
        <v/>
      </c>
      <c r="Q75">
        <f>IF($L75&lt;&gt;"",6.5,"")</f>
        <v/>
      </c>
      <c r="R75">
        <f>IF($L75&lt;&gt;"",3.5,"")</f>
        <v/>
      </c>
      <c r="S75">
        <f>IF(ROWS(Measurements!$L$4:L75)&lt;=Measurements!$K$4, INDEX(Measurements!$G$4:$G$502,_xlfn.AGGREGATE(15,3,(Measurements!$C$4:$C$502=Measurements!$K$3)/(Measurements!$C$4:$C$502=Measurements!$K$3)*(ROW(Measurements!$C$4:$C$502)-ROW(Measurements!$C$3)),ROWS(Measurements!$L$4:L75))), "")</f>
        <v/>
      </c>
      <c r="T75">
        <f>IF($L75&lt;&gt;"",65,"")</f>
        <v/>
      </c>
      <c r="U75">
        <f>IF($L75&lt;&gt;"",35,"")</f>
        <v/>
      </c>
      <c r="W75" s="2">
        <f>IF(ROWS(Measurements!$L$4:$L75)&lt;=Measurements!$I$4, INDEX(Measurements!$A$4:$A$502,_xlfn.AGGREGATE(15,3,(Measurements!$C$4:$C$502=Measurements!$I$3)/(Measurements!$C$4:$C$502=Measurements!$I$3)*(ROW(Measurements!$C$4:$C$502)-ROW(Measurements!$C$3)),ROWS(Measurements!$L$4:$L75))), "")</f>
        <v/>
      </c>
      <c r="X75">
        <f>IF(ROWS(Measurements!$L$4:$L75)&lt;=Measurements!$I$4, INDEX(Measurements!$E$4:$E$502,_xlfn.AGGREGATE(15,3,(Measurements!$C$4:$C$502=Measurements!$I$3)/(Measurements!$C$4:$C$502=Measurements!$I$3)*(ROW(Measurements!$C$4:$C$502)-ROW(Measurements!$C$3)),ROWS(Measurements!$L$4:$L75))), "")</f>
        <v/>
      </c>
      <c r="Y75">
        <f>IF($W75&lt;&gt;"",2200,"")</f>
        <v/>
      </c>
      <c r="Z75">
        <f>IF($W75&lt;&gt;"",1800,"")</f>
        <v/>
      </c>
      <c r="AA75">
        <f>IF(ROWS(Measurements!$L$4:$L75)&lt;=Measurements!$I$4, INDEX(Measurements!$F$4:$F$502,_xlfn.AGGREGATE(15,3,(Measurements!$C$4:$C$502=Measurements!$I$3)/(Measurements!$C$4:$C$502=Measurements!$I$3)*(ROW(Measurements!$C$4:$C$502)-ROW(Measurements!$C$3)),ROWS(Measurements!$L$4:$L75))), "")</f>
        <v/>
      </c>
      <c r="AB75">
        <f>IF($W75&lt;&gt;"",6.5,"")</f>
        <v/>
      </c>
      <c r="AC75">
        <f>IF($W75&lt;&gt;"",3.5,"")</f>
        <v/>
      </c>
      <c r="AD75">
        <f>IF(ROWS(Measurements!$L$4:L75)&lt;=Measurements!$I$4, INDEX(Measurements!$G$4:$G$502,_xlfn.AGGREGATE(15,3,(Measurements!$C$4:$C$502=Measurements!$I$3)/(Measurements!$C$4:$C$502=Measurements!$I$3)*(ROW(Measurements!$C$4:$C$502)-ROW(Measurements!$C$3)),ROWS(Measurements!$L$4:L75))), "")</f>
        <v/>
      </c>
      <c r="AE75">
        <f>IF($W75&lt;&gt;"",65,"")</f>
        <v/>
      </c>
      <c r="AF75">
        <f>IF($W75&lt;&gt;"",35,"")</f>
        <v/>
      </c>
    </row>
    <row r="76">
      <c r="A76" s="2">
        <f>IF(ROWS(Measurements!A$4:$L76)&lt;=Measurements!$J$4, INDEX(Measurements!$A$4:$A$502,_xlfn.AGGREGATE(15,3,(Measurements!$C$4:$C$502=Measurements!$J$3)/(Measurements!$C$4:$C$502=Measurements!$J$3)*(ROW(Measurements!$C$4:$C$502)-ROW(Measurements!$C$3)),ROWS(Measurements!A$4:$L76))), "")</f>
        <v/>
      </c>
      <c r="B76">
        <f>IF(ROWS(Measurements!A$4:$L76)&lt;=Measurements!$J$4, INDEX(Measurements!$E$4:$E$502,_xlfn.AGGREGATE(15,3,(Measurements!$C$4:$C$502=Measurements!$J$3)/(Measurements!$C$4:$C$502=Measurements!$J$3)*(ROW(Measurements!$C$4:$C$502)-ROW(Measurements!$C$3)),ROWS(Measurements!A$4:$L76))), "")</f>
        <v/>
      </c>
      <c r="C76">
        <f>IF($A76&lt;&gt;"",2200,"")</f>
        <v/>
      </c>
      <c r="D76">
        <f>IF($A76&lt;&gt;"",1800,"")</f>
        <v/>
      </c>
      <c r="E76">
        <f>IF(ROWS(Measurements!A$4:$L76)&lt;=Measurements!$J$4, INDEX(Measurements!$F$4:$F$502,_xlfn.AGGREGATE(15,3,(Measurements!$C$4:$C$502=Measurements!$J$3)/(Measurements!$C$4:$C$502=Measurements!$J$3)*(ROW(Measurements!$C$4:$C$502)-ROW(Measurements!$C$3)),ROWS(Measurements!A$4:$L76))), "")</f>
        <v/>
      </c>
      <c r="F76">
        <f>IF($A76&lt;&gt;"",6.5,"")</f>
        <v/>
      </c>
      <c r="G76">
        <f>IF($A76&lt;&gt;"",3.5,"")</f>
        <v/>
      </c>
      <c r="H76">
        <f>IF(ROWS(Measurements!A$4:$L76)&lt;=Measurements!$J$4, INDEX(Measurements!$G$4:$G$502,_xlfn.AGGREGATE(15,3,(Measurements!$C$4:$C$502=Measurements!$J$3)/(Measurements!$C$4:$C$502=Measurements!$J$3)*(ROW(Measurements!$C$4:$C$502)-ROW(Measurements!$C$3)),ROWS(Measurements!A$4:$L76))), "")</f>
        <v/>
      </c>
      <c r="I76">
        <f>IF($A76&lt;&gt;"",65,"")</f>
        <v/>
      </c>
      <c r="J76">
        <f>IF($A76&lt;&gt;"",35,"")</f>
        <v/>
      </c>
      <c r="L76" s="2">
        <f>IF(ROWS(Measurements!$L$4:L76)&lt;=Measurements!$K$4, INDEX(Measurements!$A$4:$A$502,_xlfn.AGGREGATE(15,3,(Measurements!$C$4:$C$502=Measurements!$K$3)/(Measurements!$C$4:$C$502=Measurements!$K$3)*(ROW(Measurements!$C$4:$C$502)-ROW(Measurements!$C$3)),ROWS(Measurements!$L$4:L76))), "")</f>
        <v/>
      </c>
      <c r="M76">
        <f>IF(ROWS(Measurements!$L$4:L76)&lt;=Measurements!$K$4, INDEX(Measurements!$E$4:$E$502,_xlfn.AGGREGATE(15,3,(Measurements!$C$4:$C$502=Measurements!$K$3)/(Measurements!$C$4:$C$502=Measurements!$K$3)*(ROW(Measurements!$C$4:$C$502)-ROW(Measurements!$C$3)),ROWS(Measurements!$L$4:L76))), "")</f>
        <v/>
      </c>
      <c r="N76">
        <f>IF($L76&lt;&gt;"",2200,"")</f>
        <v/>
      </c>
      <c r="O76">
        <f>IF($L76&lt;&gt;"",1800,"")</f>
        <v/>
      </c>
      <c r="P76">
        <f>IF(ROWS(Measurements!$L$4:L76)&lt;=Measurements!$K$4, INDEX(Measurements!$F$4:$F$502,_xlfn.AGGREGATE(15,3,(Measurements!$C$4:$C$502=Measurements!$K$3)/(Measurements!$C$4:$C$502=Measurements!$K$3)*(ROW(Measurements!$C$4:$C$502)-ROW(Measurements!$C$3)),ROWS(Measurements!$L$4:L76))), "")</f>
        <v/>
      </c>
      <c r="Q76">
        <f>IF($L76&lt;&gt;"",6.5,"")</f>
        <v/>
      </c>
      <c r="R76">
        <f>IF($L76&lt;&gt;"",3.5,"")</f>
        <v/>
      </c>
      <c r="S76">
        <f>IF(ROWS(Measurements!$L$4:L76)&lt;=Measurements!$K$4, INDEX(Measurements!$G$4:$G$502,_xlfn.AGGREGATE(15,3,(Measurements!$C$4:$C$502=Measurements!$K$3)/(Measurements!$C$4:$C$502=Measurements!$K$3)*(ROW(Measurements!$C$4:$C$502)-ROW(Measurements!$C$3)),ROWS(Measurements!$L$4:L76))), "")</f>
        <v/>
      </c>
      <c r="T76">
        <f>IF($L76&lt;&gt;"",65,"")</f>
        <v/>
      </c>
      <c r="U76">
        <f>IF($L76&lt;&gt;"",35,"")</f>
        <v/>
      </c>
      <c r="W76" s="2">
        <f>IF(ROWS(Measurements!$L$4:$L76)&lt;=Measurements!$I$4, INDEX(Measurements!$A$4:$A$502,_xlfn.AGGREGATE(15,3,(Measurements!$C$4:$C$502=Measurements!$I$3)/(Measurements!$C$4:$C$502=Measurements!$I$3)*(ROW(Measurements!$C$4:$C$502)-ROW(Measurements!$C$3)),ROWS(Measurements!$L$4:$L76))), "")</f>
        <v/>
      </c>
      <c r="X76">
        <f>IF(ROWS(Measurements!$L$4:$L76)&lt;=Measurements!$I$4, INDEX(Measurements!$E$4:$E$502,_xlfn.AGGREGATE(15,3,(Measurements!$C$4:$C$502=Measurements!$I$3)/(Measurements!$C$4:$C$502=Measurements!$I$3)*(ROW(Measurements!$C$4:$C$502)-ROW(Measurements!$C$3)),ROWS(Measurements!$L$4:$L76))), "")</f>
        <v/>
      </c>
      <c r="Y76">
        <f>IF($W76&lt;&gt;"",2200,"")</f>
        <v/>
      </c>
      <c r="Z76">
        <f>IF($W76&lt;&gt;"",1800,"")</f>
        <v/>
      </c>
      <c r="AA76">
        <f>IF(ROWS(Measurements!$L$4:$L76)&lt;=Measurements!$I$4, INDEX(Measurements!$F$4:$F$502,_xlfn.AGGREGATE(15,3,(Measurements!$C$4:$C$502=Measurements!$I$3)/(Measurements!$C$4:$C$502=Measurements!$I$3)*(ROW(Measurements!$C$4:$C$502)-ROW(Measurements!$C$3)),ROWS(Measurements!$L$4:$L76))), "")</f>
        <v/>
      </c>
      <c r="AB76">
        <f>IF($W76&lt;&gt;"",6.5,"")</f>
        <v/>
      </c>
      <c r="AC76">
        <f>IF($W76&lt;&gt;"",3.5,"")</f>
        <v/>
      </c>
      <c r="AD76">
        <f>IF(ROWS(Measurements!$L$4:L76)&lt;=Measurements!$I$4, INDEX(Measurements!$G$4:$G$502,_xlfn.AGGREGATE(15,3,(Measurements!$C$4:$C$502=Measurements!$I$3)/(Measurements!$C$4:$C$502=Measurements!$I$3)*(ROW(Measurements!$C$4:$C$502)-ROW(Measurements!$C$3)),ROWS(Measurements!$L$4:L76))), "")</f>
        <v/>
      </c>
      <c r="AE76">
        <f>IF($W76&lt;&gt;"",65,"")</f>
        <v/>
      </c>
      <c r="AF76">
        <f>IF($W76&lt;&gt;"",35,"")</f>
        <v/>
      </c>
    </row>
    <row r="77">
      <c r="A77" s="2">
        <f>IF(ROWS(Measurements!A$4:$L77)&lt;=Measurements!$J$4, INDEX(Measurements!$A$4:$A$502,_xlfn.AGGREGATE(15,3,(Measurements!$C$4:$C$502=Measurements!$J$3)/(Measurements!$C$4:$C$502=Measurements!$J$3)*(ROW(Measurements!$C$4:$C$502)-ROW(Measurements!$C$3)),ROWS(Measurements!A$4:$L77))), "")</f>
        <v/>
      </c>
      <c r="B77">
        <f>IF(ROWS(Measurements!A$4:$L77)&lt;=Measurements!$J$4, INDEX(Measurements!$E$4:$E$502,_xlfn.AGGREGATE(15,3,(Measurements!$C$4:$C$502=Measurements!$J$3)/(Measurements!$C$4:$C$502=Measurements!$J$3)*(ROW(Measurements!$C$4:$C$502)-ROW(Measurements!$C$3)),ROWS(Measurements!A$4:$L77))), "")</f>
        <v/>
      </c>
      <c r="C77">
        <f>IF($A77&lt;&gt;"",2200,"")</f>
        <v/>
      </c>
      <c r="D77">
        <f>IF($A77&lt;&gt;"",1800,"")</f>
        <v/>
      </c>
      <c r="E77">
        <f>IF(ROWS(Measurements!A$4:$L77)&lt;=Measurements!$J$4, INDEX(Measurements!$F$4:$F$502,_xlfn.AGGREGATE(15,3,(Measurements!$C$4:$C$502=Measurements!$J$3)/(Measurements!$C$4:$C$502=Measurements!$J$3)*(ROW(Measurements!$C$4:$C$502)-ROW(Measurements!$C$3)),ROWS(Measurements!A$4:$L77))), "")</f>
        <v/>
      </c>
      <c r="F77">
        <f>IF($A77&lt;&gt;"",6.5,"")</f>
        <v/>
      </c>
      <c r="G77">
        <f>IF($A77&lt;&gt;"",3.5,"")</f>
        <v/>
      </c>
      <c r="H77">
        <f>IF(ROWS(Measurements!A$4:$L77)&lt;=Measurements!$J$4, INDEX(Measurements!$G$4:$G$502,_xlfn.AGGREGATE(15,3,(Measurements!$C$4:$C$502=Measurements!$J$3)/(Measurements!$C$4:$C$502=Measurements!$J$3)*(ROW(Measurements!$C$4:$C$502)-ROW(Measurements!$C$3)),ROWS(Measurements!A$4:$L77))), "")</f>
        <v/>
      </c>
      <c r="I77">
        <f>IF($A77&lt;&gt;"",65,"")</f>
        <v/>
      </c>
      <c r="J77">
        <f>IF($A77&lt;&gt;"",35,"")</f>
        <v/>
      </c>
      <c r="L77" s="2">
        <f>IF(ROWS(Measurements!$L$4:L77)&lt;=Measurements!$K$4, INDEX(Measurements!$A$4:$A$502,_xlfn.AGGREGATE(15,3,(Measurements!$C$4:$C$502=Measurements!$K$3)/(Measurements!$C$4:$C$502=Measurements!$K$3)*(ROW(Measurements!$C$4:$C$502)-ROW(Measurements!$C$3)),ROWS(Measurements!$L$4:L77))), "")</f>
        <v/>
      </c>
      <c r="M77">
        <f>IF(ROWS(Measurements!$L$4:L77)&lt;=Measurements!$K$4, INDEX(Measurements!$E$4:$E$502,_xlfn.AGGREGATE(15,3,(Measurements!$C$4:$C$502=Measurements!$K$3)/(Measurements!$C$4:$C$502=Measurements!$K$3)*(ROW(Measurements!$C$4:$C$502)-ROW(Measurements!$C$3)),ROWS(Measurements!$L$4:L77))), "")</f>
        <v/>
      </c>
      <c r="N77">
        <f>IF($L77&lt;&gt;"",2200,"")</f>
        <v/>
      </c>
      <c r="O77">
        <f>IF($L77&lt;&gt;"",1800,"")</f>
        <v/>
      </c>
      <c r="P77">
        <f>IF(ROWS(Measurements!$L$4:L77)&lt;=Measurements!$K$4, INDEX(Measurements!$F$4:$F$502,_xlfn.AGGREGATE(15,3,(Measurements!$C$4:$C$502=Measurements!$K$3)/(Measurements!$C$4:$C$502=Measurements!$K$3)*(ROW(Measurements!$C$4:$C$502)-ROW(Measurements!$C$3)),ROWS(Measurements!$L$4:L77))), "")</f>
        <v/>
      </c>
      <c r="Q77">
        <f>IF($L77&lt;&gt;"",6.5,"")</f>
        <v/>
      </c>
      <c r="R77">
        <f>IF($L77&lt;&gt;"",3.5,"")</f>
        <v/>
      </c>
      <c r="S77">
        <f>IF(ROWS(Measurements!$L$4:L77)&lt;=Measurements!$K$4, INDEX(Measurements!$G$4:$G$502,_xlfn.AGGREGATE(15,3,(Measurements!$C$4:$C$502=Measurements!$K$3)/(Measurements!$C$4:$C$502=Measurements!$K$3)*(ROW(Measurements!$C$4:$C$502)-ROW(Measurements!$C$3)),ROWS(Measurements!$L$4:L77))), "")</f>
        <v/>
      </c>
      <c r="T77">
        <f>IF($L77&lt;&gt;"",65,"")</f>
        <v/>
      </c>
      <c r="U77">
        <f>IF($L77&lt;&gt;"",35,"")</f>
        <v/>
      </c>
      <c r="W77" s="2">
        <f>IF(ROWS(Measurements!$L$4:$L77)&lt;=Measurements!$I$4, INDEX(Measurements!$A$4:$A$502,_xlfn.AGGREGATE(15,3,(Measurements!$C$4:$C$502=Measurements!$I$3)/(Measurements!$C$4:$C$502=Measurements!$I$3)*(ROW(Measurements!$C$4:$C$502)-ROW(Measurements!$C$3)),ROWS(Measurements!$L$4:$L77))), "")</f>
        <v/>
      </c>
      <c r="X77">
        <f>IF(ROWS(Measurements!$L$4:$L77)&lt;=Measurements!$I$4, INDEX(Measurements!$E$4:$E$502,_xlfn.AGGREGATE(15,3,(Measurements!$C$4:$C$502=Measurements!$I$3)/(Measurements!$C$4:$C$502=Measurements!$I$3)*(ROW(Measurements!$C$4:$C$502)-ROW(Measurements!$C$3)),ROWS(Measurements!$L$4:$L77))), "")</f>
        <v/>
      </c>
      <c r="Y77">
        <f>IF($W77&lt;&gt;"",2200,"")</f>
        <v/>
      </c>
      <c r="Z77">
        <f>IF($W77&lt;&gt;"",1800,"")</f>
        <v/>
      </c>
      <c r="AA77">
        <f>IF(ROWS(Measurements!$L$4:$L77)&lt;=Measurements!$I$4, INDEX(Measurements!$F$4:$F$502,_xlfn.AGGREGATE(15,3,(Measurements!$C$4:$C$502=Measurements!$I$3)/(Measurements!$C$4:$C$502=Measurements!$I$3)*(ROW(Measurements!$C$4:$C$502)-ROW(Measurements!$C$3)),ROWS(Measurements!$L$4:$L77))), "")</f>
        <v/>
      </c>
      <c r="AB77">
        <f>IF($W77&lt;&gt;"",6.5,"")</f>
        <v/>
      </c>
      <c r="AC77">
        <f>IF($W77&lt;&gt;"",3.5,"")</f>
        <v/>
      </c>
      <c r="AD77">
        <f>IF(ROWS(Measurements!$L$4:L77)&lt;=Measurements!$I$4, INDEX(Measurements!$G$4:$G$502,_xlfn.AGGREGATE(15,3,(Measurements!$C$4:$C$502=Measurements!$I$3)/(Measurements!$C$4:$C$502=Measurements!$I$3)*(ROW(Measurements!$C$4:$C$502)-ROW(Measurements!$C$3)),ROWS(Measurements!$L$4:L77))), "")</f>
        <v/>
      </c>
      <c r="AE77">
        <f>IF($W77&lt;&gt;"",65,"")</f>
        <v/>
      </c>
      <c r="AF77">
        <f>IF($W77&lt;&gt;"",35,"")</f>
        <v/>
      </c>
    </row>
    <row r="78">
      <c r="A78" s="2">
        <f>IF(ROWS(Measurements!A$4:$L78)&lt;=Measurements!$J$4, INDEX(Measurements!$A$4:$A$502,_xlfn.AGGREGATE(15,3,(Measurements!$C$4:$C$502=Measurements!$J$3)/(Measurements!$C$4:$C$502=Measurements!$J$3)*(ROW(Measurements!$C$4:$C$502)-ROW(Measurements!$C$3)),ROWS(Measurements!A$4:$L78))), "")</f>
        <v/>
      </c>
      <c r="B78">
        <f>IF(ROWS(Measurements!A$4:$L78)&lt;=Measurements!$J$4, INDEX(Measurements!$E$4:$E$502,_xlfn.AGGREGATE(15,3,(Measurements!$C$4:$C$502=Measurements!$J$3)/(Measurements!$C$4:$C$502=Measurements!$J$3)*(ROW(Measurements!$C$4:$C$502)-ROW(Measurements!$C$3)),ROWS(Measurements!A$4:$L78))), "")</f>
        <v/>
      </c>
      <c r="C78">
        <f>IF($A78&lt;&gt;"",2200,"")</f>
        <v/>
      </c>
      <c r="D78">
        <f>IF($A78&lt;&gt;"",1800,"")</f>
        <v/>
      </c>
      <c r="E78">
        <f>IF(ROWS(Measurements!A$4:$L78)&lt;=Measurements!$J$4, INDEX(Measurements!$F$4:$F$502,_xlfn.AGGREGATE(15,3,(Measurements!$C$4:$C$502=Measurements!$J$3)/(Measurements!$C$4:$C$502=Measurements!$J$3)*(ROW(Measurements!$C$4:$C$502)-ROW(Measurements!$C$3)),ROWS(Measurements!A$4:$L78))), "")</f>
        <v/>
      </c>
      <c r="F78">
        <f>IF($A78&lt;&gt;"",6.5,"")</f>
        <v/>
      </c>
      <c r="G78">
        <f>IF($A78&lt;&gt;"",3.5,"")</f>
        <v/>
      </c>
      <c r="H78">
        <f>IF(ROWS(Measurements!A$4:$L78)&lt;=Measurements!$J$4, INDEX(Measurements!$G$4:$G$502,_xlfn.AGGREGATE(15,3,(Measurements!$C$4:$C$502=Measurements!$J$3)/(Measurements!$C$4:$C$502=Measurements!$J$3)*(ROW(Measurements!$C$4:$C$502)-ROW(Measurements!$C$3)),ROWS(Measurements!A$4:$L78))), "")</f>
        <v/>
      </c>
      <c r="I78">
        <f>IF($A78&lt;&gt;"",65,"")</f>
        <v/>
      </c>
      <c r="J78">
        <f>IF($A78&lt;&gt;"",35,"")</f>
        <v/>
      </c>
      <c r="L78" s="2">
        <f>IF(ROWS(Measurements!$L$4:L78)&lt;=Measurements!$K$4, INDEX(Measurements!$A$4:$A$502,_xlfn.AGGREGATE(15,3,(Measurements!$C$4:$C$502=Measurements!$K$3)/(Measurements!$C$4:$C$502=Measurements!$K$3)*(ROW(Measurements!$C$4:$C$502)-ROW(Measurements!$C$3)),ROWS(Measurements!$L$4:L78))), "")</f>
        <v/>
      </c>
      <c r="M78">
        <f>IF(ROWS(Measurements!$L$4:L78)&lt;=Measurements!$K$4, INDEX(Measurements!$E$4:$E$502,_xlfn.AGGREGATE(15,3,(Measurements!$C$4:$C$502=Measurements!$K$3)/(Measurements!$C$4:$C$502=Measurements!$K$3)*(ROW(Measurements!$C$4:$C$502)-ROW(Measurements!$C$3)),ROWS(Measurements!$L$4:L78))), "")</f>
        <v/>
      </c>
      <c r="N78">
        <f>IF($L78&lt;&gt;"",2200,"")</f>
        <v/>
      </c>
      <c r="O78">
        <f>IF($L78&lt;&gt;"",1800,"")</f>
        <v/>
      </c>
      <c r="P78">
        <f>IF(ROWS(Measurements!$L$4:L78)&lt;=Measurements!$K$4, INDEX(Measurements!$F$4:$F$502,_xlfn.AGGREGATE(15,3,(Measurements!$C$4:$C$502=Measurements!$K$3)/(Measurements!$C$4:$C$502=Measurements!$K$3)*(ROW(Measurements!$C$4:$C$502)-ROW(Measurements!$C$3)),ROWS(Measurements!$L$4:L78))), "")</f>
        <v/>
      </c>
      <c r="Q78">
        <f>IF($L78&lt;&gt;"",6.5,"")</f>
        <v/>
      </c>
      <c r="R78">
        <f>IF($L78&lt;&gt;"",3.5,"")</f>
        <v/>
      </c>
      <c r="S78">
        <f>IF(ROWS(Measurements!$L$4:L78)&lt;=Measurements!$K$4, INDEX(Measurements!$G$4:$G$502,_xlfn.AGGREGATE(15,3,(Measurements!$C$4:$C$502=Measurements!$K$3)/(Measurements!$C$4:$C$502=Measurements!$K$3)*(ROW(Measurements!$C$4:$C$502)-ROW(Measurements!$C$3)),ROWS(Measurements!$L$4:L78))), "")</f>
        <v/>
      </c>
      <c r="T78">
        <f>IF($L78&lt;&gt;"",65,"")</f>
        <v/>
      </c>
      <c r="U78">
        <f>IF($L78&lt;&gt;"",35,"")</f>
        <v/>
      </c>
      <c r="W78" s="2">
        <f>IF(ROWS(Measurements!$L$4:$L78)&lt;=Measurements!$I$4, INDEX(Measurements!$A$4:$A$502,_xlfn.AGGREGATE(15,3,(Measurements!$C$4:$C$502=Measurements!$I$3)/(Measurements!$C$4:$C$502=Measurements!$I$3)*(ROW(Measurements!$C$4:$C$502)-ROW(Measurements!$C$3)),ROWS(Measurements!$L$4:$L78))), "")</f>
        <v/>
      </c>
      <c r="X78">
        <f>IF(ROWS(Measurements!$L$4:$L78)&lt;=Measurements!$I$4, INDEX(Measurements!$E$4:$E$502,_xlfn.AGGREGATE(15,3,(Measurements!$C$4:$C$502=Measurements!$I$3)/(Measurements!$C$4:$C$502=Measurements!$I$3)*(ROW(Measurements!$C$4:$C$502)-ROW(Measurements!$C$3)),ROWS(Measurements!$L$4:$L78))), "")</f>
        <v/>
      </c>
      <c r="Y78">
        <f>IF($W78&lt;&gt;"",2200,"")</f>
        <v/>
      </c>
      <c r="Z78">
        <f>IF($W78&lt;&gt;"",1800,"")</f>
        <v/>
      </c>
      <c r="AA78">
        <f>IF(ROWS(Measurements!$L$4:$L78)&lt;=Measurements!$I$4, INDEX(Measurements!$F$4:$F$502,_xlfn.AGGREGATE(15,3,(Measurements!$C$4:$C$502=Measurements!$I$3)/(Measurements!$C$4:$C$502=Measurements!$I$3)*(ROW(Measurements!$C$4:$C$502)-ROW(Measurements!$C$3)),ROWS(Measurements!$L$4:$L78))), "")</f>
        <v/>
      </c>
      <c r="AB78">
        <f>IF($W78&lt;&gt;"",6.5,"")</f>
        <v/>
      </c>
      <c r="AC78">
        <f>IF($W78&lt;&gt;"",3.5,"")</f>
        <v/>
      </c>
      <c r="AD78">
        <f>IF(ROWS(Measurements!$L$4:L78)&lt;=Measurements!$I$4, INDEX(Measurements!$G$4:$G$502,_xlfn.AGGREGATE(15,3,(Measurements!$C$4:$C$502=Measurements!$I$3)/(Measurements!$C$4:$C$502=Measurements!$I$3)*(ROW(Measurements!$C$4:$C$502)-ROW(Measurements!$C$3)),ROWS(Measurements!$L$4:L78))), "")</f>
        <v/>
      </c>
      <c r="AE78">
        <f>IF($W78&lt;&gt;"",65,"")</f>
        <v/>
      </c>
      <c r="AF78">
        <f>IF($W78&lt;&gt;"",35,"")</f>
        <v/>
      </c>
    </row>
    <row r="79">
      <c r="A79" s="2">
        <f>IF(ROWS(Measurements!A$4:$L79)&lt;=Measurements!$J$4, INDEX(Measurements!$A$4:$A$502,_xlfn.AGGREGATE(15,3,(Measurements!$C$4:$C$502=Measurements!$J$3)/(Measurements!$C$4:$C$502=Measurements!$J$3)*(ROW(Measurements!$C$4:$C$502)-ROW(Measurements!$C$3)),ROWS(Measurements!A$4:$L79))), "")</f>
        <v/>
      </c>
      <c r="B79">
        <f>IF(ROWS(Measurements!A$4:$L79)&lt;=Measurements!$J$4, INDEX(Measurements!$E$4:$E$502,_xlfn.AGGREGATE(15,3,(Measurements!$C$4:$C$502=Measurements!$J$3)/(Measurements!$C$4:$C$502=Measurements!$J$3)*(ROW(Measurements!$C$4:$C$502)-ROW(Measurements!$C$3)),ROWS(Measurements!A$4:$L79))), "")</f>
        <v/>
      </c>
      <c r="C79">
        <f>IF($A79&lt;&gt;"",2200,"")</f>
        <v/>
      </c>
      <c r="D79">
        <f>IF($A79&lt;&gt;"",1800,"")</f>
        <v/>
      </c>
      <c r="E79">
        <f>IF(ROWS(Measurements!A$4:$L79)&lt;=Measurements!$J$4, INDEX(Measurements!$F$4:$F$502,_xlfn.AGGREGATE(15,3,(Measurements!$C$4:$C$502=Measurements!$J$3)/(Measurements!$C$4:$C$502=Measurements!$J$3)*(ROW(Measurements!$C$4:$C$502)-ROW(Measurements!$C$3)),ROWS(Measurements!A$4:$L79))), "")</f>
        <v/>
      </c>
      <c r="F79">
        <f>IF($A79&lt;&gt;"",6.5,"")</f>
        <v/>
      </c>
      <c r="G79">
        <f>IF($A79&lt;&gt;"",3.5,"")</f>
        <v/>
      </c>
      <c r="H79">
        <f>IF(ROWS(Measurements!A$4:$L79)&lt;=Measurements!$J$4, INDEX(Measurements!$G$4:$G$502,_xlfn.AGGREGATE(15,3,(Measurements!$C$4:$C$502=Measurements!$J$3)/(Measurements!$C$4:$C$502=Measurements!$J$3)*(ROW(Measurements!$C$4:$C$502)-ROW(Measurements!$C$3)),ROWS(Measurements!A$4:$L79))), "")</f>
        <v/>
      </c>
      <c r="I79">
        <f>IF($A79&lt;&gt;"",65,"")</f>
        <v/>
      </c>
      <c r="J79">
        <f>IF($A79&lt;&gt;"",35,"")</f>
        <v/>
      </c>
      <c r="L79" s="2">
        <f>IF(ROWS(Measurements!$L$4:L79)&lt;=Measurements!$K$4, INDEX(Measurements!$A$4:$A$502,_xlfn.AGGREGATE(15,3,(Measurements!$C$4:$C$502=Measurements!$K$3)/(Measurements!$C$4:$C$502=Measurements!$K$3)*(ROW(Measurements!$C$4:$C$502)-ROW(Measurements!$C$3)),ROWS(Measurements!$L$4:L79))), "")</f>
        <v/>
      </c>
      <c r="M79">
        <f>IF(ROWS(Measurements!$L$4:L79)&lt;=Measurements!$K$4, INDEX(Measurements!$E$4:$E$502,_xlfn.AGGREGATE(15,3,(Measurements!$C$4:$C$502=Measurements!$K$3)/(Measurements!$C$4:$C$502=Measurements!$K$3)*(ROW(Measurements!$C$4:$C$502)-ROW(Measurements!$C$3)),ROWS(Measurements!$L$4:L79))), "")</f>
        <v/>
      </c>
      <c r="N79">
        <f>IF($L79&lt;&gt;"",2200,"")</f>
        <v/>
      </c>
      <c r="O79">
        <f>IF($L79&lt;&gt;"",1800,"")</f>
        <v/>
      </c>
      <c r="P79">
        <f>IF(ROWS(Measurements!$L$4:L79)&lt;=Measurements!$K$4, INDEX(Measurements!$F$4:$F$502,_xlfn.AGGREGATE(15,3,(Measurements!$C$4:$C$502=Measurements!$K$3)/(Measurements!$C$4:$C$502=Measurements!$K$3)*(ROW(Measurements!$C$4:$C$502)-ROW(Measurements!$C$3)),ROWS(Measurements!$L$4:L79))), "")</f>
        <v/>
      </c>
      <c r="Q79">
        <f>IF($L79&lt;&gt;"",6.5,"")</f>
        <v/>
      </c>
      <c r="R79">
        <f>IF($L79&lt;&gt;"",3.5,"")</f>
        <v/>
      </c>
      <c r="S79">
        <f>IF(ROWS(Measurements!$L$4:L79)&lt;=Measurements!$K$4, INDEX(Measurements!$G$4:$G$502,_xlfn.AGGREGATE(15,3,(Measurements!$C$4:$C$502=Measurements!$K$3)/(Measurements!$C$4:$C$502=Measurements!$K$3)*(ROW(Measurements!$C$4:$C$502)-ROW(Measurements!$C$3)),ROWS(Measurements!$L$4:L79))), "")</f>
        <v/>
      </c>
      <c r="T79">
        <f>IF($L79&lt;&gt;"",65,"")</f>
        <v/>
      </c>
      <c r="U79">
        <f>IF($L79&lt;&gt;"",35,"")</f>
        <v/>
      </c>
      <c r="W79" s="2">
        <f>IF(ROWS(Measurements!$L$4:$L79)&lt;=Measurements!$I$4, INDEX(Measurements!$A$4:$A$502,_xlfn.AGGREGATE(15,3,(Measurements!$C$4:$C$502=Measurements!$I$3)/(Measurements!$C$4:$C$502=Measurements!$I$3)*(ROW(Measurements!$C$4:$C$502)-ROW(Measurements!$C$3)),ROWS(Measurements!$L$4:$L79))), "")</f>
        <v/>
      </c>
      <c r="X79">
        <f>IF(ROWS(Measurements!$L$4:$L79)&lt;=Measurements!$I$4, INDEX(Measurements!$E$4:$E$502,_xlfn.AGGREGATE(15,3,(Measurements!$C$4:$C$502=Measurements!$I$3)/(Measurements!$C$4:$C$502=Measurements!$I$3)*(ROW(Measurements!$C$4:$C$502)-ROW(Measurements!$C$3)),ROWS(Measurements!$L$4:$L79))), "")</f>
        <v/>
      </c>
      <c r="Y79">
        <f>IF($W79&lt;&gt;"",2200,"")</f>
        <v/>
      </c>
      <c r="Z79">
        <f>IF($W79&lt;&gt;"",1800,"")</f>
        <v/>
      </c>
      <c r="AA79">
        <f>IF(ROWS(Measurements!$L$4:$L79)&lt;=Measurements!$I$4, INDEX(Measurements!$F$4:$F$502,_xlfn.AGGREGATE(15,3,(Measurements!$C$4:$C$502=Measurements!$I$3)/(Measurements!$C$4:$C$502=Measurements!$I$3)*(ROW(Measurements!$C$4:$C$502)-ROW(Measurements!$C$3)),ROWS(Measurements!$L$4:$L79))), "")</f>
        <v/>
      </c>
      <c r="AB79">
        <f>IF($W79&lt;&gt;"",6.5,"")</f>
        <v/>
      </c>
      <c r="AC79">
        <f>IF($W79&lt;&gt;"",3.5,"")</f>
        <v/>
      </c>
      <c r="AD79">
        <f>IF(ROWS(Measurements!$L$4:L79)&lt;=Measurements!$I$4, INDEX(Measurements!$G$4:$G$502,_xlfn.AGGREGATE(15,3,(Measurements!$C$4:$C$502=Measurements!$I$3)/(Measurements!$C$4:$C$502=Measurements!$I$3)*(ROW(Measurements!$C$4:$C$502)-ROW(Measurements!$C$3)),ROWS(Measurements!$L$4:L79))), "")</f>
        <v/>
      </c>
      <c r="AE79">
        <f>IF($W79&lt;&gt;"",65,"")</f>
        <v/>
      </c>
      <c r="AF79">
        <f>IF($W79&lt;&gt;"",35,"")</f>
        <v/>
      </c>
    </row>
    <row r="80">
      <c r="A80" s="2">
        <f>IF(ROWS(Measurements!A$4:$L80)&lt;=Measurements!$J$4, INDEX(Measurements!$A$4:$A$502,_xlfn.AGGREGATE(15,3,(Measurements!$C$4:$C$502=Measurements!$J$3)/(Measurements!$C$4:$C$502=Measurements!$J$3)*(ROW(Measurements!$C$4:$C$502)-ROW(Measurements!$C$3)),ROWS(Measurements!A$4:$L80))), "")</f>
        <v/>
      </c>
      <c r="B80">
        <f>IF(ROWS(Measurements!A$4:$L80)&lt;=Measurements!$J$4, INDEX(Measurements!$E$4:$E$502,_xlfn.AGGREGATE(15,3,(Measurements!$C$4:$C$502=Measurements!$J$3)/(Measurements!$C$4:$C$502=Measurements!$J$3)*(ROW(Measurements!$C$4:$C$502)-ROW(Measurements!$C$3)),ROWS(Measurements!A$4:$L80))), "")</f>
        <v/>
      </c>
      <c r="C80">
        <f>IF($A80&lt;&gt;"",2200,"")</f>
        <v/>
      </c>
      <c r="D80">
        <f>IF($A80&lt;&gt;"",1800,"")</f>
        <v/>
      </c>
      <c r="E80">
        <f>IF(ROWS(Measurements!A$4:$L80)&lt;=Measurements!$J$4, INDEX(Measurements!$F$4:$F$502,_xlfn.AGGREGATE(15,3,(Measurements!$C$4:$C$502=Measurements!$J$3)/(Measurements!$C$4:$C$502=Measurements!$J$3)*(ROW(Measurements!$C$4:$C$502)-ROW(Measurements!$C$3)),ROWS(Measurements!A$4:$L80))), "")</f>
        <v/>
      </c>
      <c r="F80">
        <f>IF($A80&lt;&gt;"",6.5,"")</f>
        <v/>
      </c>
      <c r="G80">
        <f>IF($A80&lt;&gt;"",3.5,"")</f>
        <v/>
      </c>
      <c r="H80">
        <f>IF(ROWS(Measurements!A$4:$L80)&lt;=Measurements!$J$4, INDEX(Measurements!$G$4:$G$502,_xlfn.AGGREGATE(15,3,(Measurements!$C$4:$C$502=Measurements!$J$3)/(Measurements!$C$4:$C$502=Measurements!$J$3)*(ROW(Measurements!$C$4:$C$502)-ROW(Measurements!$C$3)),ROWS(Measurements!A$4:$L80))), "")</f>
        <v/>
      </c>
      <c r="I80">
        <f>IF($A80&lt;&gt;"",65,"")</f>
        <v/>
      </c>
      <c r="J80">
        <f>IF($A80&lt;&gt;"",35,"")</f>
        <v/>
      </c>
      <c r="L80" s="2">
        <f>IF(ROWS(Measurements!$L$4:L80)&lt;=Measurements!$K$4, INDEX(Measurements!$A$4:$A$502,_xlfn.AGGREGATE(15,3,(Measurements!$C$4:$C$502=Measurements!$K$3)/(Measurements!$C$4:$C$502=Measurements!$K$3)*(ROW(Measurements!$C$4:$C$502)-ROW(Measurements!$C$3)),ROWS(Measurements!$L$4:L80))), "")</f>
        <v/>
      </c>
      <c r="M80">
        <f>IF(ROWS(Measurements!$L$4:L80)&lt;=Measurements!$K$4, INDEX(Measurements!$E$4:$E$502,_xlfn.AGGREGATE(15,3,(Measurements!$C$4:$C$502=Measurements!$K$3)/(Measurements!$C$4:$C$502=Measurements!$K$3)*(ROW(Measurements!$C$4:$C$502)-ROW(Measurements!$C$3)),ROWS(Measurements!$L$4:L80))), "")</f>
        <v/>
      </c>
      <c r="N80">
        <f>IF($L80&lt;&gt;"",2200,"")</f>
        <v/>
      </c>
      <c r="O80">
        <f>IF($L80&lt;&gt;"",1800,"")</f>
        <v/>
      </c>
      <c r="P80">
        <f>IF(ROWS(Measurements!$L$4:L80)&lt;=Measurements!$K$4, INDEX(Measurements!$F$4:$F$502,_xlfn.AGGREGATE(15,3,(Measurements!$C$4:$C$502=Measurements!$K$3)/(Measurements!$C$4:$C$502=Measurements!$K$3)*(ROW(Measurements!$C$4:$C$502)-ROW(Measurements!$C$3)),ROWS(Measurements!$L$4:L80))), "")</f>
        <v/>
      </c>
      <c r="Q80">
        <f>IF($L80&lt;&gt;"",6.5,"")</f>
        <v/>
      </c>
      <c r="R80">
        <f>IF($L80&lt;&gt;"",3.5,"")</f>
        <v/>
      </c>
      <c r="S80">
        <f>IF(ROWS(Measurements!$L$4:L80)&lt;=Measurements!$K$4, INDEX(Measurements!$G$4:$G$502,_xlfn.AGGREGATE(15,3,(Measurements!$C$4:$C$502=Measurements!$K$3)/(Measurements!$C$4:$C$502=Measurements!$K$3)*(ROW(Measurements!$C$4:$C$502)-ROW(Measurements!$C$3)),ROWS(Measurements!$L$4:L80))), "")</f>
        <v/>
      </c>
      <c r="T80">
        <f>IF($L80&lt;&gt;"",65,"")</f>
        <v/>
      </c>
      <c r="U80">
        <f>IF($L80&lt;&gt;"",35,"")</f>
        <v/>
      </c>
      <c r="W80" s="2">
        <f>IF(ROWS(Measurements!$L$4:$L80)&lt;=Measurements!$I$4, INDEX(Measurements!$A$4:$A$502,_xlfn.AGGREGATE(15,3,(Measurements!$C$4:$C$502=Measurements!$I$3)/(Measurements!$C$4:$C$502=Measurements!$I$3)*(ROW(Measurements!$C$4:$C$502)-ROW(Measurements!$C$3)),ROWS(Measurements!$L$4:$L80))), "")</f>
        <v/>
      </c>
      <c r="X80">
        <f>IF(ROWS(Measurements!$L$4:$L80)&lt;=Measurements!$I$4, INDEX(Measurements!$E$4:$E$502,_xlfn.AGGREGATE(15,3,(Measurements!$C$4:$C$502=Measurements!$I$3)/(Measurements!$C$4:$C$502=Measurements!$I$3)*(ROW(Measurements!$C$4:$C$502)-ROW(Measurements!$C$3)),ROWS(Measurements!$L$4:$L80))), "")</f>
        <v/>
      </c>
      <c r="Y80">
        <f>IF($W80&lt;&gt;"",2200,"")</f>
        <v/>
      </c>
      <c r="Z80">
        <f>IF($W80&lt;&gt;"",1800,"")</f>
        <v/>
      </c>
      <c r="AA80">
        <f>IF(ROWS(Measurements!$L$4:$L80)&lt;=Measurements!$I$4, INDEX(Measurements!$F$4:$F$502,_xlfn.AGGREGATE(15,3,(Measurements!$C$4:$C$502=Measurements!$I$3)/(Measurements!$C$4:$C$502=Measurements!$I$3)*(ROW(Measurements!$C$4:$C$502)-ROW(Measurements!$C$3)),ROWS(Measurements!$L$4:$L80))), "")</f>
        <v/>
      </c>
      <c r="AB80">
        <f>IF($W80&lt;&gt;"",6.5,"")</f>
        <v/>
      </c>
      <c r="AC80">
        <f>IF($W80&lt;&gt;"",3.5,"")</f>
        <v/>
      </c>
      <c r="AD80">
        <f>IF(ROWS(Measurements!$L$4:L80)&lt;=Measurements!$I$4, INDEX(Measurements!$G$4:$G$502,_xlfn.AGGREGATE(15,3,(Measurements!$C$4:$C$502=Measurements!$I$3)/(Measurements!$C$4:$C$502=Measurements!$I$3)*(ROW(Measurements!$C$4:$C$502)-ROW(Measurements!$C$3)),ROWS(Measurements!$L$4:L80))), "")</f>
        <v/>
      </c>
      <c r="AE80">
        <f>IF($W80&lt;&gt;"",65,"")</f>
        <v/>
      </c>
      <c r="AF80">
        <f>IF($W80&lt;&gt;"",35,"")</f>
        <v/>
      </c>
    </row>
    <row r="81">
      <c r="A81" s="2">
        <f>IF(ROWS(Measurements!A$4:$L81)&lt;=Measurements!$J$4, INDEX(Measurements!$A$4:$A$502,_xlfn.AGGREGATE(15,3,(Measurements!$C$4:$C$502=Measurements!$J$3)/(Measurements!$C$4:$C$502=Measurements!$J$3)*(ROW(Measurements!$C$4:$C$502)-ROW(Measurements!$C$3)),ROWS(Measurements!A$4:$L81))), "")</f>
        <v/>
      </c>
      <c r="B81">
        <f>IF(ROWS(Measurements!A$4:$L81)&lt;=Measurements!$J$4, INDEX(Measurements!$E$4:$E$502,_xlfn.AGGREGATE(15,3,(Measurements!$C$4:$C$502=Measurements!$J$3)/(Measurements!$C$4:$C$502=Measurements!$J$3)*(ROW(Measurements!$C$4:$C$502)-ROW(Measurements!$C$3)),ROWS(Measurements!A$4:$L81))), "")</f>
        <v/>
      </c>
      <c r="C81">
        <f>IF($A81&lt;&gt;"",2200,"")</f>
        <v/>
      </c>
      <c r="D81">
        <f>IF($A81&lt;&gt;"",1800,"")</f>
        <v/>
      </c>
      <c r="E81">
        <f>IF(ROWS(Measurements!A$4:$L81)&lt;=Measurements!$J$4, INDEX(Measurements!$F$4:$F$502,_xlfn.AGGREGATE(15,3,(Measurements!$C$4:$C$502=Measurements!$J$3)/(Measurements!$C$4:$C$502=Measurements!$J$3)*(ROW(Measurements!$C$4:$C$502)-ROW(Measurements!$C$3)),ROWS(Measurements!A$4:$L81))), "")</f>
        <v/>
      </c>
      <c r="F81">
        <f>IF($A81&lt;&gt;"",6.5,"")</f>
        <v/>
      </c>
      <c r="G81">
        <f>IF($A81&lt;&gt;"",3.5,"")</f>
        <v/>
      </c>
      <c r="H81">
        <f>IF(ROWS(Measurements!A$4:$L81)&lt;=Measurements!$J$4, INDEX(Measurements!$G$4:$G$502,_xlfn.AGGREGATE(15,3,(Measurements!$C$4:$C$502=Measurements!$J$3)/(Measurements!$C$4:$C$502=Measurements!$J$3)*(ROW(Measurements!$C$4:$C$502)-ROW(Measurements!$C$3)),ROWS(Measurements!A$4:$L81))), "")</f>
        <v/>
      </c>
      <c r="I81">
        <f>IF($A81&lt;&gt;"",65,"")</f>
        <v/>
      </c>
      <c r="J81">
        <f>IF($A81&lt;&gt;"",35,"")</f>
        <v/>
      </c>
      <c r="L81" s="2">
        <f>IF(ROWS(Measurements!$L$4:L81)&lt;=Measurements!$K$4, INDEX(Measurements!$A$4:$A$502,_xlfn.AGGREGATE(15,3,(Measurements!$C$4:$C$502=Measurements!$K$3)/(Measurements!$C$4:$C$502=Measurements!$K$3)*(ROW(Measurements!$C$4:$C$502)-ROW(Measurements!$C$3)),ROWS(Measurements!$L$4:L81))), "")</f>
        <v/>
      </c>
      <c r="M81">
        <f>IF(ROWS(Measurements!$L$4:L81)&lt;=Measurements!$K$4, INDEX(Measurements!$E$4:$E$502,_xlfn.AGGREGATE(15,3,(Measurements!$C$4:$C$502=Measurements!$K$3)/(Measurements!$C$4:$C$502=Measurements!$K$3)*(ROW(Measurements!$C$4:$C$502)-ROW(Measurements!$C$3)),ROWS(Measurements!$L$4:L81))), "")</f>
        <v/>
      </c>
      <c r="N81">
        <f>IF($L81&lt;&gt;"",2200,"")</f>
        <v/>
      </c>
      <c r="O81">
        <f>IF($L81&lt;&gt;"",1800,"")</f>
        <v/>
      </c>
      <c r="P81">
        <f>IF(ROWS(Measurements!$L$4:L81)&lt;=Measurements!$K$4, INDEX(Measurements!$F$4:$F$502,_xlfn.AGGREGATE(15,3,(Measurements!$C$4:$C$502=Measurements!$K$3)/(Measurements!$C$4:$C$502=Measurements!$K$3)*(ROW(Measurements!$C$4:$C$502)-ROW(Measurements!$C$3)),ROWS(Measurements!$L$4:L81))), "")</f>
        <v/>
      </c>
      <c r="Q81">
        <f>IF($L81&lt;&gt;"",6.5,"")</f>
        <v/>
      </c>
      <c r="R81">
        <f>IF($L81&lt;&gt;"",3.5,"")</f>
        <v/>
      </c>
      <c r="S81">
        <f>IF(ROWS(Measurements!$L$4:L81)&lt;=Measurements!$K$4, INDEX(Measurements!$G$4:$G$502,_xlfn.AGGREGATE(15,3,(Measurements!$C$4:$C$502=Measurements!$K$3)/(Measurements!$C$4:$C$502=Measurements!$K$3)*(ROW(Measurements!$C$4:$C$502)-ROW(Measurements!$C$3)),ROWS(Measurements!$L$4:L81))), "")</f>
        <v/>
      </c>
      <c r="T81">
        <f>IF($L81&lt;&gt;"",65,"")</f>
        <v/>
      </c>
      <c r="U81">
        <f>IF($L81&lt;&gt;"",35,"")</f>
        <v/>
      </c>
      <c r="W81" s="2">
        <f>IF(ROWS(Measurements!$L$4:$L81)&lt;=Measurements!$I$4, INDEX(Measurements!$A$4:$A$502,_xlfn.AGGREGATE(15,3,(Measurements!$C$4:$C$502=Measurements!$I$3)/(Measurements!$C$4:$C$502=Measurements!$I$3)*(ROW(Measurements!$C$4:$C$502)-ROW(Measurements!$C$3)),ROWS(Measurements!$L$4:$L81))), "")</f>
        <v/>
      </c>
      <c r="X81">
        <f>IF(ROWS(Measurements!$L$4:$L81)&lt;=Measurements!$I$4, INDEX(Measurements!$E$4:$E$502,_xlfn.AGGREGATE(15,3,(Measurements!$C$4:$C$502=Measurements!$I$3)/(Measurements!$C$4:$C$502=Measurements!$I$3)*(ROW(Measurements!$C$4:$C$502)-ROW(Measurements!$C$3)),ROWS(Measurements!$L$4:$L81))), "")</f>
        <v/>
      </c>
      <c r="Y81">
        <f>IF($W81&lt;&gt;"",2200,"")</f>
        <v/>
      </c>
      <c r="Z81">
        <f>IF($W81&lt;&gt;"",1800,"")</f>
        <v/>
      </c>
      <c r="AA81">
        <f>IF(ROWS(Measurements!$L$4:$L81)&lt;=Measurements!$I$4, INDEX(Measurements!$F$4:$F$502,_xlfn.AGGREGATE(15,3,(Measurements!$C$4:$C$502=Measurements!$I$3)/(Measurements!$C$4:$C$502=Measurements!$I$3)*(ROW(Measurements!$C$4:$C$502)-ROW(Measurements!$C$3)),ROWS(Measurements!$L$4:$L81))), "")</f>
        <v/>
      </c>
      <c r="AB81">
        <f>IF($W81&lt;&gt;"",6.5,"")</f>
        <v/>
      </c>
      <c r="AC81">
        <f>IF($W81&lt;&gt;"",3.5,"")</f>
        <v/>
      </c>
      <c r="AD81">
        <f>IF(ROWS(Measurements!$L$4:L81)&lt;=Measurements!$I$4, INDEX(Measurements!$G$4:$G$502,_xlfn.AGGREGATE(15,3,(Measurements!$C$4:$C$502=Measurements!$I$3)/(Measurements!$C$4:$C$502=Measurements!$I$3)*(ROW(Measurements!$C$4:$C$502)-ROW(Measurements!$C$3)),ROWS(Measurements!$L$4:L81))), "")</f>
        <v/>
      </c>
      <c r="AE81">
        <f>IF($W81&lt;&gt;"",65,"")</f>
        <v/>
      </c>
      <c r="AF81">
        <f>IF($W81&lt;&gt;"",35,"")</f>
        <v/>
      </c>
    </row>
    <row r="82">
      <c r="A82" s="2">
        <f>IF(ROWS(Measurements!A$4:$L82)&lt;=Measurements!$J$4, INDEX(Measurements!$A$4:$A$502,_xlfn.AGGREGATE(15,3,(Measurements!$C$4:$C$502=Measurements!$J$3)/(Measurements!$C$4:$C$502=Measurements!$J$3)*(ROW(Measurements!$C$4:$C$502)-ROW(Measurements!$C$3)),ROWS(Measurements!A$4:$L82))), "")</f>
        <v/>
      </c>
      <c r="B82">
        <f>IF(ROWS(Measurements!A$4:$L82)&lt;=Measurements!$J$4, INDEX(Measurements!$E$4:$E$502,_xlfn.AGGREGATE(15,3,(Measurements!$C$4:$C$502=Measurements!$J$3)/(Measurements!$C$4:$C$502=Measurements!$J$3)*(ROW(Measurements!$C$4:$C$502)-ROW(Measurements!$C$3)),ROWS(Measurements!A$4:$L82))), "")</f>
        <v/>
      </c>
      <c r="C82">
        <f>IF($A82&lt;&gt;"",2200,"")</f>
        <v/>
      </c>
      <c r="D82">
        <f>IF($A82&lt;&gt;"",1800,"")</f>
        <v/>
      </c>
      <c r="E82">
        <f>IF(ROWS(Measurements!A$4:$L82)&lt;=Measurements!$J$4, INDEX(Measurements!$F$4:$F$502,_xlfn.AGGREGATE(15,3,(Measurements!$C$4:$C$502=Measurements!$J$3)/(Measurements!$C$4:$C$502=Measurements!$J$3)*(ROW(Measurements!$C$4:$C$502)-ROW(Measurements!$C$3)),ROWS(Measurements!A$4:$L82))), "")</f>
        <v/>
      </c>
      <c r="F82">
        <f>IF($A82&lt;&gt;"",6.5,"")</f>
        <v/>
      </c>
      <c r="G82">
        <f>IF($A82&lt;&gt;"",3.5,"")</f>
        <v/>
      </c>
      <c r="H82">
        <f>IF(ROWS(Measurements!A$4:$L82)&lt;=Measurements!$J$4, INDEX(Measurements!$G$4:$G$502,_xlfn.AGGREGATE(15,3,(Measurements!$C$4:$C$502=Measurements!$J$3)/(Measurements!$C$4:$C$502=Measurements!$J$3)*(ROW(Measurements!$C$4:$C$502)-ROW(Measurements!$C$3)),ROWS(Measurements!A$4:$L82))), "")</f>
        <v/>
      </c>
      <c r="I82">
        <f>IF($A82&lt;&gt;"",65,"")</f>
        <v/>
      </c>
      <c r="J82">
        <f>IF($A82&lt;&gt;"",35,"")</f>
        <v/>
      </c>
      <c r="L82" s="2">
        <f>IF(ROWS(Measurements!$L$4:L82)&lt;=Measurements!$K$4, INDEX(Measurements!$A$4:$A$502,_xlfn.AGGREGATE(15,3,(Measurements!$C$4:$C$502=Measurements!$K$3)/(Measurements!$C$4:$C$502=Measurements!$K$3)*(ROW(Measurements!$C$4:$C$502)-ROW(Measurements!$C$3)),ROWS(Measurements!$L$4:L82))), "")</f>
        <v/>
      </c>
      <c r="M82">
        <f>IF(ROWS(Measurements!$L$4:L82)&lt;=Measurements!$K$4, INDEX(Measurements!$E$4:$E$502,_xlfn.AGGREGATE(15,3,(Measurements!$C$4:$C$502=Measurements!$K$3)/(Measurements!$C$4:$C$502=Measurements!$K$3)*(ROW(Measurements!$C$4:$C$502)-ROW(Measurements!$C$3)),ROWS(Measurements!$L$4:L82))), "")</f>
        <v/>
      </c>
      <c r="N82">
        <f>IF($L82&lt;&gt;"",2200,"")</f>
        <v/>
      </c>
      <c r="O82">
        <f>IF($L82&lt;&gt;"",1800,"")</f>
        <v/>
      </c>
      <c r="P82">
        <f>IF(ROWS(Measurements!$L$4:L82)&lt;=Measurements!$K$4, INDEX(Measurements!$F$4:$F$502,_xlfn.AGGREGATE(15,3,(Measurements!$C$4:$C$502=Measurements!$K$3)/(Measurements!$C$4:$C$502=Measurements!$K$3)*(ROW(Measurements!$C$4:$C$502)-ROW(Measurements!$C$3)),ROWS(Measurements!$L$4:L82))), "")</f>
        <v/>
      </c>
      <c r="Q82">
        <f>IF($L82&lt;&gt;"",6.5,"")</f>
        <v/>
      </c>
      <c r="R82">
        <f>IF($L82&lt;&gt;"",3.5,"")</f>
        <v/>
      </c>
      <c r="S82">
        <f>IF(ROWS(Measurements!$L$4:L82)&lt;=Measurements!$K$4, INDEX(Measurements!$G$4:$G$502,_xlfn.AGGREGATE(15,3,(Measurements!$C$4:$C$502=Measurements!$K$3)/(Measurements!$C$4:$C$502=Measurements!$K$3)*(ROW(Measurements!$C$4:$C$502)-ROW(Measurements!$C$3)),ROWS(Measurements!$L$4:L82))), "")</f>
        <v/>
      </c>
      <c r="T82">
        <f>IF($L82&lt;&gt;"",65,"")</f>
        <v/>
      </c>
      <c r="U82">
        <f>IF($L82&lt;&gt;"",35,"")</f>
        <v/>
      </c>
      <c r="W82" s="2">
        <f>IF(ROWS(Measurements!$L$4:$L82)&lt;=Measurements!$I$4, INDEX(Measurements!$A$4:$A$502,_xlfn.AGGREGATE(15,3,(Measurements!$C$4:$C$502=Measurements!$I$3)/(Measurements!$C$4:$C$502=Measurements!$I$3)*(ROW(Measurements!$C$4:$C$502)-ROW(Measurements!$C$3)),ROWS(Measurements!$L$4:$L82))), "")</f>
        <v/>
      </c>
      <c r="X82">
        <f>IF(ROWS(Measurements!$L$4:$L82)&lt;=Measurements!$I$4, INDEX(Measurements!$E$4:$E$502,_xlfn.AGGREGATE(15,3,(Measurements!$C$4:$C$502=Measurements!$I$3)/(Measurements!$C$4:$C$502=Measurements!$I$3)*(ROW(Measurements!$C$4:$C$502)-ROW(Measurements!$C$3)),ROWS(Measurements!$L$4:$L82))), "")</f>
        <v/>
      </c>
      <c r="Y82">
        <f>IF($W82&lt;&gt;"",2200,"")</f>
        <v/>
      </c>
      <c r="Z82">
        <f>IF($W82&lt;&gt;"",1800,"")</f>
        <v/>
      </c>
      <c r="AA82">
        <f>IF(ROWS(Measurements!$L$4:$L82)&lt;=Measurements!$I$4, INDEX(Measurements!$F$4:$F$502,_xlfn.AGGREGATE(15,3,(Measurements!$C$4:$C$502=Measurements!$I$3)/(Measurements!$C$4:$C$502=Measurements!$I$3)*(ROW(Measurements!$C$4:$C$502)-ROW(Measurements!$C$3)),ROWS(Measurements!$L$4:$L82))), "")</f>
        <v/>
      </c>
      <c r="AB82">
        <f>IF($W82&lt;&gt;"",6.5,"")</f>
        <v/>
      </c>
      <c r="AC82">
        <f>IF($W82&lt;&gt;"",3.5,"")</f>
        <v/>
      </c>
      <c r="AD82">
        <f>IF(ROWS(Measurements!$L$4:L82)&lt;=Measurements!$I$4, INDEX(Measurements!$G$4:$G$502,_xlfn.AGGREGATE(15,3,(Measurements!$C$4:$C$502=Measurements!$I$3)/(Measurements!$C$4:$C$502=Measurements!$I$3)*(ROW(Measurements!$C$4:$C$502)-ROW(Measurements!$C$3)),ROWS(Measurements!$L$4:L82))), "")</f>
        <v/>
      </c>
      <c r="AE82">
        <f>IF($W82&lt;&gt;"",65,"")</f>
        <v/>
      </c>
      <c r="AF82">
        <f>IF($W82&lt;&gt;"",35,"")</f>
        <v/>
      </c>
    </row>
    <row r="83">
      <c r="A83" s="2">
        <f>IF(ROWS(Measurements!A$4:$L83)&lt;=Measurements!$J$4, INDEX(Measurements!$A$4:$A$502,_xlfn.AGGREGATE(15,3,(Measurements!$C$4:$C$502=Measurements!$J$3)/(Measurements!$C$4:$C$502=Measurements!$J$3)*(ROW(Measurements!$C$4:$C$502)-ROW(Measurements!$C$3)),ROWS(Measurements!A$4:$L83))), "")</f>
        <v/>
      </c>
      <c r="B83">
        <f>IF(ROWS(Measurements!A$4:$L83)&lt;=Measurements!$J$4, INDEX(Measurements!$E$4:$E$502,_xlfn.AGGREGATE(15,3,(Measurements!$C$4:$C$502=Measurements!$J$3)/(Measurements!$C$4:$C$502=Measurements!$J$3)*(ROW(Measurements!$C$4:$C$502)-ROW(Measurements!$C$3)),ROWS(Measurements!A$4:$L83))), "")</f>
        <v/>
      </c>
      <c r="C83">
        <f>IF($A83&lt;&gt;"",2200,"")</f>
        <v/>
      </c>
      <c r="D83">
        <f>IF($A83&lt;&gt;"",1800,"")</f>
        <v/>
      </c>
      <c r="E83">
        <f>IF(ROWS(Measurements!A$4:$L83)&lt;=Measurements!$J$4, INDEX(Measurements!$F$4:$F$502,_xlfn.AGGREGATE(15,3,(Measurements!$C$4:$C$502=Measurements!$J$3)/(Measurements!$C$4:$C$502=Measurements!$J$3)*(ROW(Measurements!$C$4:$C$502)-ROW(Measurements!$C$3)),ROWS(Measurements!A$4:$L83))), "")</f>
        <v/>
      </c>
      <c r="F83">
        <f>IF($A83&lt;&gt;"",6.5,"")</f>
        <v/>
      </c>
      <c r="G83">
        <f>IF($A83&lt;&gt;"",3.5,"")</f>
        <v/>
      </c>
      <c r="H83">
        <f>IF(ROWS(Measurements!A$4:$L83)&lt;=Measurements!$J$4, INDEX(Measurements!$G$4:$G$502,_xlfn.AGGREGATE(15,3,(Measurements!$C$4:$C$502=Measurements!$J$3)/(Measurements!$C$4:$C$502=Measurements!$J$3)*(ROW(Measurements!$C$4:$C$502)-ROW(Measurements!$C$3)),ROWS(Measurements!A$4:$L83))), "")</f>
        <v/>
      </c>
      <c r="I83">
        <f>IF($A83&lt;&gt;"",65,"")</f>
        <v/>
      </c>
      <c r="J83">
        <f>IF($A83&lt;&gt;"",35,"")</f>
        <v/>
      </c>
      <c r="L83" s="2">
        <f>IF(ROWS(Measurements!$L$4:L83)&lt;=Measurements!$K$4, INDEX(Measurements!$A$4:$A$502,_xlfn.AGGREGATE(15,3,(Measurements!$C$4:$C$502=Measurements!$K$3)/(Measurements!$C$4:$C$502=Measurements!$K$3)*(ROW(Measurements!$C$4:$C$502)-ROW(Measurements!$C$3)),ROWS(Measurements!$L$4:L83))), "")</f>
        <v/>
      </c>
      <c r="M83">
        <f>IF(ROWS(Measurements!$L$4:L83)&lt;=Measurements!$K$4, INDEX(Measurements!$E$4:$E$502,_xlfn.AGGREGATE(15,3,(Measurements!$C$4:$C$502=Measurements!$K$3)/(Measurements!$C$4:$C$502=Measurements!$K$3)*(ROW(Measurements!$C$4:$C$502)-ROW(Measurements!$C$3)),ROWS(Measurements!$L$4:L83))), "")</f>
        <v/>
      </c>
      <c r="N83">
        <f>IF($L83&lt;&gt;"",2200,"")</f>
        <v/>
      </c>
      <c r="O83">
        <f>IF($L83&lt;&gt;"",1800,"")</f>
        <v/>
      </c>
      <c r="P83">
        <f>IF(ROWS(Measurements!$L$4:L83)&lt;=Measurements!$K$4, INDEX(Measurements!$F$4:$F$502,_xlfn.AGGREGATE(15,3,(Measurements!$C$4:$C$502=Measurements!$K$3)/(Measurements!$C$4:$C$502=Measurements!$K$3)*(ROW(Measurements!$C$4:$C$502)-ROW(Measurements!$C$3)),ROWS(Measurements!$L$4:L83))), "")</f>
        <v/>
      </c>
      <c r="Q83">
        <f>IF($L83&lt;&gt;"",6.5,"")</f>
        <v/>
      </c>
      <c r="R83">
        <f>IF($L83&lt;&gt;"",3.5,"")</f>
        <v/>
      </c>
      <c r="S83">
        <f>IF(ROWS(Measurements!$L$4:L83)&lt;=Measurements!$K$4, INDEX(Measurements!$G$4:$G$502,_xlfn.AGGREGATE(15,3,(Measurements!$C$4:$C$502=Measurements!$K$3)/(Measurements!$C$4:$C$502=Measurements!$K$3)*(ROW(Measurements!$C$4:$C$502)-ROW(Measurements!$C$3)),ROWS(Measurements!$L$4:L83))), "")</f>
        <v/>
      </c>
      <c r="T83">
        <f>IF($L83&lt;&gt;"",65,"")</f>
        <v/>
      </c>
      <c r="U83">
        <f>IF($L83&lt;&gt;"",35,"")</f>
        <v/>
      </c>
      <c r="W83" s="2">
        <f>IF(ROWS(Measurements!$L$4:$L83)&lt;=Measurements!$I$4, INDEX(Measurements!$A$4:$A$502,_xlfn.AGGREGATE(15,3,(Measurements!$C$4:$C$502=Measurements!$I$3)/(Measurements!$C$4:$C$502=Measurements!$I$3)*(ROW(Measurements!$C$4:$C$502)-ROW(Measurements!$C$3)),ROWS(Measurements!$L$4:$L83))), "")</f>
        <v/>
      </c>
      <c r="X83">
        <f>IF(ROWS(Measurements!$L$4:$L83)&lt;=Measurements!$I$4, INDEX(Measurements!$E$4:$E$502,_xlfn.AGGREGATE(15,3,(Measurements!$C$4:$C$502=Measurements!$I$3)/(Measurements!$C$4:$C$502=Measurements!$I$3)*(ROW(Measurements!$C$4:$C$502)-ROW(Measurements!$C$3)),ROWS(Measurements!$L$4:$L83))), "")</f>
        <v/>
      </c>
      <c r="Y83">
        <f>IF($W83&lt;&gt;"",2200,"")</f>
        <v/>
      </c>
      <c r="Z83">
        <f>IF($W83&lt;&gt;"",1800,"")</f>
        <v/>
      </c>
      <c r="AA83">
        <f>IF(ROWS(Measurements!$L$4:$L83)&lt;=Measurements!$I$4, INDEX(Measurements!$F$4:$F$502,_xlfn.AGGREGATE(15,3,(Measurements!$C$4:$C$502=Measurements!$I$3)/(Measurements!$C$4:$C$502=Measurements!$I$3)*(ROW(Measurements!$C$4:$C$502)-ROW(Measurements!$C$3)),ROWS(Measurements!$L$4:$L83))), "")</f>
        <v/>
      </c>
      <c r="AB83">
        <f>IF($W83&lt;&gt;"",6.5,"")</f>
        <v/>
      </c>
      <c r="AC83">
        <f>IF($W83&lt;&gt;"",3.5,"")</f>
        <v/>
      </c>
      <c r="AD83">
        <f>IF(ROWS(Measurements!$L$4:L83)&lt;=Measurements!$I$4, INDEX(Measurements!$G$4:$G$502,_xlfn.AGGREGATE(15,3,(Measurements!$C$4:$C$502=Measurements!$I$3)/(Measurements!$C$4:$C$502=Measurements!$I$3)*(ROW(Measurements!$C$4:$C$502)-ROW(Measurements!$C$3)),ROWS(Measurements!$L$4:L83))), "")</f>
        <v/>
      </c>
      <c r="AE83">
        <f>IF($W83&lt;&gt;"",65,"")</f>
        <v/>
      </c>
      <c r="AF83">
        <f>IF($W83&lt;&gt;"",35,"")</f>
        <v/>
      </c>
    </row>
    <row r="84">
      <c r="A84" s="2">
        <f>IF(ROWS(Measurements!A$4:$L84)&lt;=Measurements!$J$4, INDEX(Measurements!$A$4:$A$502,_xlfn.AGGREGATE(15,3,(Measurements!$C$4:$C$502=Measurements!$J$3)/(Measurements!$C$4:$C$502=Measurements!$J$3)*(ROW(Measurements!$C$4:$C$502)-ROW(Measurements!$C$3)),ROWS(Measurements!A$4:$L84))), "")</f>
        <v/>
      </c>
      <c r="B84">
        <f>IF(ROWS(Measurements!A$4:$L84)&lt;=Measurements!$J$4, INDEX(Measurements!$E$4:$E$502,_xlfn.AGGREGATE(15,3,(Measurements!$C$4:$C$502=Measurements!$J$3)/(Measurements!$C$4:$C$502=Measurements!$J$3)*(ROW(Measurements!$C$4:$C$502)-ROW(Measurements!$C$3)),ROWS(Measurements!A$4:$L84))), "")</f>
        <v/>
      </c>
      <c r="C84">
        <f>IF($A84&lt;&gt;"",2200,"")</f>
        <v/>
      </c>
      <c r="D84">
        <f>IF($A84&lt;&gt;"",1800,"")</f>
        <v/>
      </c>
      <c r="E84">
        <f>IF(ROWS(Measurements!A$4:$L84)&lt;=Measurements!$J$4, INDEX(Measurements!$F$4:$F$502,_xlfn.AGGREGATE(15,3,(Measurements!$C$4:$C$502=Measurements!$J$3)/(Measurements!$C$4:$C$502=Measurements!$J$3)*(ROW(Measurements!$C$4:$C$502)-ROW(Measurements!$C$3)),ROWS(Measurements!A$4:$L84))), "")</f>
        <v/>
      </c>
      <c r="F84">
        <f>IF($A84&lt;&gt;"",6.5,"")</f>
        <v/>
      </c>
      <c r="G84">
        <f>IF($A84&lt;&gt;"",3.5,"")</f>
        <v/>
      </c>
      <c r="H84">
        <f>IF(ROWS(Measurements!A$4:$L84)&lt;=Measurements!$J$4, INDEX(Measurements!$G$4:$G$502,_xlfn.AGGREGATE(15,3,(Measurements!$C$4:$C$502=Measurements!$J$3)/(Measurements!$C$4:$C$502=Measurements!$J$3)*(ROW(Measurements!$C$4:$C$502)-ROW(Measurements!$C$3)),ROWS(Measurements!A$4:$L84))), "")</f>
        <v/>
      </c>
      <c r="I84">
        <f>IF($A84&lt;&gt;"",65,"")</f>
        <v/>
      </c>
      <c r="J84">
        <f>IF($A84&lt;&gt;"",35,"")</f>
        <v/>
      </c>
      <c r="L84" s="2">
        <f>IF(ROWS(Measurements!$L$4:L84)&lt;=Measurements!$K$4, INDEX(Measurements!$A$4:$A$502,_xlfn.AGGREGATE(15,3,(Measurements!$C$4:$C$502=Measurements!$K$3)/(Measurements!$C$4:$C$502=Measurements!$K$3)*(ROW(Measurements!$C$4:$C$502)-ROW(Measurements!$C$3)),ROWS(Measurements!$L$4:L84))), "")</f>
        <v/>
      </c>
      <c r="M84">
        <f>IF(ROWS(Measurements!$L$4:L84)&lt;=Measurements!$K$4, INDEX(Measurements!$E$4:$E$502,_xlfn.AGGREGATE(15,3,(Measurements!$C$4:$C$502=Measurements!$K$3)/(Measurements!$C$4:$C$502=Measurements!$K$3)*(ROW(Measurements!$C$4:$C$502)-ROW(Measurements!$C$3)),ROWS(Measurements!$L$4:L84))), "")</f>
        <v/>
      </c>
      <c r="N84">
        <f>IF($L84&lt;&gt;"",2200,"")</f>
        <v/>
      </c>
      <c r="O84">
        <f>IF($L84&lt;&gt;"",1800,"")</f>
        <v/>
      </c>
      <c r="P84">
        <f>IF(ROWS(Measurements!$L$4:L84)&lt;=Measurements!$K$4, INDEX(Measurements!$F$4:$F$502,_xlfn.AGGREGATE(15,3,(Measurements!$C$4:$C$502=Measurements!$K$3)/(Measurements!$C$4:$C$502=Measurements!$K$3)*(ROW(Measurements!$C$4:$C$502)-ROW(Measurements!$C$3)),ROWS(Measurements!$L$4:L84))), "")</f>
        <v/>
      </c>
      <c r="Q84">
        <f>IF($L84&lt;&gt;"",6.5,"")</f>
        <v/>
      </c>
      <c r="R84">
        <f>IF($L84&lt;&gt;"",3.5,"")</f>
        <v/>
      </c>
      <c r="S84">
        <f>IF(ROWS(Measurements!$L$4:L84)&lt;=Measurements!$K$4, INDEX(Measurements!$G$4:$G$502,_xlfn.AGGREGATE(15,3,(Measurements!$C$4:$C$502=Measurements!$K$3)/(Measurements!$C$4:$C$502=Measurements!$K$3)*(ROW(Measurements!$C$4:$C$502)-ROW(Measurements!$C$3)),ROWS(Measurements!$L$4:L84))), "")</f>
        <v/>
      </c>
      <c r="T84">
        <f>IF($L84&lt;&gt;"",65,"")</f>
        <v/>
      </c>
      <c r="U84">
        <f>IF($L84&lt;&gt;"",35,"")</f>
        <v/>
      </c>
      <c r="W84" s="2">
        <f>IF(ROWS(Measurements!$L$4:$L84)&lt;=Measurements!$I$4, INDEX(Measurements!$A$4:$A$502,_xlfn.AGGREGATE(15,3,(Measurements!$C$4:$C$502=Measurements!$I$3)/(Measurements!$C$4:$C$502=Measurements!$I$3)*(ROW(Measurements!$C$4:$C$502)-ROW(Measurements!$C$3)),ROWS(Measurements!$L$4:$L84))), "")</f>
        <v/>
      </c>
      <c r="X84">
        <f>IF(ROWS(Measurements!$L$4:$L84)&lt;=Measurements!$I$4, INDEX(Measurements!$E$4:$E$502,_xlfn.AGGREGATE(15,3,(Measurements!$C$4:$C$502=Measurements!$I$3)/(Measurements!$C$4:$C$502=Measurements!$I$3)*(ROW(Measurements!$C$4:$C$502)-ROW(Measurements!$C$3)),ROWS(Measurements!$L$4:$L84))), "")</f>
        <v/>
      </c>
      <c r="Y84">
        <f>IF($W84&lt;&gt;"",2200,"")</f>
        <v/>
      </c>
      <c r="Z84">
        <f>IF($W84&lt;&gt;"",1800,"")</f>
        <v/>
      </c>
      <c r="AA84">
        <f>IF(ROWS(Measurements!$L$4:$L84)&lt;=Measurements!$I$4, INDEX(Measurements!$F$4:$F$502,_xlfn.AGGREGATE(15,3,(Measurements!$C$4:$C$502=Measurements!$I$3)/(Measurements!$C$4:$C$502=Measurements!$I$3)*(ROW(Measurements!$C$4:$C$502)-ROW(Measurements!$C$3)),ROWS(Measurements!$L$4:$L84))), "")</f>
        <v/>
      </c>
      <c r="AB84">
        <f>IF($W84&lt;&gt;"",6.5,"")</f>
        <v/>
      </c>
      <c r="AC84">
        <f>IF($W84&lt;&gt;"",3.5,"")</f>
        <v/>
      </c>
      <c r="AD84">
        <f>IF(ROWS(Measurements!$L$4:L84)&lt;=Measurements!$I$4, INDEX(Measurements!$G$4:$G$502,_xlfn.AGGREGATE(15,3,(Measurements!$C$4:$C$502=Measurements!$I$3)/(Measurements!$C$4:$C$502=Measurements!$I$3)*(ROW(Measurements!$C$4:$C$502)-ROW(Measurements!$C$3)),ROWS(Measurements!$L$4:L84))), "")</f>
        <v/>
      </c>
      <c r="AE84">
        <f>IF($W84&lt;&gt;"",65,"")</f>
        <v/>
      </c>
      <c r="AF84">
        <f>IF($W84&lt;&gt;"",35,"")</f>
        <v/>
      </c>
    </row>
    <row r="85">
      <c r="A85" s="2">
        <f>IF(ROWS(Measurements!A$4:$L85)&lt;=Measurements!$J$4, INDEX(Measurements!$A$4:$A$502,_xlfn.AGGREGATE(15,3,(Measurements!$C$4:$C$502=Measurements!$J$3)/(Measurements!$C$4:$C$502=Measurements!$J$3)*(ROW(Measurements!$C$4:$C$502)-ROW(Measurements!$C$3)),ROWS(Measurements!A$4:$L85))), "")</f>
        <v/>
      </c>
      <c r="B85">
        <f>IF(ROWS(Measurements!A$4:$L85)&lt;=Measurements!$J$4, INDEX(Measurements!$E$4:$E$502,_xlfn.AGGREGATE(15,3,(Measurements!$C$4:$C$502=Measurements!$J$3)/(Measurements!$C$4:$C$502=Measurements!$J$3)*(ROW(Measurements!$C$4:$C$502)-ROW(Measurements!$C$3)),ROWS(Measurements!A$4:$L85))), "")</f>
        <v/>
      </c>
      <c r="C85">
        <f>IF($A85&lt;&gt;"",2200,"")</f>
        <v/>
      </c>
      <c r="D85">
        <f>IF($A85&lt;&gt;"",1800,"")</f>
        <v/>
      </c>
      <c r="E85">
        <f>IF(ROWS(Measurements!A$4:$L85)&lt;=Measurements!$J$4, INDEX(Measurements!$F$4:$F$502,_xlfn.AGGREGATE(15,3,(Measurements!$C$4:$C$502=Measurements!$J$3)/(Measurements!$C$4:$C$502=Measurements!$J$3)*(ROW(Measurements!$C$4:$C$502)-ROW(Measurements!$C$3)),ROWS(Measurements!A$4:$L85))), "")</f>
        <v/>
      </c>
      <c r="F85">
        <f>IF($A85&lt;&gt;"",6.5,"")</f>
        <v/>
      </c>
      <c r="G85">
        <f>IF($A85&lt;&gt;"",3.5,"")</f>
        <v/>
      </c>
      <c r="H85">
        <f>IF(ROWS(Measurements!A$4:$L85)&lt;=Measurements!$J$4, INDEX(Measurements!$G$4:$G$502,_xlfn.AGGREGATE(15,3,(Measurements!$C$4:$C$502=Measurements!$J$3)/(Measurements!$C$4:$C$502=Measurements!$J$3)*(ROW(Measurements!$C$4:$C$502)-ROW(Measurements!$C$3)),ROWS(Measurements!A$4:$L85))), "")</f>
        <v/>
      </c>
      <c r="I85">
        <f>IF($A85&lt;&gt;"",65,"")</f>
        <v/>
      </c>
      <c r="J85">
        <f>IF($A85&lt;&gt;"",35,"")</f>
        <v/>
      </c>
      <c r="L85" s="2">
        <f>IF(ROWS(Measurements!$L$4:L85)&lt;=Measurements!$K$4, INDEX(Measurements!$A$4:$A$502,_xlfn.AGGREGATE(15,3,(Measurements!$C$4:$C$502=Measurements!$K$3)/(Measurements!$C$4:$C$502=Measurements!$K$3)*(ROW(Measurements!$C$4:$C$502)-ROW(Measurements!$C$3)),ROWS(Measurements!$L$4:L85))), "")</f>
        <v/>
      </c>
      <c r="M85">
        <f>IF(ROWS(Measurements!$L$4:L85)&lt;=Measurements!$K$4, INDEX(Measurements!$E$4:$E$502,_xlfn.AGGREGATE(15,3,(Measurements!$C$4:$C$502=Measurements!$K$3)/(Measurements!$C$4:$C$502=Measurements!$K$3)*(ROW(Measurements!$C$4:$C$502)-ROW(Measurements!$C$3)),ROWS(Measurements!$L$4:L85))), "")</f>
        <v/>
      </c>
      <c r="N85">
        <f>IF($L85&lt;&gt;"",2200,"")</f>
        <v/>
      </c>
      <c r="O85">
        <f>IF($L85&lt;&gt;"",1800,"")</f>
        <v/>
      </c>
      <c r="P85">
        <f>IF(ROWS(Measurements!$L$4:L85)&lt;=Measurements!$K$4, INDEX(Measurements!$F$4:$F$502,_xlfn.AGGREGATE(15,3,(Measurements!$C$4:$C$502=Measurements!$K$3)/(Measurements!$C$4:$C$502=Measurements!$K$3)*(ROW(Measurements!$C$4:$C$502)-ROW(Measurements!$C$3)),ROWS(Measurements!$L$4:L85))), "")</f>
        <v/>
      </c>
      <c r="Q85">
        <f>IF($L85&lt;&gt;"",6.5,"")</f>
        <v/>
      </c>
      <c r="R85">
        <f>IF($L85&lt;&gt;"",3.5,"")</f>
        <v/>
      </c>
      <c r="S85">
        <f>IF(ROWS(Measurements!$L$4:L85)&lt;=Measurements!$K$4, INDEX(Measurements!$G$4:$G$502,_xlfn.AGGREGATE(15,3,(Measurements!$C$4:$C$502=Measurements!$K$3)/(Measurements!$C$4:$C$502=Measurements!$K$3)*(ROW(Measurements!$C$4:$C$502)-ROW(Measurements!$C$3)),ROWS(Measurements!$L$4:L85))), "")</f>
        <v/>
      </c>
      <c r="T85">
        <f>IF($L85&lt;&gt;"",65,"")</f>
        <v/>
      </c>
      <c r="U85">
        <f>IF($L85&lt;&gt;"",35,"")</f>
        <v/>
      </c>
      <c r="W85" s="2">
        <f>IF(ROWS(Measurements!$L$4:$L85)&lt;=Measurements!$I$4, INDEX(Measurements!$A$4:$A$502,_xlfn.AGGREGATE(15,3,(Measurements!$C$4:$C$502=Measurements!$I$3)/(Measurements!$C$4:$C$502=Measurements!$I$3)*(ROW(Measurements!$C$4:$C$502)-ROW(Measurements!$C$3)),ROWS(Measurements!$L$4:$L85))), "")</f>
        <v/>
      </c>
      <c r="X85">
        <f>IF(ROWS(Measurements!$L$4:$L85)&lt;=Measurements!$I$4, INDEX(Measurements!$E$4:$E$502,_xlfn.AGGREGATE(15,3,(Measurements!$C$4:$C$502=Measurements!$I$3)/(Measurements!$C$4:$C$502=Measurements!$I$3)*(ROW(Measurements!$C$4:$C$502)-ROW(Measurements!$C$3)),ROWS(Measurements!$L$4:$L85))), "")</f>
        <v/>
      </c>
      <c r="Y85">
        <f>IF($W85&lt;&gt;"",2200,"")</f>
        <v/>
      </c>
      <c r="Z85">
        <f>IF($W85&lt;&gt;"",1800,"")</f>
        <v/>
      </c>
      <c r="AA85">
        <f>IF(ROWS(Measurements!$L$4:$L85)&lt;=Measurements!$I$4, INDEX(Measurements!$F$4:$F$502,_xlfn.AGGREGATE(15,3,(Measurements!$C$4:$C$502=Measurements!$I$3)/(Measurements!$C$4:$C$502=Measurements!$I$3)*(ROW(Measurements!$C$4:$C$502)-ROW(Measurements!$C$3)),ROWS(Measurements!$L$4:$L85))), "")</f>
        <v/>
      </c>
      <c r="AB85">
        <f>IF($W85&lt;&gt;"",6.5,"")</f>
        <v/>
      </c>
      <c r="AC85">
        <f>IF($W85&lt;&gt;"",3.5,"")</f>
        <v/>
      </c>
      <c r="AD85">
        <f>IF(ROWS(Measurements!$L$4:L85)&lt;=Measurements!$I$4, INDEX(Measurements!$G$4:$G$502,_xlfn.AGGREGATE(15,3,(Measurements!$C$4:$C$502=Measurements!$I$3)/(Measurements!$C$4:$C$502=Measurements!$I$3)*(ROW(Measurements!$C$4:$C$502)-ROW(Measurements!$C$3)),ROWS(Measurements!$L$4:L85))), "")</f>
        <v/>
      </c>
      <c r="AE85">
        <f>IF($W85&lt;&gt;"",65,"")</f>
        <v/>
      </c>
      <c r="AF85">
        <f>IF($W85&lt;&gt;"",35,"")</f>
        <v/>
      </c>
    </row>
    <row r="86">
      <c r="A86" s="2">
        <f>IF(ROWS(Measurements!A$4:$L86)&lt;=Measurements!$J$4, INDEX(Measurements!$A$4:$A$502,_xlfn.AGGREGATE(15,3,(Measurements!$C$4:$C$502=Measurements!$J$3)/(Measurements!$C$4:$C$502=Measurements!$J$3)*(ROW(Measurements!$C$4:$C$502)-ROW(Measurements!$C$3)),ROWS(Measurements!A$4:$L86))), "")</f>
        <v/>
      </c>
      <c r="B86">
        <f>IF(ROWS(Measurements!A$4:$L86)&lt;=Measurements!$J$4, INDEX(Measurements!$E$4:$E$502,_xlfn.AGGREGATE(15,3,(Measurements!$C$4:$C$502=Measurements!$J$3)/(Measurements!$C$4:$C$502=Measurements!$J$3)*(ROW(Measurements!$C$4:$C$502)-ROW(Measurements!$C$3)),ROWS(Measurements!A$4:$L86))), "")</f>
        <v/>
      </c>
      <c r="C86">
        <f>IF($A86&lt;&gt;"",2200,"")</f>
        <v/>
      </c>
      <c r="D86">
        <f>IF($A86&lt;&gt;"",1800,"")</f>
        <v/>
      </c>
      <c r="E86">
        <f>IF(ROWS(Measurements!A$4:$L86)&lt;=Measurements!$J$4, INDEX(Measurements!$F$4:$F$502,_xlfn.AGGREGATE(15,3,(Measurements!$C$4:$C$502=Measurements!$J$3)/(Measurements!$C$4:$C$502=Measurements!$J$3)*(ROW(Measurements!$C$4:$C$502)-ROW(Measurements!$C$3)),ROWS(Measurements!A$4:$L86))), "")</f>
        <v/>
      </c>
      <c r="F86">
        <f>IF($A86&lt;&gt;"",6.5,"")</f>
        <v/>
      </c>
      <c r="G86">
        <f>IF($A86&lt;&gt;"",3.5,"")</f>
        <v/>
      </c>
      <c r="H86">
        <f>IF(ROWS(Measurements!A$4:$L86)&lt;=Measurements!$J$4, INDEX(Measurements!$G$4:$G$502,_xlfn.AGGREGATE(15,3,(Measurements!$C$4:$C$502=Measurements!$J$3)/(Measurements!$C$4:$C$502=Measurements!$J$3)*(ROW(Measurements!$C$4:$C$502)-ROW(Measurements!$C$3)),ROWS(Measurements!A$4:$L86))), "")</f>
        <v/>
      </c>
      <c r="I86">
        <f>IF($A86&lt;&gt;"",65,"")</f>
        <v/>
      </c>
      <c r="J86">
        <f>IF($A86&lt;&gt;"",35,"")</f>
        <v/>
      </c>
      <c r="L86" s="2">
        <f>IF(ROWS(Measurements!$L$4:L86)&lt;=Measurements!$K$4, INDEX(Measurements!$A$4:$A$502,_xlfn.AGGREGATE(15,3,(Measurements!$C$4:$C$502=Measurements!$K$3)/(Measurements!$C$4:$C$502=Measurements!$K$3)*(ROW(Measurements!$C$4:$C$502)-ROW(Measurements!$C$3)),ROWS(Measurements!$L$4:L86))), "")</f>
        <v/>
      </c>
      <c r="M86">
        <f>IF(ROWS(Measurements!$L$4:L86)&lt;=Measurements!$K$4, INDEX(Measurements!$E$4:$E$502,_xlfn.AGGREGATE(15,3,(Measurements!$C$4:$C$502=Measurements!$K$3)/(Measurements!$C$4:$C$502=Measurements!$K$3)*(ROW(Measurements!$C$4:$C$502)-ROW(Measurements!$C$3)),ROWS(Measurements!$L$4:L86))), "")</f>
        <v/>
      </c>
      <c r="N86">
        <f>IF($L86&lt;&gt;"",2200,"")</f>
        <v/>
      </c>
      <c r="O86">
        <f>IF($L86&lt;&gt;"",1800,"")</f>
        <v/>
      </c>
      <c r="P86">
        <f>IF(ROWS(Measurements!$L$4:L86)&lt;=Measurements!$K$4, INDEX(Measurements!$F$4:$F$502,_xlfn.AGGREGATE(15,3,(Measurements!$C$4:$C$502=Measurements!$K$3)/(Measurements!$C$4:$C$502=Measurements!$K$3)*(ROW(Measurements!$C$4:$C$502)-ROW(Measurements!$C$3)),ROWS(Measurements!$L$4:L86))), "")</f>
        <v/>
      </c>
      <c r="Q86">
        <f>IF($L86&lt;&gt;"",6.5,"")</f>
        <v/>
      </c>
      <c r="R86">
        <f>IF($L86&lt;&gt;"",3.5,"")</f>
        <v/>
      </c>
      <c r="S86">
        <f>IF(ROWS(Measurements!$L$4:L86)&lt;=Measurements!$K$4, INDEX(Measurements!$G$4:$G$502,_xlfn.AGGREGATE(15,3,(Measurements!$C$4:$C$502=Measurements!$K$3)/(Measurements!$C$4:$C$502=Measurements!$K$3)*(ROW(Measurements!$C$4:$C$502)-ROW(Measurements!$C$3)),ROWS(Measurements!$L$4:L86))), "")</f>
        <v/>
      </c>
      <c r="T86">
        <f>IF($L86&lt;&gt;"",65,"")</f>
        <v/>
      </c>
      <c r="U86">
        <f>IF($L86&lt;&gt;"",35,"")</f>
        <v/>
      </c>
      <c r="W86" s="2">
        <f>IF(ROWS(Measurements!$L$4:$L86)&lt;=Measurements!$I$4, INDEX(Measurements!$A$4:$A$502,_xlfn.AGGREGATE(15,3,(Measurements!$C$4:$C$502=Measurements!$I$3)/(Measurements!$C$4:$C$502=Measurements!$I$3)*(ROW(Measurements!$C$4:$C$502)-ROW(Measurements!$C$3)),ROWS(Measurements!$L$4:$L86))), "")</f>
        <v/>
      </c>
      <c r="X86">
        <f>IF(ROWS(Measurements!$L$4:$L86)&lt;=Measurements!$I$4, INDEX(Measurements!$E$4:$E$502,_xlfn.AGGREGATE(15,3,(Measurements!$C$4:$C$502=Measurements!$I$3)/(Measurements!$C$4:$C$502=Measurements!$I$3)*(ROW(Measurements!$C$4:$C$502)-ROW(Measurements!$C$3)),ROWS(Measurements!$L$4:$L86))), "")</f>
        <v/>
      </c>
      <c r="Y86">
        <f>IF($W86&lt;&gt;"",2200,"")</f>
        <v/>
      </c>
      <c r="Z86">
        <f>IF($W86&lt;&gt;"",1800,"")</f>
        <v/>
      </c>
      <c r="AA86">
        <f>IF(ROWS(Measurements!$L$4:$L86)&lt;=Measurements!$I$4, INDEX(Measurements!$F$4:$F$502,_xlfn.AGGREGATE(15,3,(Measurements!$C$4:$C$502=Measurements!$I$3)/(Measurements!$C$4:$C$502=Measurements!$I$3)*(ROW(Measurements!$C$4:$C$502)-ROW(Measurements!$C$3)),ROWS(Measurements!$L$4:$L86))), "")</f>
        <v/>
      </c>
      <c r="AB86">
        <f>IF($W86&lt;&gt;"",6.5,"")</f>
        <v/>
      </c>
      <c r="AC86">
        <f>IF($W86&lt;&gt;"",3.5,"")</f>
        <v/>
      </c>
      <c r="AD86">
        <f>IF(ROWS(Measurements!$L$4:L86)&lt;=Measurements!$I$4, INDEX(Measurements!$G$4:$G$502,_xlfn.AGGREGATE(15,3,(Measurements!$C$4:$C$502=Measurements!$I$3)/(Measurements!$C$4:$C$502=Measurements!$I$3)*(ROW(Measurements!$C$4:$C$502)-ROW(Measurements!$C$3)),ROWS(Measurements!$L$4:L86))), "")</f>
        <v/>
      </c>
      <c r="AE86">
        <f>IF($W86&lt;&gt;"",65,"")</f>
        <v/>
      </c>
      <c r="AF86">
        <f>IF($W86&lt;&gt;"",35,"")</f>
        <v/>
      </c>
    </row>
    <row r="87">
      <c r="A87" s="2">
        <f>IF(ROWS(Measurements!A$4:$L87)&lt;=Measurements!$J$4, INDEX(Measurements!$A$4:$A$502,_xlfn.AGGREGATE(15,3,(Measurements!$C$4:$C$502=Measurements!$J$3)/(Measurements!$C$4:$C$502=Measurements!$J$3)*(ROW(Measurements!$C$4:$C$502)-ROW(Measurements!$C$3)),ROWS(Measurements!A$4:$L87))), "")</f>
        <v/>
      </c>
      <c r="B87">
        <f>IF(ROWS(Measurements!A$4:$L87)&lt;=Measurements!$J$4, INDEX(Measurements!$E$4:$E$502,_xlfn.AGGREGATE(15,3,(Measurements!$C$4:$C$502=Measurements!$J$3)/(Measurements!$C$4:$C$502=Measurements!$J$3)*(ROW(Measurements!$C$4:$C$502)-ROW(Measurements!$C$3)),ROWS(Measurements!A$4:$L87))), "")</f>
        <v/>
      </c>
      <c r="C87">
        <f>IF($A87&lt;&gt;"",2200,"")</f>
        <v/>
      </c>
      <c r="D87">
        <f>IF($A87&lt;&gt;"",1800,"")</f>
        <v/>
      </c>
      <c r="E87">
        <f>IF(ROWS(Measurements!A$4:$L87)&lt;=Measurements!$J$4, INDEX(Measurements!$F$4:$F$502,_xlfn.AGGREGATE(15,3,(Measurements!$C$4:$C$502=Measurements!$J$3)/(Measurements!$C$4:$C$502=Measurements!$J$3)*(ROW(Measurements!$C$4:$C$502)-ROW(Measurements!$C$3)),ROWS(Measurements!A$4:$L87))), "")</f>
        <v/>
      </c>
      <c r="F87">
        <f>IF($A87&lt;&gt;"",6.5,"")</f>
        <v/>
      </c>
      <c r="G87">
        <f>IF($A87&lt;&gt;"",3.5,"")</f>
        <v/>
      </c>
      <c r="H87">
        <f>IF(ROWS(Measurements!A$4:$L87)&lt;=Measurements!$J$4, INDEX(Measurements!$G$4:$G$502,_xlfn.AGGREGATE(15,3,(Measurements!$C$4:$C$502=Measurements!$J$3)/(Measurements!$C$4:$C$502=Measurements!$J$3)*(ROW(Measurements!$C$4:$C$502)-ROW(Measurements!$C$3)),ROWS(Measurements!A$4:$L87))), "")</f>
        <v/>
      </c>
      <c r="I87">
        <f>IF($A87&lt;&gt;"",65,"")</f>
        <v/>
      </c>
      <c r="J87">
        <f>IF($A87&lt;&gt;"",35,"")</f>
        <v/>
      </c>
      <c r="L87" s="2">
        <f>IF(ROWS(Measurements!$L$4:L87)&lt;=Measurements!$K$4, INDEX(Measurements!$A$4:$A$502,_xlfn.AGGREGATE(15,3,(Measurements!$C$4:$C$502=Measurements!$K$3)/(Measurements!$C$4:$C$502=Measurements!$K$3)*(ROW(Measurements!$C$4:$C$502)-ROW(Measurements!$C$3)),ROWS(Measurements!$L$4:L87))), "")</f>
        <v/>
      </c>
      <c r="M87">
        <f>IF(ROWS(Measurements!$L$4:L87)&lt;=Measurements!$K$4, INDEX(Measurements!$E$4:$E$502,_xlfn.AGGREGATE(15,3,(Measurements!$C$4:$C$502=Measurements!$K$3)/(Measurements!$C$4:$C$502=Measurements!$K$3)*(ROW(Measurements!$C$4:$C$502)-ROW(Measurements!$C$3)),ROWS(Measurements!$L$4:L87))), "")</f>
        <v/>
      </c>
      <c r="N87">
        <f>IF($L87&lt;&gt;"",2200,"")</f>
        <v/>
      </c>
      <c r="O87">
        <f>IF($L87&lt;&gt;"",1800,"")</f>
        <v/>
      </c>
      <c r="P87">
        <f>IF(ROWS(Measurements!$L$4:L87)&lt;=Measurements!$K$4, INDEX(Measurements!$F$4:$F$502,_xlfn.AGGREGATE(15,3,(Measurements!$C$4:$C$502=Measurements!$K$3)/(Measurements!$C$4:$C$502=Measurements!$K$3)*(ROW(Measurements!$C$4:$C$502)-ROW(Measurements!$C$3)),ROWS(Measurements!$L$4:L87))), "")</f>
        <v/>
      </c>
      <c r="Q87">
        <f>IF($L87&lt;&gt;"",6.5,"")</f>
        <v/>
      </c>
      <c r="R87">
        <f>IF($L87&lt;&gt;"",3.5,"")</f>
        <v/>
      </c>
      <c r="S87">
        <f>IF(ROWS(Measurements!$L$4:L87)&lt;=Measurements!$K$4, INDEX(Measurements!$G$4:$G$502,_xlfn.AGGREGATE(15,3,(Measurements!$C$4:$C$502=Measurements!$K$3)/(Measurements!$C$4:$C$502=Measurements!$K$3)*(ROW(Measurements!$C$4:$C$502)-ROW(Measurements!$C$3)),ROWS(Measurements!$L$4:L87))), "")</f>
        <v/>
      </c>
      <c r="T87">
        <f>IF($L87&lt;&gt;"",65,"")</f>
        <v/>
      </c>
      <c r="U87">
        <f>IF($L87&lt;&gt;"",35,"")</f>
        <v/>
      </c>
      <c r="W87" s="2">
        <f>IF(ROWS(Measurements!$L$4:$L87)&lt;=Measurements!$I$4, INDEX(Measurements!$A$4:$A$502,_xlfn.AGGREGATE(15,3,(Measurements!$C$4:$C$502=Measurements!$I$3)/(Measurements!$C$4:$C$502=Measurements!$I$3)*(ROW(Measurements!$C$4:$C$502)-ROW(Measurements!$C$3)),ROWS(Measurements!$L$4:$L87))), "")</f>
        <v/>
      </c>
      <c r="X87">
        <f>IF(ROWS(Measurements!$L$4:$L87)&lt;=Measurements!$I$4, INDEX(Measurements!$E$4:$E$502,_xlfn.AGGREGATE(15,3,(Measurements!$C$4:$C$502=Measurements!$I$3)/(Measurements!$C$4:$C$502=Measurements!$I$3)*(ROW(Measurements!$C$4:$C$502)-ROW(Measurements!$C$3)),ROWS(Measurements!$L$4:$L87))), "")</f>
        <v/>
      </c>
      <c r="Y87">
        <f>IF($W87&lt;&gt;"",2200,"")</f>
        <v/>
      </c>
      <c r="Z87">
        <f>IF($W87&lt;&gt;"",1800,"")</f>
        <v/>
      </c>
      <c r="AA87">
        <f>IF(ROWS(Measurements!$L$4:$L87)&lt;=Measurements!$I$4, INDEX(Measurements!$F$4:$F$502,_xlfn.AGGREGATE(15,3,(Measurements!$C$4:$C$502=Measurements!$I$3)/(Measurements!$C$4:$C$502=Measurements!$I$3)*(ROW(Measurements!$C$4:$C$502)-ROW(Measurements!$C$3)),ROWS(Measurements!$L$4:$L87))), "")</f>
        <v/>
      </c>
      <c r="AB87">
        <f>IF($W87&lt;&gt;"",6.5,"")</f>
        <v/>
      </c>
      <c r="AC87">
        <f>IF($W87&lt;&gt;"",3.5,"")</f>
        <v/>
      </c>
      <c r="AD87">
        <f>IF(ROWS(Measurements!$L$4:L87)&lt;=Measurements!$I$4, INDEX(Measurements!$G$4:$G$502,_xlfn.AGGREGATE(15,3,(Measurements!$C$4:$C$502=Measurements!$I$3)/(Measurements!$C$4:$C$502=Measurements!$I$3)*(ROW(Measurements!$C$4:$C$502)-ROW(Measurements!$C$3)),ROWS(Measurements!$L$4:L87))), "")</f>
        <v/>
      </c>
      <c r="AE87">
        <f>IF($W87&lt;&gt;"",65,"")</f>
        <v/>
      </c>
      <c r="AF87">
        <f>IF($W87&lt;&gt;"",35,"")</f>
        <v/>
      </c>
    </row>
    <row r="88">
      <c r="A88" s="2">
        <f>IF(ROWS(Measurements!A$4:$L88)&lt;=Measurements!$J$4, INDEX(Measurements!$A$4:$A$502,_xlfn.AGGREGATE(15,3,(Measurements!$C$4:$C$502=Measurements!$J$3)/(Measurements!$C$4:$C$502=Measurements!$J$3)*(ROW(Measurements!$C$4:$C$502)-ROW(Measurements!$C$3)),ROWS(Measurements!A$4:$L88))), "")</f>
        <v/>
      </c>
      <c r="B88">
        <f>IF(ROWS(Measurements!A$4:$L88)&lt;=Measurements!$J$4, INDEX(Measurements!$E$4:$E$502,_xlfn.AGGREGATE(15,3,(Measurements!$C$4:$C$502=Measurements!$J$3)/(Measurements!$C$4:$C$502=Measurements!$J$3)*(ROW(Measurements!$C$4:$C$502)-ROW(Measurements!$C$3)),ROWS(Measurements!A$4:$L88))), "")</f>
        <v/>
      </c>
      <c r="C88">
        <f>IF($A88&lt;&gt;"",2200,"")</f>
        <v/>
      </c>
      <c r="D88">
        <f>IF($A88&lt;&gt;"",1800,"")</f>
        <v/>
      </c>
      <c r="E88">
        <f>IF(ROWS(Measurements!A$4:$L88)&lt;=Measurements!$J$4, INDEX(Measurements!$F$4:$F$502,_xlfn.AGGREGATE(15,3,(Measurements!$C$4:$C$502=Measurements!$J$3)/(Measurements!$C$4:$C$502=Measurements!$J$3)*(ROW(Measurements!$C$4:$C$502)-ROW(Measurements!$C$3)),ROWS(Measurements!A$4:$L88))), "")</f>
        <v/>
      </c>
      <c r="F88">
        <f>IF($A88&lt;&gt;"",6.5,"")</f>
        <v/>
      </c>
      <c r="G88">
        <f>IF($A88&lt;&gt;"",3.5,"")</f>
        <v/>
      </c>
      <c r="H88">
        <f>IF(ROWS(Measurements!A$4:$L88)&lt;=Measurements!$J$4, INDEX(Measurements!$G$4:$G$502,_xlfn.AGGREGATE(15,3,(Measurements!$C$4:$C$502=Measurements!$J$3)/(Measurements!$C$4:$C$502=Measurements!$J$3)*(ROW(Measurements!$C$4:$C$502)-ROW(Measurements!$C$3)),ROWS(Measurements!A$4:$L88))), "")</f>
        <v/>
      </c>
      <c r="I88">
        <f>IF($A88&lt;&gt;"",65,"")</f>
        <v/>
      </c>
      <c r="J88">
        <f>IF($A88&lt;&gt;"",35,"")</f>
        <v/>
      </c>
      <c r="L88" s="2">
        <f>IF(ROWS(Measurements!$L$4:L88)&lt;=Measurements!$K$4, INDEX(Measurements!$A$4:$A$502,_xlfn.AGGREGATE(15,3,(Measurements!$C$4:$C$502=Measurements!$K$3)/(Measurements!$C$4:$C$502=Measurements!$K$3)*(ROW(Measurements!$C$4:$C$502)-ROW(Measurements!$C$3)),ROWS(Measurements!$L$4:L88))), "")</f>
        <v/>
      </c>
      <c r="M88">
        <f>IF(ROWS(Measurements!$L$4:L88)&lt;=Measurements!$K$4, INDEX(Measurements!$E$4:$E$502,_xlfn.AGGREGATE(15,3,(Measurements!$C$4:$C$502=Measurements!$K$3)/(Measurements!$C$4:$C$502=Measurements!$K$3)*(ROW(Measurements!$C$4:$C$502)-ROW(Measurements!$C$3)),ROWS(Measurements!$L$4:L88))), "")</f>
        <v/>
      </c>
      <c r="N88">
        <f>IF($L88&lt;&gt;"",2200,"")</f>
        <v/>
      </c>
      <c r="O88">
        <f>IF($L88&lt;&gt;"",1800,"")</f>
        <v/>
      </c>
      <c r="P88">
        <f>IF(ROWS(Measurements!$L$4:L88)&lt;=Measurements!$K$4, INDEX(Measurements!$F$4:$F$502,_xlfn.AGGREGATE(15,3,(Measurements!$C$4:$C$502=Measurements!$K$3)/(Measurements!$C$4:$C$502=Measurements!$K$3)*(ROW(Measurements!$C$4:$C$502)-ROW(Measurements!$C$3)),ROWS(Measurements!$L$4:L88))), "")</f>
        <v/>
      </c>
      <c r="Q88">
        <f>IF($L88&lt;&gt;"",6.5,"")</f>
        <v/>
      </c>
      <c r="R88">
        <f>IF($L88&lt;&gt;"",3.5,"")</f>
        <v/>
      </c>
      <c r="S88">
        <f>IF(ROWS(Measurements!$L$4:L88)&lt;=Measurements!$K$4, INDEX(Measurements!$G$4:$G$502,_xlfn.AGGREGATE(15,3,(Measurements!$C$4:$C$502=Measurements!$K$3)/(Measurements!$C$4:$C$502=Measurements!$K$3)*(ROW(Measurements!$C$4:$C$502)-ROW(Measurements!$C$3)),ROWS(Measurements!$L$4:L88))), "")</f>
        <v/>
      </c>
      <c r="T88">
        <f>IF($L88&lt;&gt;"",65,"")</f>
        <v/>
      </c>
      <c r="U88">
        <f>IF($L88&lt;&gt;"",35,"")</f>
        <v/>
      </c>
      <c r="W88" s="2">
        <f>IF(ROWS(Measurements!$L$4:$L88)&lt;=Measurements!$I$4, INDEX(Measurements!$A$4:$A$502,_xlfn.AGGREGATE(15,3,(Measurements!$C$4:$C$502=Measurements!$I$3)/(Measurements!$C$4:$C$502=Measurements!$I$3)*(ROW(Measurements!$C$4:$C$502)-ROW(Measurements!$C$3)),ROWS(Measurements!$L$4:$L88))), "")</f>
        <v/>
      </c>
      <c r="X88">
        <f>IF(ROWS(Measurements!$L$4:$L88)&lt;=Measurements!$I$4, INDEX(Measurements!$E$4:$E$502,_xlfn.AGGREGATE(15,3,(Measurements!$C$4:$C$502=Measurements!$I$3)/(Measurements!$C$4:$C$502=Measurements!$I$3)*(ROW(Measurements!$C$4:$C$502)-ROW(Measurements!$C$3)),ROWS(Measurements!$L$4:$L88))), "")</f>
        <v/>
      </c>
      <c r="Y88">
        <f>IF($W88&lt;&gt;"",2200,"")</f>
        <v/>
      </c>
      <c r="Z88">
        <f>IF($W88&lt;&gt;"",1800,"")</f>
        <v/>
      </c>
      <c r="AA88">
        <f>IF(ROWS(Measurements!$L$4:$L88)&lt;=Measurements!$I$4, INDEX(Measurements!$F$4:$F$502,_xlfn.AGGREGATE(15,3,(Measurements!$C$4:$C$502=Measurements!$I$3)/(Measurements!$C$4:$C$502=Measurements!$I$3)*(ROW(Measurements!$C$4:$C$502)-ROW(Measurements!$C$3)),ROWS(Measurements!$L$4:$L88))), "")</f>
        <v/>
      </c>
      <c r="AB88">
        <f>IF($W88&lt;&gt;"",6.5,"")</f>
        <v/>
      </c>
      <c r="AC88">
        <f>IF($W88&lt;&gt;"",3.5,"")</f>
        <v/>
      </c>
      <c r="AD88">
        <f>IF(ROWS(Measurements!$L$4:L88)&lt;=Measurements!$I$4, INDEX(Measurements!$G$4:$G$502,_xlfn.AGGREGATE(15,3,(Measurements!$C$4:$C$502=Measurements!$I$3)/(Measurements!$C$4:$C$502=Measurements!$I$3)*(ROW(Measurements!$C$4:$C$502)-ROW(Measurements!$C$3)),ROWS(Measurements!$L$4:L88))), "")</f>
        <v/>
      </c>
      <c r="AE88">
        <f>IF($W88&lt;&gt;"",65,"")</f>
        <v/>
      </c>
      <c r="AF88">
        <f>IF($W88&lt;&gt;"",35,"")</f>
        <v/>
      </c>
    </row>
    <row r="89">
      <c r="A89" s="2">
        <f>IF(ROWS(Measurements!A$4:$L89)&lt;=Measurements!$J$4, INDEX(Measurements!$A$4:$A$502,_xlfn.AGGREGATE(15,3,(Measurements!$C$4:$C$502=Measurements!$J$3)/(Measurements!$C$4:$C$502=Measurements!$J$3)*(ROW(Measurements!$C$4:$C$502)-ROW(Measurements!$C$3)),ROWS(Measurements!A$4:$L89))), "")</f>
        <v/>
      </c>
      <c r="B89">
        <f>IF(ROWS(Measurements!A$4:$L89)&lt;=Measurements!$J$4, INDEX(Measurements!$E$4:$E$502,_xlfn.AGGREGATE(15,3,(Measurements!$C$4:$C$502=Measurements!$J$3)/(Measurements!$C$4:$C$502=Measurements!$J$3)*(ROW(Measurements!$C$4:$C$502)-ROW(Measurements!$C$3)),ROWS(Measurements!A$4:$L89))), "")</f>
        <v/>
      </c>
      <c r="C89">
        <f>IF($A89&lt;&gt;"",2200,"")</f>
        <v/>
      </c>
      <c r="D89">
        <f>IF($A89&lt;&gt;"",1800,"")</f>
        <v/>
      </c>
      <c r="E89">
        <f>IF(ROWS(Measurements!A$4:$L89)&lt;=Measurements!$J$4, INDEX(Measurements!$F$4:$F$502,_xlfn.AGGREGATE(15,3,(Measurements!$C$4:$C$502=Measurements!$J$3)/(Measurements!$C$4:$C$502=Measurements!$J$3)*(ROW(Measurements!$C$4:$C$502)-ROW(Measurements!$C$3)),ROWS(Measurements!A$4:$L89))), "")</f>
        <v/>
      </c>
      <c r="F89">
        <f>IF($A89&lt;&gt;"",6.5,"")</f>
        <v/>
      </c>
      <c r="G89">
        <f>IF($A89&lt;&gt;"",3.5,"")</f>
        <v/>
      </c>
      <c r="H89">
        <f>IF(ROWS(Measurements!A$4:$L89)&lt;=Measurements!$J$4, INDEX(Measurements!$G$4:$G$502,_xlfn.AGGREGATE(15,3,(Measurements!$C$4:$C$502=Measurements!$J$3)/(Measurements!$C$4:$C$502=Measurements!$J$3)*(ROW(Measurements!$C$4:$C$502)-ROW(Measurements!$C$3)),ROWS(Measurements!A$4:$L89))), "")</f>
        <v/>
      </c>
      <c r="I89">
        <f>IF($A89&lt;&gt;"",65,"")</f>
        <v/>
      </c>
      <c r="J89">
        <f>IF($A89&lt;&gt;"",35,"")</f>
        <v/>
      </c>
      <c r="L89" s="2">
        <f>IF(ROWS(Measurements!$L$4:L89)&lt;=Measurements!$K$4, INDEX(Measurements!$A$4:$A$502,_xlfn.AGGREGATE(15,3,(Measurements!$C$4:$C$502=Measurements!$K$3)/(Measurements!$C$4:$C$502=Measurements!$K$3)*(ROW(Measurements!$C$4:$C$502)-ROW(Measurements!$C$3)),ROWS(Measurements!$L$4:L89))), "")</f>
        <v/>
      </c>
      <c r="M89">
        <f>IF(ROWS(Measurements!$L$4:L89)&lt;=Measurements!$K$4, INDEX(Measurements!$E$4:$E$502,_xlfn.AGGREGATE(15,3,(Measurements!$C$4:$C$502=Measurements!$K$3)/(Measurements!$C$4:$C$502=Measurements!$K$3)*(ROW(Measurements!$C$4:$C$502)-ROW(Measurements!$C$3)),ROWS(Measurements!$L$4:L89))), "")</f>
        <v/>
      </c>
      <c r="N89">
        <f>IF($L89&lt;&gt;"",2200,"")</f>
        <v/>
      </c>
      <c r="O89">
        <f>IF($L89&lt;&gt;"",1800,"")</f>
        <v/>
      </c>
      <c r="P89">
        <f>IF(ROWS(Measurements!$L$4:L89)&lt;=Measurements!$K$4, INDEX(Measurements!$F$4:$F$502,_xlfn.AGGREGATE(15,3,(Measurements!$C$4:$C$502=Measurements!$K$3)/(Measurements!$C$4:$C$502=Measurements!$K$3)*(ROW(Measurements!$C$4:$C$502)-ROW(Measurements!$C$3)),ROWS(Measurements!$L$4:L89))), "")</f>
        <v/>
      </c>
      <c r="Q89">
        <f>IF($L89&lt;&gt;"",6.5,"")</f>
        <v/>
      </c>
      <c r="R89">
        <f>IF($L89&lt;&gt;"",3.5,"")</f>
        <v/>
      </c>
      <c r="S89">
        <f>IF(ROWS(Measurements!$L$4:L89)&lt;=Measurements!$K$4, INDEX(Measurements!$G$4:$G$502,_xlfn.AGGREGATE(15,3,(Measurements!$C$4:$C$502=Measurements!$K$3)/(Measurements!$C$4:$C$502=Measurements!$K$3)*(ROW(Measurements!$C$4:$C$502)-ROW(Measurements!$C$3)),ROWS(Measurements!$L$4:L89))), "")</f>
        <v/>
      </c>
      <c r="T89">
        <f>IF($L89&lt;&gt;"",65,"")</f>
        <v/>
      </c>
      <c r="U89">
        <f>IF($L89&lt;&gt;"",35,"")</f>
        <v/>
      </c>
      <c r="W89" s="2">
        <f>IF(ROWS(Measurements!$L$4:$L89)&lt;=Measurements!$I$4, INDEX(Measurements!$A$4:$A$502,_xlfn.AGGREGATE(15,3,(Measurements!$C$4:$C$502=Measurements!$I$3)/(Measurements!$C$4:$C$502=Measurements!$I$3)*(ROW(Measurements!$C$4:$C$502)-ROW(Measurements!$C$3)),ROWS(Measurements!$L$4:$L89))), "")</f>
        <v/>
      </c>
      <c r="X89">
        <f>IF(ROWS(Measurements!$L$4:$L89)&lt;=Measurements!$I$4, INDEX(Measurements!$E$4:$E$502,_xlfn.AGGREGATE(15,3,(Measurements!$C$4:$C$502=Measurements!$I$3)/(Measurements!$C$4:$C$502=Measurements!$I$3)*(ROW(Measurements!$C$4:$C$502)-ROW(Measurements!$C$3)),ROWS(Measurements!$L$4:$L89))), "")</f>
        <v/>
      </c>
      <c r="Y89">
        <f>IF($W89&lt;&gt;"",2200,"")</f>
        <v/>
      </c>
      <c r="Z89">
        <f>IF($W89&lt;&gt;"",1800,"")</f>
        <v/>
      </c>
      <c r="AA89">
        <f>IF(ROWS(Measurements!$L$4:$L89)&lt;=Measurements!$I$4, INDEX(Measurements!$F$4:$F$502,_xlfn.AGGREGATE(15,3,(Measurements!$C$4:$C$502=Measurements!$I$3)/(Measurements!$C$4:$C$502=Measurements!$I$3)*(ROW(Measurements!$C$4:$C$502)-ROW(Measurements!$C$3)),ROWS(Measurements!$L$4:$L89))), "")</f>
        <v/>
      </c>
      <c r="AB89">
        <f>IF($W89&lt;&gt;"",6.5,"")</f>
        <v/>
      </c>
      <c r="AC89">
        <f>IF($W89&lt;&gt;"",3.5,"")</f>
        <v/>
      </c>
      <c r="AD89">
        <f>IF(ROWS(Measurements!$L$4:L89)&lt;=Measurements!$I$4, INDEX(Measurements!$G$4:$G$502,_xlfn.AGGREGATE(15,3,(Measurements!$C$4:$C$502=Measurements!$I$3)/(Measurements!$C$4:$C$502=Measurements!$I$3)*(ROW(Measurements!$C$4:$C$502)-ROW(Measurements!$C$3)),ROWS(Measurements!$L$4:L89))), "")</f>
        <v/>
      </c>
      <c r="AE89">
        <f>IF($W89&lt;&gt;"",65,"")</f>
        <v/>
      </c>
      <c r="AF89">
        <f>IF($W89&lt;&gt;"",35,"")</f>
        <v/>
      </c>
    </row>
    <row r="90">
      <c r="A90" s="2">
        <f>IF(ROWS(Measurements!A$4:$L90)&lt;=Measurements!$J$4, INDEX(Measurements!$A$4:$A$502,_xlfn.AGGREGATE(15,3,(Measurements!$C$4:$C$502=Measurements!$J$3)/(Measurements!$C$4:$C$502=Measurements!$J$3)*(ROW(Measurements!$C$4:$C$502)-ROW(Measurements!$C$3)),ROWS(Measurements!A$4:$L90))), "")</f>
        <v/>
      </c>
      <c r="B90">
        <f>IF(ROWS(Measurements!A$4:$L90)&lt;=Measurements!$J$4, INDEX(Measurements!$E$4:$E$502,_xlfn.AGGREGATE(15,3,(Measurements!$C$4:$C$502=Measurements!$J$3)/(Measurements!$C$4:$C$502=Measurements!$J$3)*(ROW(Measurements!$C$4:$C$502)-ROW(Measurements!$C$3)),ROWS(Measurements!A$4:$L90))), "")</f>
        <v/>
      </c>
      <c r="C90">
        <f>IF($A90&lt;&gt;"",2200,"")</f>
        <v/>
      </c>
      <c r="D90">
        <f>IF($A90&lt;&gt;"",1800,"")</f>
        <v/>
      </c>
      <c r="E90">
        <f>IF(ROWS(Measurements!A$4:$L90)&lt;=Measurements!$J$4, INDEX(Measurements!$F$4:$F$502,_xlfn.AGGREGATE(15,3,(Measurements!$C$4:$C$502=Measurements!$J$3)/(Measurements!$C$4:$C$502=Measurements!$J$3)*(ROW(Measurements!$C$4:$C$502)-ROW(Measurements!$C$3)),ROWS(Measurements!A$4:$L90))), "")</f>
        <v/>
      </c>
      <c r="F90">
        <f>IF($A90&lt;&gt;"",6.5,"")</f>
        <v/>
      </c>
      <c r="G90">
        <f>IF($A90&lt;&gt;"",3.5,"")</f>
        <v/>
      </c>
      <c r="H90">
        <f>IF(ROWS(Measurements!A$4:$L90)&lt;=Measurements!$J$4, INDEX(Measurements!$G$4:$G$502,_xlfn.AGGREGATE(15,3,(Measurements!$C$4:$C$502=Measurements!$J$3)/(Measurements!$C$4:$C$502=Measurements!$J$3)*(ROW(Measurements!$C$4:$C$502)-ROW(Measurements!$C$3)),ROWS(Measurements!A$4:$L90))), "")</f>
        <v/>
      </c>
      <c r="I90">
        <f>IF($A90&lt;&gt;"",65,"")</f>
        <v/>
      </c>
      <c r="J90">
        <f>IF($A90&lt;&gt;"",35,"")</f>
        <v/>
      </c>
      <c r="L90" s="2">
        <f>IF(ROWS(Measurements!$L$4:L90)&lt;=Measurements!$K$4, INDEX(Measurements!$A$4:$A$502,_xlfn.AGGREGATE(15,3,(Measurements!$C$4:$C$502=Measurements!$K$3)/(Measurements!$C$4:$C$502=Measurements!$K$3)*(ROW(Measurements!$C$4:$C$502)-ROW(Measurements!$C$3)),ROWS(Measurements!$L$4:L90))), "")</f>
        <v/>
      </c>
      <c r="M90">
        <f>IF(ROWS(Measurements!$L$4:L90)&lt;=Measurements!$K$4, INDEX(Measurements!$E$4:$E$502,_xlfn.AGGREGATE(15,3,(Measurements!$C$4:$C$502=Measurements!$K$3)/(Measurements!$C$4:$C$502=Measurements!$K$3)*(ROW(Measurements!$C$4:$C$502)-ROW(Measurements!$C$3)),ROWS(Measurements!$L$4:L90))), "")</f>
        <v/>
      </c>
      <c r="N90">
        <f>IF($L90&lt;&gt;"",2200,"")</f>
        <v/>
      </c>
      <c r="O90">
        <f>IF($L90&lt;&gt;"",1800,"")</f>
        <v/>
      </c>
      <c r="P90">
        <f>IF(ROWS(Measurements!$L$4:L90)&lt;=Measurements!$K$4, INDEX(Measurements!$F$4:$F$502,_xlfn.AGGREGATE(15,3,(Measurements!$C$4:$C$502=Measurements!$K$3)/(Measurements!$C$4:$C$502=Measurements!$K$3)*(ROW(Measurements!$C$4:$C$502)-ROW(Measurements!$C$3)),ROWS(Measurements!$L$4:L90))), "")</f>
        <v/>
      </c>
      <c r="Q90">
        <f>IF($L90&lt;&gt;"",6.5,"")</f>
        <v/>
      </c>
      <c r="R90">
        <f>IF($L90&lt;&gt;"",3.5,"")</f>
        <v/>
      </c>
      <c r="S90">
        <f>IF(ROWS(Measurements!$L$4:L90)&lt;=Measurements!$K$4, INDEX(Measurements!$G$4:$G$502,_xlfn.AGGREGATE(15,3,(Measurements!$C$4:$C$502=Measurements!$K$3)/(Measurements!$C$4:$C$502=Measurements!$K$3)*(ROW(Measurements!$C$4:$C$502)-ROW(Measurements!$C$3)),ROWS(Measurements!$L$4:L90))), "")</f>
        <v/>
      </c>
      <c r="T90">
        <f>IF($L90&lt;&gt;"",65,"")</f>
        <v/>
      </c>
      <c r="U90">
        <f>IF($L90&lt;&gt;"",35,"")</f>
        <v/>
      </c>
      <c r="W90" s="2">
        <f>IF(ROWS(Measurements!$L$4:$L90)&lt;=Measurements!$I$4, INDEX(Measurements!$A$4:$A$502,_xlfn.AGGREGATE(15,3,(Measurements!$C$4:$C$502=Measurements!$I$3)/(Measurements!$C$4:$C$502=Measurements!$I$3)*(ROW(Measurements!$C$4:$C$502)-ROW(Measurements!$C$3)),ROWS(Measurements!$L$4:$L90))), "")</f>
        <v/>
      </c>
      <c r="X90">
        <f>IF(ROWS(Measurements!$L$4:$L90)&lt;=Measurements!$I$4, INDEX(Measurements!$E$4:$E$502,_xlfn.AGGREGATE(15,3,(Measurements!$C$4:$C$502=Measurements!$I$3)/(Measurements!$C$4:$C$502=Measurements!$I$3)*(ROW(Measurements!$C$4:$C$502)-ROW(Measurements!$C$3)),ROWS(Measurements!$L$4:$L90))), "")</f>
        <v/>
      </c>
      <c r="Y90">
        <f>IF($W90&lt;&gt;"",2200,"")</f>
        <v/>
      </c>
      <c r="Z90">
        <f>IF($W90&lt;&gt;"",1800,"")</f>
        <v/>
      </c>
      <c r="AA90">
        <f>IF(ROWS(Measurements!$L$4:$L90)&lt;=Measurements!$I$4, INDEX(Measurements!$F$4:$F$502,_xlfn.AGGREGATE(15,3,(Measurements!$C$4:$C$502=Measurements!$I$3)/(Measurements!$C$4:$C$502=Measurements!$I$3)*(ROW(Measurements!$C$4:$C$502)-ROW(Measurements!$C$3)),ROWS(Measurements!$L$4:$L90))), "")</f>
        <v/>
      </c>
      <c r="AB90">
        <f>IF($W90&lt;&gt;"",6.5,"")</f>
        <v/>
      </c>
      <c r="AC90">
        <f>IF($W90&lt;&gt;"",3.5,"")</f>
        <v/>
      </c>
      <c r="AD90">
        <f>IF(ROWS(Measurements!$L$4:L90)&lt;=Measurements!$I$4, INDEX(Measurements!$G$4:$G$502,_xlfn.AGGREGATE(15,3,(Measurements!$C$4:$C$502=Measurements!$I$3)/(Measurements!$C$4:$C$502=Measurements!$I$3)*(ROW(Measurements!$C$4:$C$502)-ROW(Measurements!$C$3)),ROWS(Measurements!$L$4:L90))), "")</f>
        <v/>
      </c>
      <c r="AE90">
        <f>IF($W90&lt;&gt;"",65,"")</f>
        <v/>
      </c>
      <c r="AF90">
        <f>IF($W90&lt;&gt;"",35,"")</f>
        <v/>
      </c>
    </row>
    <row r="91">
      <c r="A91" s="2">
        <f>IF(ROWS(Measurements!A$4:$L91)&lt;=Measurements!$J$4, INDEX(Measurements!$A$4:$A$502,_xlfn.AGGREGATE(15,3,(Measurements!$C$4:$C$502=Measurements!$J$3)/(Measurements!$C$4:$C$502=Measurements!$J$3)*(ROW(Measurements!$C$4:$C$502)-ROW(Measurements!$C$3)),ROWS(Measurements!A$4:$L91))), "")</f>
        <v/>
      </c>
      <c r="B91">
        <f>IF(ROWS(Measurements!A$4:$L91)&lt;=Measurements!$J$4, INDEX(Measurements!$E$4:$E$502,_xlfn.AGGREGATE(15,3,(Measurements!$C$4:$C$502=Measurements!$J$3)/(Measurements!$C$4:$C$502=Measurements!$J$3)*(ROW(Measurements!$C$4:$C$502)-ROW(Measurements!$C$3)),ROWS(Measurements!A$4:$L91))), "")</f>
        <v/>
      </c>
      <c r="C91">
        <f>IF($A91&lt;&gt;"",2200,"")</f>
        <v/>
      </c>
      <c r="D91">
        <f>IF($A91&lt;&gt;"",1800,"")</f>
        <v/>
      </c>
      <c r="E91">
        <f>IF(ROWS(Measurements!A$4:$L91)&lt;=Measurements!$J$4, INDEX(Measurements!$F$4:$F$502,_xlfn.AGGREGATE(15,3,(Measurements!$C$4:$C$502=Measurements!$J$3)/(Measurements!$C$4:$C$502=Measurements!$J$3)*(ROW(Measurements!$C$4:$C$502)-ROW(Measurements!$C$3)),ROWS(Measurements!A$4:$L91))), "")</f>
        <v/>
      </c>
      <c r="F91">
        <f>IF($A91&lt;&gt;"",6.5,"")</f>
        <v/>
      </c>
      <c r="G91">
        <f>IF($A91&lt;&gt;"",3.5,"")</f>
        <v/>
      </c>
      <c r="H91">
        <f>IF(ROWS(Measurements!A$4:$L91)&lt;=Measurements!$J$4, INDEX(Measurements!$G$4:$G$502,_xlfn.AGGREGATE(15,3,(Measurements!$C$4:$C$502=Measurements!$J$3)/(Measurements!$C$4:$C$502=Measurements!$J$3)*(ROW(Measurements!$C$4:$C$502)-ROW(Measurements!$C$3)),ROWS(Measurements!A$4:$L91))), "")</f>
        <v/>
      </c>
      <c r="I91">
        <f>IF($A91&lt;&gt;"",65,"")</f>
        <v/>
      </c>
      <c r="J91">
        <f>IF($A91&lt;&gt;"",35,"")</f>
        <v/>
      </c>
      <c r="L91" s="2">
        <f>IF(ROWS(Measurements!$L$4:L91)&lt;=Measurements!$K$4, INDEX(Measurements!$A$4:$A$502,_xlfn.AGGREGATE(15,3,(Measurements!$C$4:$C$502=Measurements!$K$3)/(Measurements!$C$4:$C$502=Measurements!$K$3)*(ROW(Measurements!$C$4:$C$502)-ROW(Measurements!$C$3)),ROWS(Measurements!$L$4:L91))), "")</f>
        <v/>
      </c>
      <c r="M91">
        <f>IF(ROWS(Measurements!$L$4:L91)&lt;=Measurements!$K$4, INDEX(Measurements!$E$4:$E$502,_xlfn.AGGREGATE(15,3,(Measurements!$C$4:$C$502=Measurements!$K$3)/(Measurements!$C$4:$C$502=Measurements!$K$3)*(ROW(Measurements!$C$4:$C$502)-ROW(Measurements!$C$3)),ROWS(Measurements!$L$4:L91))), "")</f>
        <v/>
      </c>
      <c r="N91">
        <f>IF($L91&lt;&gt;"",2200,"")</f>
        <v/>
      </c>
      <c r="O91">
        <f>IF($L91&lt;&gt;"",1800,"")</f>
        <v/>
      </c>
      <c r="P91">
        <f>IF(ROWS(Measurements!$L$4:L91)&lt;=Measurements!$K$4, INDEX(Measurements!$F$4:$F$502,_xlfn.AGGREGATE(15,3,(Measurements!$C$4:$C$502=Measurements!$K$3)/(Measurements!$C$4:$C$502=Measurements!$K$3)*(ROW(Measurements!$C$4:$C$502)-ROW(Measurements!$C$3)),ROWS(Measurements!$L$4:L91))), "")</f>
        <v/>
      </c>
      <c r="Q91">
        <f>IF($L91&lt;&gt;"",6.5,"")</f>
        <v/>
      </c>
      <c r="R91">
        <f>IF($L91&lt;&gt;"",3.5,"")</f>
        <v/>
      </c>
      <c r="S91">
        <f>IF(ROWS(Measurements!$L$4:L91)&lt;=Measurements!$K$4, INDEX(Measurements!$G$4:$G$502,_xlfn.AGGREGATE(15,3,(Measurements!$C$4:$C$502=Measurements!$K$3)/(Measurements!$C$4:$C$502=Measurements!$K$3)*(ROW(Measurements!$C$4:$C$502)-ROW(Measurements!$C$3)),ROWS(Measurements!$L$4:L91))), "")</f>
        <v/>
      </c>
      <c r="T91">
        <f>IF($L91&lt;&gt;"",65,"")</f>
        <v/>
      </c>
      <c r="U91">
        <f>IF($L91&lt;&gt;"",35,"")</f>
        <v/>
      </c>
      <c r="W91" s="2">
        <f>IF(ROWS(Measurements!$L$4:$L91)&lt;=Measurements!$I$4, INDEX(Measurements!$A$4:$A$502,_xlfn.AGGREGATE(15,3,(Measurements!$C$4:$C$502=Measurements!$I$3)/(Measurements!$C$4:$C$502=Measurements!$I$3)*(ROW(Measurements!$C$4:$C$502)-ROW(Measurements!$C$3)),ROWS(Measurements!$L$4:$L91))), "")</f>
        <v/>
      </c>
      <c r="X91">
        <f>IF(ROWS(Measurements!$L$4:$L91)&lt;=Measurements!$I$4, INDEX(Measurements!$E$4:$E$502,_xlfn.AGGREGATE(15,3,(Measurements!$C$4:$C$502=Measurements!$I$3)/(Measurements!$C$4:$C$502=Measurements!$I$3)*(ROW(Measurements!$C$4:$C$502)-ROW(Measurements!$C$3)),ROWS(Measurements!$L$4:$L91))), "")</f>
        <v/>
      </c>
      <c r="Y91">
        <f>IF($W91&lt;&gt;"",2200,"")</f>
        <v/>
      </c>
      <c r="Z91">
        <f>IF($W91&lt;&gt;"",1800,"")</f>
        <v/>
      </c>
      <c r="AA91">
        <f>IF(ROWS(Measurements!$L$4:$L91)&lt;=Measurements!$I$4, INDEX(Measurements!$F$4:$F$502,_xlfn.AGGREGATE(15,3,(Measurements!$C$4:$C$502=Measurements!$I$3)/(Measurements!$C$4:$C$502=Measurements!$I$3)*(ROW(Measurements!$C$4:$C$502)-ROW(Measurements!$C$3)),ROWS(Measurements!$L$4:$L91))), "")</f>
        <v/>
      </c>
      <c r="AB91">
        <f>IF($W91&lt;&gt;"",6.5,"")</f>
        <v/>
      </c>
      <c r="AC91">
        <f>IF($W91&lt;&gt;"",3.5,"")</f>
        <v/>
      </c>
      <c r="AD91">
        <f>IF(ROWS(Measurements!$L$4:L91)&lt;=Measurements!$I$4, INDEX(Measurements!$G$4:$G$502,_xlfn.AGGREGATE(15,3,(Measurements!$C$4:$C$502=Measurements!$I$3)/(Measurements!$C$4:$C$502=Measurements!$I$3)*(ROW(Measurements!$C$4:$C$502)-ROW(Measurements!$C$3)),ROWS(Measurements!$L$4:L91))), "")</f>
        <v/>
      </c>
      <c r="AE91">
        <f>IF($W91&lt;&gt;"",65,"")</f>
        <v/>
      </c>
      <c r="AF91">
        <f>IF($W91&lt;&gt;"",35,"")</f>
        <v/>
      </c>
    </row>
    <row r="92">
      <c r="A92" s="2">
        <f>IF(ROWS(Measurements!A$4:$L92)&lt;=Measurements!$J$4, INDEX(Measurements!$A$4:$A$502,_xlfn.AGGREGATE(15,3,(Measurements!$C$4:$C$502=Measurements!$J$3)/(Measurements!$C$4:$C$502=Measurements!$J$3)*(ROW(Measurements!$C$4:$C$502)-ROW(Measurements!$C$3)),ROWS(Measurements!A$4:$L92))), "")</f>
        <v/>
      </c>
      <c r="B92">
        <f>IF(ROWS(Measurements!A$4:$L92)&lt;=Measurements!$J$4, INDEX(Measurements!$E$4:$E$502,_xlfn.AGGREGATE(15,3,(Measurements!$C$4:$C$502=Measurements!$J$3)/(Measurements!$C$4:$C$502=Measurements!$J$3)*(ROW(Measurements!$C$4:$C$502)-ROW(Measurements!$C$3)),ROWS(Measurements!A$4:$L92))), "")</f>
        <v/>
      </c>
      <c r="C92">
        <f>IF($A92&lt;&gt;"",2200,"")</f>
        <v/>
      </c>
      <c r="D92">
        <f>IF($A92&lt;&gt;"",1800,"")</f>
        <v/>
      </c>
      <c r="E92">
        <f>IF(ROWS(Measurements!A$4:$L92)&lt;=Measurements!$J$4, INDEX(Measurements!$F$4:$F$502,_xlfn.AGGREGATE(15,3,(Measurements!$C$4:$C$502=Measurements!$J$3)/(Measurements!$C$4:$C$502=Measurements!$J$3)*(ROW(Measurements!$C$4:$C$502)-ROW(Measurements!$C$3)),ROWS(Measurements!A$4:$L92))), "")</f>
        <v/>
      </c>
      <c r="F92">
        <f>IF($A92&lt;&gt;"",6.5,"")</f>
        <v/>
      </c>
      <c r="G92">
        <f>IF($A92&lt;&gt;"",3.5,"")</f>
        <v/>
      </c>
      <c r="H92">
        <f>IF(ROWS(Measurements!A$4:$L92)&lt;=Measurements!$J$4, INDEX(Measurements!$G$4:$G$502,_xlfn.AGGREGATE(15,3,(Measurements!$C$4:$C$502=Measurements!$J$3)/(Measurements!$C$4:$C$502=Measurements!$J$3)*(ROW(Measurements!$C$4:$C$502)-ROW(Measurements!$C$3)),ROWS(Measurements!A$4:$L92))), "")</f>
        <v/>
      </c>
      <c r="I92">
        <f>IF($A92&lt;&gt;"",65,"")</f>
        <v/>
      </c>
      <c r="J92">
        <f>IF($A92&lt;&gt;"",35,"")</f>
        <v/>
      </c>
      <c r="L92" s="2">
        <f>IF(ROWS(Measurements!$L$4:L92)&lt;=Measurements!$K$4, INDEX(Measurements!$A$4:$A$502,_xlfn.AGGREGATE(15,3,(Measurements!$C$4:$C$502=Measurements!$K$3)/(Measurements!$C$4:$C$502=Measurements!$K$3)*(ROW(Measurements!$C$4:$C$502)-ROW(Measurements!$C$3)),ROWS(Measurements!$L$4:L92))), "")</f>
        <v/>
      </c>
      <c r="M92">
        <f>IF(ROWS(Measurements!$L$4:L92)&lt;=Measurements!$K$4, INDEX(Measurements!$E$4:$E$502,_xlfn.AGGREGATE(15,3,(Measurements!$C$4:$C$502=Measurements!$K$3)/(Measurements!$C$4:$C$502=Measurements!$K$3)*(ROW(Measurements!$C$4:$C$502)-ROW(Measurements!$C$3)),ROWS(Measurements!$L$4:L92))), "")</f>
        <v/>
      </c>
      <c r="N92">
        <f>IF($L92&lt;&gt;"",2200,"")</f>
        <v/>
      </c>
      <c r="O92">
        <f>IF($L92&lt;&gt;"",1800,"")</f>
        <v/>
      </c>
      <c r="P92">
        <f>IF(ROWS(Measurements!$L$4:L92)&lt;=Measurements!$K$4, INDEX(Measurements!$F$4:$F$502,_xlfn.AGGREGATE(15,3,(Measurements!$C$4:$C$502=Measurements!$K$3)/(Measurements!$C$4:$C$502=Measurements!$K$3)*(ROW(Measurements!$C$4:$C$502)-ROW(Measurements!$C$3)),ROWS(Measurements!$L$4:L92))), "")</f>
        <v/>
      </c>
      <c r="Q92">
        <f>IF($L92&lt;&gt;"",6.5,"")</f>
        <v/>
      </c>
      <c r="R92">
        <f>IF($L92&lt;&gt;"",3.5,"")</f>
        <v/>
      </c>
      <c r="S92">
        <f>IF(ROWS(Measurements!$L$4:L92)&lt;=Measurements!$K$4, INDEX(Measurements!$G$4:$G$502,_xlfn.AGGREGATE(15,3,(Measurements!$C$4:$C$502=Measurements!$K$3)/(Measurements!$C$4:$C$502=Measurements!$K$3)*(ROW(Measurements!$C$4:$C$502)-ROW(Measurements!$C$3)),ROWS(Measurements!$L$4:L92))), "")</f>
        <v/>
      </c>
      <c r="T92">
        <f>IF($L92&lt;&gt;"",65,"")</f>
        <v/>
      </c>
      <c r="U92">
        <f>IF($L92&lt;&gt;"",35,"")</f>
        <v/>
      </c>
      <c r="W92" s="2">
        <f>IF(ROWS(Measurements!$L$4:$L92)&lt;=Measurements!$I$4, INDEX(Measurements!$A$4:$A$502,_xlfn.AGGREGATE(15,3,(Measurements!$C$4:$C$502=Measurements!$I$3)/(Measurements!$C$4:$C$502=Measurements!$I$3)*(ROW(Measurements!$C$4:$C$502)-ROW(Measurements!$C$3)),ROWS(Measurements!$L$4:$L92))), "")</f>
        <v/>
      </c>
      <c r="X92">
        <f>IF(ROWS(Measurements!$L$4:$L92)&lt;=Measurements!$I$4, INDEX(Measurements!$E$4:$E$502,_xlfn.AGGREGATE(15,3,(Measurements!$C$4:$C$502=Measurements!$I$3)/(Measurements!$C$4:$C$502=Measurements!$I$3)*(ROW(Measurements!$C$4:$C$502)-ROW(Measurements!$C$3)),ROWS(Measurements!$L$4:$L92))), "")</f>
        <v/>
      </c>
      <c r="Y92">
        <f>IF($W92&lt;&gt;"",2200,"")</f>
        <v/>
      </c>
      <c r="Z92">
        <f>IF($W92&lt;&gt;"",1800,"")</f>
        <v/>
      </c>
      <c r="AA92">
        <f>IF(ROWS(Measurements!$L$4:$L92)&lt;=Measurements!$I$4, INDEX(Measurements!$F$4:$F$502,_xlfn.AGGREGATE(15,3,(Measurements!$C$4:$C$502=Measurements!$I$3)/(Measurements!$C$4:$C$502=Measurements!$I$3)*(ROW(Measurements!$C$4:$C$502)-ROW(Measurements!$C$3)),ROWS(Measurements!$L$4:$L92))), "")</f>
        <v/>
      </c>
      <c r="AB92">
        <f>IF($W92&lt;&gt;"",6.5,"")</f>
        <v/>
      </c>
      <c r="AC92">
        <f>IF($W92&lt;&gt;"",3.5,"")</f>
        <v/>
      </c>
      <c r="AD92">
        <f>IF(ROWS(Measurements!$L$4:L92)&lt;=Measurements!$I$4, INDEX(Measurements!$G$4:$G$502,_xlfn.AGGREGATE(15,3,(Measurements!$C$4:$C$502=Measurements!$I$3)/(Measurements!$C$4:$C$502=Measurements!$I$3)*(ROW(Measurements!$C$4:$C$502)-ROW(Measurements!$C$3)),ROWS(Measurements!$L$4:L92))), "")</f>
        <v/>
      </c>
      <c r="AE92">
        <f>IF($W92&lt;&gt;"",65,"")</f>
        <v/>
      </c>
      <c r="AF92">
        <f>IF($W92&lt;&gt;"",35,"")</f>
        <v/>
      </c>
    </row>
    <row r="93">
      <c r="A93" s="2">
        <f>IF(ROWS(Measurements!A$4:$L93)&lt;=Measurements!$J$4, INDEX(Measurements!$A$4:$A$502,_xlfn.AGGREGATE(15,3,(Measurements!$C$4:$C$502=Measurements!$J$3)/(Measurements!$C$4:$C$502=Measurements!$J$3)*(ROW(Measurements!$C$4:$C$502)-ROW(Measurements!$C$3)),ROWS(Measurements!A$4:$L93))), "")</f>
        <v/>
      </c>
      <c r="B93">
        <f>IF(ROWS(Measurements!A$4:$L93)&lt;=Measurements!$J$4, INDEX(Measurements!$E$4:$E$502,_xlfn.AGGREGATE(15,3,(Measurements!$C$4:$C$502=Measurements!$J$3)/(Measurements!$C$4:$C$502=Measurements!$J$3)*(ROW(Measurements!$C$4:$C$502)-ROW(Measurements!$C$3)),ROWS(Measurements!A$4:$L93))), "")</f>
        <v/>
      </c>
      <c r="C93">
        <f>IF($A93&lt;&gt;"",2200,"")</f>
        <v/>
      </c>
      <c r="D93">
        <f>IF($A93&lt;&gt;"",1800,"")</f>
        <v/>
      </c>
      <c r="E93">
        <f>IF(ROWS(Measurements!A$4:$L93)&lt;=Measurements!$J$4, INDEX(Measurements!$F$4:$F$502,_xlfn.AGGREGATE(15,3,(Measurements!$C$4:$C$502=Measurements!$J$3)/(Measurements!$C$4:$C$502=Measurements!$J$3)*(ROW(Measurements!$C$4:$C$502)-ROW(Measurements!$C$3)),ROWS(Measurements!A$4:$L93))), "")</f>
        <v/>
      </c>
      <c r="F93">
        <f>IF($A93&lt;&gt;"",6.5,"")</f>
        <v/>
      </c>
      <c r="G93">
        <f>IF($A93&lt;&gt;"",3.5,"")</f>
        <v/>
      </c>
      <c r="H93">
        <f>IF(ROWS(Measurements!A$4:$L93)&lt;=Measurements!$J$4, INDEX(Measurements!$G$4:$G$502,_xlfn.AGGREGATE(15,3,(Measurements!$C$4:$C$502=Measurements!$J$3)/(Measurements!$C$4:$C$502=Measurements!$J$3)*(ROW(Measurements!$C$4:$C$502)-ROW(Measurements!$C$3)),ROWS(Measurements!A$4:$L93))), "")</f>
        <v/>
      </c>
      <c r="I93">
        <f>IF($A93&lt;&gt;"",65,"")</f>
        <v/>
      </c>
      <c r="J93">
        <f>IF($A93&lt;&gt;"",35,"")</f>
        <v/>
      </c>
      <c r="L93" s="2">
        <f>IF(ROWS(Measurements!$L$4:L93)&lt;=Measurements!$K$4, INDEX(Measurements!$A$4:$A$502,_xlfn.AGGREGATE(15,3,(Measurements!$C$4:$C$502=Measurements!$K$3)/(Measurements!$C$4:$C$502=Measurements!$K$3)*(ROW(Measurements!$C$4:$C$502)-ROW(Measurements!$C$3)),ROWS(Measurements!$L$4:L93))), "")</f>
        <v/>
      </c>
      <c r="M93">
        <f>IF(ROWS(Measurements!$L$4:L93)&lt;=Measurements!$K$4, INDEX(Measurements!$E$4:$E$502,_xlfn.AGGREGATE(15,3,(Measurements!$C$4:$C$502=Measurements!$K$3)/(Measurements!$C$4:$C$502=Measurements!$K$3)*(ROW(Measurements!$C$4:$C$502)-ROW(Measurements!$C$3)),ROWS(Measurements!$L$4:L93))), "")</f>
        <v/>
      </c>
      <c r="N93">
        <f>IF($L93&lt;&gt;"",2200,"")</f>
        <v/>
      </c>
      <c r="O93">
        <f>IF($L93&lt;&gt;"",1800,"")</f>
        <v/>
      </c>
      <c r="P93">
        <f>IF(ROWS(Measurements!$L$4:L93)&lt;=Measurements!$K$4, INDEX(Measurements!$F$4:$F$502,_xlfn.AGGREGATE(15,3,(Measurements!$C$4:$C$502=Measurements!$K$3)/(Measurements!$C$4:$C$502=Measurements!$K$3)*(ROW(Measurements!$C$4:$C$502)-ROW(Measurements!$C$3)),ROWS(Measurements!$L$4:L93))), "")</f>
        <v/>
      </c>
      <c r="Q93">
        <f>IF($L93&lt;&gt;"",6.5,"")</f>
        <v/>
      </c>
      <c r="R93">
        <f>IF($L93&lt;&gt;"",3.5,"")</f>
        <v/>
      </c>
      <c r="S93">
        <f>IF(ROWS(Measurements!$L$4:L93)&lt;=Measurements!$K$4, INDEX(Measurements!$G$4:$G$502,_xlfn.AGGREGATE(15,3,(Measurements!$C$4:$C$502=Measurements!$K$3)/(Measurements!$C$4:$C$502=Measurements!$K$3)*(ROW(Measurements!$C$4:$C$502)-ROW(Measurements!$C$3)),ROWS(Measurements!$L$4:L93))), "")</f>
        <v/>
      </c>
      <c r="T93">
        <f>IF($L93&lt;&gt;"",65,"")</f>
        <v/>
      </c>
      <c r="U93">
        <f>IF($L93&lt;&gt;"",35,"")</f>
        <v/>
      </c>
      <c r="W93" s="2">
        <f>IF(ROWS(Measurements!$L$4:$L93)&lt;=Measurements!$I$4, INDEX(Measurements!$A$4:$A$502,_xlfn.AGGREGATE(15,3,(Measurements!$C$4:$C$502=Measurements!$I$3)/(Measurements!$C$4:$C$502=Measurements!$I$3)*(ROW(Measurements!$C$4:$C$502)-ROW(Measurements!$C$3)),ROWS(Measurements!$L$4:$L93))), "")</f>
        <v/>
      </c>
      <c r="X93">
        <f>IF(ROWS(Measurements!$L$4:$L93)&lt;=Measurements!$I$4, INDEX(Measurements!$E$4:$E$502,_xlfn.AGGREGATE(15,3,(Measurements!$C$4:$C$502=Measurements!$I$3)/(Measurements!$C$4:$C$502=Measurements!$I$3)*(ROW(Measurements!$C$4:$C$502)-ROW(Measurements!$C$3)),ROWS(Measurements!$L$4:$L93))), "")</f>
        <v/>
      </c>
      <c r="Y93">
        <f>IF($W93&lt;&gt;"",2200,"")</f>
        <v/>
      </c>
      <c r="Z93">
        <f>IF($W93&lt;&gt;"",1800,"")</f>
        <v/>
      </c>
      <c r="AA93">
        <f>IF(ROWS(Measurements!$L$4:$L93)&lt;=Measurements!$I$4, INDEX(Measurements!$F$4:$F$502,_xlfn.AGGREGATE(15,3,(Measurements!$C$4:$C$502=Measurements!$I$3)/(Measurements!$C$4:$C$502=Measurements!$I$3)*(ROW(Measurements!$C$4:$C$502)-ROW(Measurements!$C$3)),ROWS(Measurements!$L$4:$L93))), "")</f>
        <v/>
      </c>
      <c r="AB93">
        <f>IF($W93&lt;&gt;"",6.5,"")</f>
        <v/>
      </c>
      <c r="AC93">
        <f>IF($W93&lt;&gt;"",3.5,"")</f>
        <v/>
      </c>
      <c r="AD93">
        <f>IF(ROWS(Measurements!$L$4:L93)&lt;=Measurements!$I$4, INDEX(Measurements!$G$4:$G$502,_xlfn.AGGREGATE(15,3,(Measurements!$C$4:$C$502=Measurements!$I$3)/(Measurements!$C$4:$C$502=Measurements!$I$3)*(ROW(Measurements!$C$4:$C$502)-ROW(Measurements!$C$3)),ROWS(Measurements!$L$4:L93))), "")</f>
        <v/>
      </c>
      <c r="AE93">
        <f>IF($W93&lt;&gt;"",65,"")</f>
        <v/>
      </c>
      <c r="AF93">
        <f>IF($W93&lt;&gt;"",35,"")</f>
        <v/>
      </c>
    </row>
    <row r="94">
      <c r="A94" s="2">
        <f>IF(ROWS(Measurements!A$4:$L94)&lt;=Measurements!$J$4, INDEX(Measurements!$A$4:$A$502,_xlfn.AGGREGATE(15,3,(Measurements!$C$4:$C$502=Measurements!$J$3)/(Measurements!$C$4:$C$502=Measurements!$J$3)*(ROW(Measurements!$C$4:$C$502)-ROW(Measurements!$C$3)),ROWS(Measurements!A$4:$L94))), "")</f>
        <v/>
      </c>
      <c r="B94">
        <f>IF(ROWS(Measurements!A$4:$L94)&lt;=Measurements!$J$4, INDEX(Measurements!$E$4:$E$502,_xlfn.AGGREGATE(15,3,(Measurements!$C$4:$C$502=Measurements!$J$3)/(Measurements!$C$4:$C$502=Measurements!$J$3)*(ROW(Measurements!$C$4:$C$502)-ROW(Measurements!$C$3)),ROWS(Measurements!A$4:$L94))), "")</f>
        <v/>
      </c>
      <c r="C94">
        <f>IF($A94&lt;&gt;"",2200,"")</f>
        <v/>
      </c>
      <c r="D94">
        <f>IF($A94&lt;&gt;"",1800,"")</f>
        <v/>
      </c>
      <c r="E94">
        <f>IF(ROWS(Measurements!A$4:$L94)&lt;=Measurements!$J$4, INDEX(Measurements!$F$4:$F$502,_xlfn.AGGREGATE(15,3,(Measurements!$C$4:$C$502=Measurements!$J$3)/(Measurements!$C$4:$C$502=Measurements!$J$3)*(ROW(Measurements!$C$4:$C$502)-ROW(Measurements!$C$3)),ROWS(Measurements!A$4:$L94))), "")</f>
        <v/>
      </c>
      <c r="F94">
        <f>IF($A94&lt;&gt;"",6.5,"")</f>
        <v/>
      </c>
      <c r="G94">
        <f>IF($A94&lt;&gt;"",3.5,"")</f>
        <v/>
      </c>
      <c r="H94">
        <f>IF(ROWS(Measurements!A$4:$L94)&lt;=Measurements!$J$4, INDEX(Measurements!$G$4:$G$502,_xlfn.AGGREGATE(15,3,(Measurements!$C$4:$C$502=Measurements!$J$3)/(Measurements!$C$4:$C$502=Measurements!$J$3)*(ROW(Measurements!$C$4:$C$502)-ROW(Measurements!$C$3)),ROWS(Measurements!A$4:$L94))), "")</f>
        <v/>
      </c>
      <c r="I94">
        <f>IF($A94&lt;&gt;"",65,"")</f>
        <v/>
      </c>
      <c r="J94">
        <f>IF($A94&lt;&gt;"",35,"")</f>
        <v/>
      </c>
      <c r="L94" s="2">
        <f>IF(ROWS(Measurements!$L$4:L94)&lt;=Measurements!$K$4, INDEX(Measurements!$A$4:$A$502,_xlfn.AGGREGATE(15,3,(Measurements!$C$4:$C$502=Measurements!$K$3)/(Measurements!$C$4:$C$502=Measurements!$K$3)*(ROW(Measurements!$C$4:$C$502)-ROW(Measurements!$C$3)),ROWS(Measurements!$L$4:L94))), "")</f>
        <v/>
      </c>
      <c r="M94">
        <f>IF(ROWS(Measurements!$L$4:L94)&lt;=Measurements!$K$4, INDEX(Measurements!$E$4:$E$502,_xlfn.AGGREGATE(15,3,(Measurements!$C$4:$C$502=Measurements!$K$3)/(Measurements!$C$4:$C$502=Measurements!$K$3)*(ROW(Measurements!$C$4:$C$502)-ROW(Measurements!$C$3)),ROWS(Measurements!$L$4:L94))), "")</f>
        <v/>
      </c>
      <c r="N94">
        <f>IF($L94&lt;&gt;"",2200,"")</f>
        <v/>
      </c>
      <c r="O94">
        <f>IF($L94&lt;&gt;"",1800,"")</f>
        <v/>
      </c>
      <c r="P94">
        <f>IF(ROWS(Measurements!$L$4:L94)&lt;=Measurements!$K$4, INDEX(Measurements!$F$4:$F$502,_xlfn.AGGREGATE(15,3,(Measurements!$C$4:$C$502=Measurements!$K$3)/(Measurements!$C$4:$C$502=Measurements!$K$3)*(ROW(Measurements!$C$4:$C$502)-ROW(Measurements!$C$3)),ROWS(Measurements!$L$4:L94))), "")</f>
        <v/>
      </c>
      <c r="Q94">
        <f>IF($L94&lt;&gt;"",6.5,"")</f>
        <v/>
      </c>
      <c r="R94">
        <f>IF($L94&lt;&gt;"",3.5,"")</f>
        <v/>
      </c>
      <c r="S94">
        <f>IF(ROWS(Measurements!$L$4:L94)&lt;=Measurements!$K$4, INDEX(Measurements!$G$4:$G$502,_xlfn.AGGREGATE(15,3,(Measurements!$C$4:$C$502=Measurements!$K$3)/(Measurements!$C$4:$C$502=Measurements!$K$3)*(ROW(Measurements!$C$4:$C$502)-ROW(Measurements!$C$3)),ROWS(Measurements!$L$4:L94))), "")</f>
        <v/>
      </c>
      <c r="T94">
        <f>IF($L94&lt;&gt;"",65,"")</f>
        <v/>
      </c>
      <c r="U94">
        <f>IF($L94&lt;&gt;"",35,"")</f>
        <v/>
      </c>
      <c r="W94" s="2">
        <f>IF(ROWS(Measurements!$L$4:$L94)&lt;=Measurements!$I$4, INDEX(Measurements!$A$4:$A$502,_xlfn.AGGREGATE(15,3,(Measurements!$C$4:$C$502=Measurements!$I$3)/(Measurements!$C$4:$C$502=Measurements!$I$3)*(ROW(Measurements!$C$4:$C$502)-ROW(Measurements!$C$3)),ROWS(Measurements!$L$4:$L94))), "")</f>
        <v/>
      </c>
      <c r="X94">
        <f>IF(ROWS(Measurements!$L$4:$L94)&lt;=Measurements!$I$4, INDEX(Measurements!$E$4:$E$502,_xlfn.AGGREGATE(15,3,(Measurements!$C$4:$C$502=Measurements!$I$3)/(Measurements!$C$4:$C$502=Measurements!$I$3)*(ROW(Measurements!$C$4:$C$502)-ROW(Measurements!$C$3)),ROWS(Measurements!$L$4:$L94))), "")</f>
        <v/>
      </c>
      <c r="Y94">
        <f>IF($W94&lt;&gt;"",2200,"")</f>
        <v/>
      </c>
      <c r="Z94">
        <f>IF($W94&lt;&gt;"",1800,"")</f>
        <v/>
      </c>
      <c r="AA94">
        <f>IF(ROWS(Measurements!$L$4:$L94)&lt;=Measurements!$I$4, INDEX(Measurements!$F$4:$F$502,_xlfn.AGGREGATE(15,3,(Measurements!$C$4:$C$502=Measurements!$I$3)/(Measurements!$C$4:$C$502=Measurements!$I$3)*(ROW(Measurements!$C$4:$C$502)-ROW(Measurements!$C$3)),ROWS(Measurements!$L$4:$L94))), "")</f>
        <v/>
      </c>
      <c r="AB94">
        <f>IF($W94&lt;&gt;"",6.5,"")</f>
        <v/>
      </c>
      <c r="AC94">
        <f>IF($W94&lt;&gt;"",3.5,"")</f>
        <v/>
      </c>
      <c r="AD94">
        <f>IF(ROWS(Measurements!$L$4:L94)&lt;=Measurements!$I$4, INDEX(Measurements!$G$4:$G$502,_xlfn.AGGREGATE(15,3,(Measurements!$C$4:$C$502=Measurements!$I$3)/(Measurements!$C$4:$C$502=Measurements!$I$3)*(ROW(Measurements!$C$4:$C$502)-ROW(Measurements!$C$3)),ROWS(Measurements!$L$4:L94))), "")</f>
        <v/>
      </c>
      <c r="AE94">
        <f>IF($W94&lt;&gt;"",65,"")</f>
        <v/>
      </c>
      <c r="AF94">
        <f>IF($W94&lt;&gt;"",35,"")</f>
        <v/>
      </c>
    </row>
    <row r="95">
      <c r="A95" s="2">
        <f>IF(ROWS(Measurements!A$4:$L95)&lt;=Measurements!$J$4, INDEX(Measurements!$A$4:$A$502,_xlfn.AGGREGATE(15,3,(Measurements!$C$4:$C$502=Measurements!$J$3)/(Measurements!$C$4:$C$502=Measurements!$J$3)*(ROW(Measurements!$C$4:$C$502)-ROW(Measurements!$C$3)),ROWS(Measurements!A$4:$L95))), "")</f>
        <v/>
      </c>
      <c r="B95">
        <f>IF(ROWS(Measurements!A$4:$L95)&lt;=Measurements!$J$4, INDEX(Measurements!$E$4:$E$502,_xlfn.AGGREGATE(15,3,(Measurements!$C$4:$C$502=Measurements!$J$3)/(Measurements!$C$4:$C$502=Measurements!$J$3)*(ROW(Measurements!$C$4:$C$502)-ROW(Measurements!$C$3)),ROWS(Measurements!A$4:$L95))), "")</f>
        <v/>
      </c>
      <c r="C95">
        <f>IF($A95&lt;&gt;"",2200,"")</f>
        <v/>
      </c>
      <c r="D95">
        <f>IF($A95&lt;&gt;"",1800,"")</f>
        <v/>
      </c>
      <c r="E95">
        <f>IF(ROWS(Measurements!A$4:$L95)&lt;=Measurements!$J$4, INDEX(Measurements!$F$4:$F$502,_xlfn.AGGREGATE(15,3,(Measurements!$C$4:$C$502=Measurements!$J$3)/(Measurements!$C$4:$C$502=Measurements!$J$3)*(ROW(Measurements!$C$4:$C$502)-ROW(Measurements!$C$3)),ROWS(Measurements!A$4:$L95))), "")</f>
        <v/>
      </c>
      <c r="F95">
        <f>IF($A95&lt;&gt;"",6.5,"")</f>
        <v/>
      </c>
      <c r="G95">
        <f>IF($A95&lt;&gt;"",3.5,"")</f>
        <v/>
      </c>
      <c r="H95">
        <f>IF(ROWS(Measurements!A$4:$L95)&lt;=Measurements!$J$4, INDEX(Measurements!$G$4:$G$502,_xlfn.AGGREGATE(15,3,(Measurements!$C$4:$C$502=Measurements!$J$3)/(Measurements!$C$4:$C$502=Measurements!$J$3)*(ROW(Measurements!$C$4:$C$502)-ROW(Measurements!$C$3)),ROWS(Measurements!A$4:$L95))), "")</f>
        <v/>
      </c>
      <c r="I95">
        <f>IF($A95&lt;&gt;"",65,"")</f>
        <v/>
      </c>
      <c r="J95">
        <f>IF($A95&lt;&gt;"",35,"")</f>
        <v/>
      </c>
      <c r="L95" s="2">
        <f>IF(ROWS(Measurements!$L$4:L95)&lt;=Measurements!$K$4, INDEX(Measurements!$A$4:$A$502,_xlfn.AGGREGATE(15,3,(Measurements!$C$4:$C$502=Measurements!$K$3)/(Measurements!$C$4:$C$502=Measurements!$K$3)*(ROW(Measurements!$C$4:$C$502)-ROW(Measurements!$C$3)),ROWS(Measurements!$L$4:L95))), "")</f>
        <v/>
      </c>
      <c r="M95">
        <f>IF(ROWS(Measurements!$L$4:L95)&lt;=Measurements!$K$4, INDEX(Measurements!$E$4:$E$502,_xlfn.AGGREGATE(15,3,(Measurements!$C$4:$C$502=Measurements!$K$3)/(Measurements!$C$4:$C$502=Measurements!$K$3)*(ROW(Measurements!$C$4:$C$502)-ROW(Measurements!$C$3)),ROWS(Measurements!$L$4:L95))), "")</f>
        <v/>
      </c>
      <c r="N95">
        <f>IF($L95&lt;&gt;"",2200,"")</f>
        <v/>
      </c>
      <c r="O95">
        <f>IF($L95&lt;&gt;"",1800,"")</f>
        <v/>
      </c>
      <c r="P95">
        <f>IF(ROWS(Measurements!$L$4:L95)&lt;=Measurements!$K$4, INDEX(Measurements!$F$4:$F$502,_xlfn.AGGREGATE(15,3,(Measurements!$C$4:$C$502=Measurements!$K$3)/(Measurements!$C$4:$C$502=Measurements!$K$3)*(ROW(Measurements!$C$4:$C$502)-ROW(Measurements!$C$3)),ROWS(Measurements!$L$4:L95))), "")</f>
        <v/>
      </c>
      <c r="Q95">
        <f>IF($L95&lt;&gt;"",6.5,"")</f>
        <v/>
      </c>
      <c r="R95">
        <f>IF($L95&lt;&gt;"",3.5,"")</f>
        <v/>
      </c>
      <c r="S95">
        <f>IF(ROWS(Measurements!$L$4:L95)&lt;=Measurements!$K$4, INDEX(Measurements!$G$4:$G$502,_xlfn.AGGREGATE(15,3,(Measurements!$C$4:$C$502=Measurements!$K$3)/(Measurements!$C$4:$C$502=Measurements!$K$3)*(ROW(Measurements!$C$4:$C$502)-ROW(Measurements!$C$3)),ROWS(Measurements!$L$4:L95))), "")</f>
        <v/>
      </c>
      <c r="T95">
        <f>IF($L95&lt;&gt;"",65,"")</f>
        <v/>
      </c>
      <c r="U95">
        <f>IF($L95&lt;&gt;"",35,"")</f>
        <v/>
      </c>
      <c r="W95" s="2">
        <f>IF(ROWS(Measurements!$L$4:$L95)&lt;=Measurements!$I$4, INDEX(Measurements!$A$4:$A$502,_xlfn.AGGREGATE(15,3,(Measurements!$C$4:$C$502=Measurements!$I$3)/(Measurements!$C$4:$C$502=Measurements!$I$3)*(ROW(Measurements!$C$4:$C$502)-ROW(Measurements!$C$3)),ROWS(Measurements!$L$4:$L95))), "")</f>
        <v/>
      </c>
      <c r="X95">
        <f>IF(ROWS(Measurements!$L$4:$L95)&lt;=Measurements!$I$4, INDEX(Measurements!$E$4:$E$502,_xlfn.AGGREGATE(15,3,(Measurements!$C$4:$C$502=Measurements!$I$3)/(Measurements!$C$4:$C$502=Measurements!$I$3)*(ROW(Measurements!$C$4:$C$502)-ROW(Measurements!$C$3)),ROWS(Measurements!$L$4:$L95))), "")</f>
        <v/>
      </c>
      <c r="Y95">
        <f>IF($W95&lt;&gt;"",2200,"")</f>
        <v/>
      </c>
      <c r="Z95">
        <f>IF($W95&lt;&gt;"",1800,"")</f>
        <v/>
      </c>
      <c r="AA95">
        <f>IF(ROWS(Measurements!$L$4:$L95)&lt;=Measurements!$I$4, INDEX(Measurements!$F$4:$F$502,_xlfn.AGGREGATE(15,3,(Measurements!$C$4:$C$502=Measurements!$I$3)/(Measurements!$C$4:$C$502=Measurements!$I$3)*(ROW(Measurements!$C$4:$C$502)-ROW(Measurements!$C$3)),ROWS(Measurements!$L$4:$L95))), "")</f>
        <v/>
      </c>
      <c r="AB95">
        <f>IF($W95&lt;&gt;"",6.5,"")</f>
        <v/>
      </c>
      <c r="AC95">
        <f>IF($W95&lt;&gt;"",3.5,"")</f>
        <v/>
      </c>
      <c r="AD95">
        <f>IF(ROWS(Measurements!$L$4:L95)&lt;=Measurements!$I$4, INDEX(Measurements!$G$4:$G$502,_xlfn.AGGREGATE(15,3,(Measurements!$C$4:$C$502=Measurements!$I$3)/(Measurements!$C$4:$C$502=Measurements!$I$3)*(ROW(Measurements!$C$4:$C$502)-ROW(Measurements!$C$3)),ROWS(Measurements!$L$4:L95))), "")</f>
        <v/>
      </c>
      <c r="AE95">
        <f>IF($W95&lt;&gt;"",65,"")</f>
        <v/>
      </c>
      <c r="AF95">
        <f>IF($W95&lt;&gt;"",35,"")</f>
        <v/>
      </c>
    </row>
    <row r="96">
      <c r="A96" s="2">
        <f>IF(ROWS(Measurements!A$4:$L96)&lt;=Measurements!$J$4, INDEX(Measurements!$A$4:$A$502,_xlfn.AGGREGATE(15,3,(Measurements!$C$4:$C$502=Measurements!$J$3)/(Measurements!$C$4:$C$502=Measurements!$J$3)*(ROW(Measurements!$C$4:$C$502)-ROW(Measurements!$C$3)),ROWS(Measurements!A$4:$L96))), "")</f>
        <v/>
      </c>
      <c r="B96">
        <f>IF(ROWS(Measurements!A$4:$L96)&lt;=Measurements!$J$4, INDEX(Measurements!$E$4:$E$502,_xlfn.AGGREGATE(15,3,(Measurements!$C$4:$C$502=Measurements!$J$3)/(Measurements!$C$4:$C$502=Measurements!$J$3)*(ROW(Measurements!$C$4:$C$502)-ROW(Measurements!$C$3)),ROWS(Measurements!A$4:$L96))), "")</f>
        <v/>
      </c>
      <c r="C96">
        <f>IF($A96&lt;&gt;"",2200,"")</f>
        <v/>
      </c>
      <c r="D96">
        <f>IF($A96&lt;&gt;"",1800,"")</f>
        <v/>
      </c>
      <c r="E96">
        <f>IF(ROWS(Measurements!A$4:$L96)&lt;=Measurements!$J$4, INDEX(Measurements!$F$4:$F$502,_xlfn.AGGREGATE(15,3,(Measurements!$C$4:$C$502=Measurements!$J$3)/(Measurements!$C$4:$C$502=Measurements!$J$3)*(ROW(Measurements!$C$4:$C$502)-ROW(Measurements!$C$3)),ROWS(Measurements!A$4:$L96))), "")</f>
        <v/>
      </c>
      <c r="F96">
        <f>IF($A96&lt;&gt;"",6.5,"")</f>
        <v/>
      </c>
      <c r="G96">
        <f>IF($A96&lt;&gt;"",3.5,"")</f>
        <v/>
      </c>
      <c r="H96">
        <f>IF(ROWS(Measurements!A$4:$L96)&lt;=Measurements!$J$4, INDEX(Measurements!$G$4:$G$502,_xlfn.AGGREGATE(15,3,(Measurements!$C$4:$C$502=Measurements!$J$3)/(Measurements!$C$4:$C$502=Measurements!$J$3)*(ROW(Measurements!$C$4:$C$502)-ROW(Measurements!$C$3)),ROWS(Measurements!A$4:$L96))), "")</f>
        <v/>
      </c>
      <c r="I96">
        <f>IF($A96&lt;&gt;"",65,"")</f>
        <v/>
      </c>
      <c r="J96">
        <f>IF($A96&lt;&gt;"",35,"")</f>
        <v/>
      </c>
      <c r="L96" s="2">
        <f>IF(ROWS(Measurements!$L$4:L96)&lt;=Measurements!$K$4, INDEX(Measurements!$A$4:$A$502,_xlfn.AGGREGATE(15,3,(Measurements!$C$4:$C$502=Measurements!$K$3)/(Measurements!$C$4:$C$502=Measurements!$K$3)*(ROW(Measurements!$C$4:$C$502)-ROW(Measurements!$C$3)),ROWS(Measurements!$L$4:L96))), "")</f>
        <v/>
      </c>
      <c r="M96">
        <f>IF(ROWS(Measurements!$L$4:L96)&lt;=Measurements!$K$4, INDEX(Measurements!$E$4:$E$502,_xlfn.AGGREGATE(15,3,(Measurements!$C$4:$C$502=Measurements!$K$3)/(Measurements!$C$4:$C$502=Measurements!$K$3)*(ROW(Measurements!$C$4:$C$502)-ROW(Measurements!$C$3)),ROWS(Measurements!$L$4:L96))), "")</f>
        <v/>
      </c>
      <c r="N96">
        <f>IF($L96&lt;&gt;"",2200,"")</f>
        <v/>
      </c>
      <c r="O96">
        <f>IF($L96&lt;&gt;"",1800,"")</f>
        <v/>
      </c>
      <c r="P96">
        <f>IF(ROWS(Measurements!$L$4:L96)&lt;=Measurements!$K$4, INDEX(Measurements!$F$4:$F$502,_xlfn.AGGREGATE(15,3,(Measurements!$C$4:$C$502=Measurements!$K$3)/(Measurements!$C$4:$C$502=Measurements!$K$3)*(ROW(Measurements!$C$4:$C$502)-ROW(Measurements!$C$3)),ROWS(Measurements!$L$4:L96))), "")</f>
        <v/>
      </c>
      <c r="Q96">
        <f>IF($L96&lt;&gt;"",6.5,"")</f>
        <v/>
      </c>
      <c r="R96">
        <f>IF($L96&lt;&gt;"",3.5,"")</f>
        <v/>
      </c>
      <c r="S96">
        <f>IF(ROWS(Measurements!$L$4:L96)&lt;=Measurements!$K$4, INDEX(Measurements!$G$4:$G$502,_xlfn.AGGREGATE(15,3,(Measurements!$C$4:$C$502=Measurements!$K$3)/(Measurements!$C$4:$C$502=Measurements!$K$3)*(ROW(Measurements!$C$4:$C$502)-ROW(Measurements!$C$3)),ROWS(Measurements!$L$4:L96))), "")</f>
        <v/>
      </c>
      <c r="T96">
        <f>IF($L96&lt;&gt;"",65,"")</f>
        <v/>
      </c>
      <c r="U96">
        <f>IF($L96&lt;&gt;"",35,"")</f>
        <v/>
      </c>
      <c r="W96" s="2">
        <f>IF(ROWS(Measurements!$L$4:$L96)&lt;=Measurements!$I$4, INDEX(Measurements!$A$4:$A$502,_xlfn.AGGREGATE(15,3,(Measurements!$C$4:$C$502=Measurements!$I$3)/(Measurements!$C$4:$C$502=Measurements!$I$3)*(ROW(Measurements!$C$4:$C$502)-ROW(Measurements!$C$3)),ROWS(Measurements!$L$4:$L96))), "")</f>
        <v/>
      </c>
      <c r="X96">
        <f>IF(ROWS(Measurements!$L$4:$L96)&lt;=Measurements!$I$4, INDEX(Measurements!$E$4:$E$502,_xlfn.AGGREGATE(15,3,(Measurements!$C$4:$C$502=Measurements!$I$3)/(Measurements!$C$4:$C$502=Measurements!$I$3)*(ROW(Measurements!$C$4:$C$502)-ROW(Measurements!$C$3)),ROWS(Measurements!$L$4:$L96))), "")</f>
        <v/>
      </c>
      <c r="Y96">
        <f>IF($W96&lt;&gt;"",2200,"")</f>
        <v/>
      </c>
      <c r="Z96">
        <f>IF($W96&lt;&gt;"",1800,"")</f>
        <v/>
      </c>
      <c r="AA96">
        <f>IF(ROWS(Measurements!$L$4:$L96)&lt;=Measurements!$I$4, INDEX(Measurements!$F$4:$F$502,_xlfn.AGGREGATE(15,3,(Measurements!$C$4:$C$502=Measurements!$I$3)/(Measurements!$C$4:$C$502=Measurements!$I$3)*(ROW(Measurements!$C$4:$C$502)-ROW(Measurements!$C$3)),ROWS(Measurements!$L$4:$L96))), "")</f>
        <v/>
      </c>
      <c r="AB96">
        <f>IF($W96&lt;&gt;"",6.5,"")</f>
        <v/>
      </c>
      <c r="AC96">
        <f>IF($W96&lt;&gt;"",3.5,"")</f>
        <v/>
      </c>
      <c r="AD96">
        <f>IF(ROWS(Measurements!$L$4:L96)&lt;=Measurements!$I$4, INDEX(Measurements!$G$4:$G$502,_xlfn.AGGREGATE(15,3,(Measurements!$C$4:$C$502=Measurements!$I$3)/(Measurements!$C$4:$C$502=Measurements!$I$3)*(ROW(Measurements!$C$4:$C$502)-ROW(Measurements!$C$3)),ROWS(Measurements!$L$4:L96))), "")</f>
        <v/>
      </c>
      <c r="AE96">
        <f>IF($W96&lt;&gt;"",65,"")</f>
        <v/>
      </c>
      <c r="AF96">
        <f>IF($W96&lt;&gt;"",35,"")</f>
        <v/>
      </c>
    </row>
    <row r="97">
      <c r="A97" s="2">
        <f>IF(ROWS(Measurements!A$4:$L97)&lt;=Measurements!$J$4, INDEX(Measurements!$A$4:$A$502,_xlfn.AGGREGATE(15,3,(Measurements!$C$4:$C$502=Measurements!$J$3)/(Measurements!$C$4:$C$502=Measurements!$J$3)*(ROW(Measurements!$C$4:$C$502)-ROW(Measurements!$C$3)),ROWS(Measurements!A$4:$L97))), "")</f>
        <v/>
      </c>
      <c r="B97">
        <f>IF(ROWS(Measurements!A$4:$L97)&lt;=Measurements!$J$4, INDEX(Measurements!$E$4:$E$502,_xlfn.AGGREGATE(15,3,(Measurements!$C$4:$C$502=Measurements!$J$3)/(Measurements!$C$4:$C$502=Measurements!$J$3)*(ROW(Measurements!$C$4:$C$502)-ROW(Measurements!$C$3)),ROWS(Measurements!A$4:$L97))), "")</f>
        <v/>
      </c>
      <c r="C97">
        <f>IF($A97&lt;&gt;"",2200,"")</f>
        <v/>
      </c>
      <c r="D97">
        <f>IF($A97&lt;&gt;"",1800,"")</f>
        <v/>
      </c>
      <c r="E97">
        <f>IF(ROWS(Measurements!A$4:$L97)&lt;=Measurements!$J$4, INDEX(Measurements!$F$4:$F$502,_xlfn.AGGREGATE(15,3,(Measurements!$C$4:$C$502=Measurements!$J$3)/(Measurements!$C$4:$C$502=Measurements!$J$3)*(ROW(Measurements!$C$4:$C$502)-ROW(Measurements!$C$3)),ROWS(Measurements!A$4:$L97))), "")</f>
        <v/>
      </c>
      <c r="F97">
        <f>IF($A97&lt;&gt;"",6.5,"")</f>
        <v/>
      </c>
      <c r="G97">
        <f>IF($A97&lt;&gt;"",3.5,"")</f>
        <v/>
      </c>
      <c r="H97">
        <f>IF(ROWS(Measurements!A$4:$L97)&lt;=Measurements!$J$4, INDEX(Measurements!$G$4:$G$502,_xlfn.AGGREGATE(15,3,(Measurements!$C$4:$C$502=Measurements!$J$3)/(Measurements!$C$4:$C$502=Measurements!$J$3)*(ROW(Measurements!$C$4:$C$502)-ROW(Measurements!$C$3)),ROWS(Measurements!A$4:$L97))), "")</f>
        <v/>
      </c>
      <c r="I97">
        <f>IF($A97&lt;&gt;"",65,"")</f>
        <v/>
      </c>
      <c r="J97">
        <f>IF($A97&lt;&gt;"",35,"")</f>
        <v/>
      </c>
      <c r="L97" s="2">
        <f>IF(ROWS(Measurements!$L$4:L97)&lt;=Measurements!$K$4, INDEX(Measurements!$A$4:$A$502,_xlfn.AGGREGATE(15,3,(Measurements!$C$4:$C$502=Measurements!$K$3)/(Measurements!$C$4:$C$502=Measurements!$K$3)*(ROW(Measurements!$C$4:$C$502)-ROW(Measurements!$C$3)),ROWS(Measurements!$L$4:L97))), "")</f>
        <v/>
      </c>
      <c r="M97">
        <f>IF(ROWS(Measurements!$L$4:L97)&lt;=Measurements!$K$4, INDEX(Measurements!$E$4:$E$502,_xlfn.AGGREGATE(15,3,(Measurements!$C$4:$C$502=Measurements!$K$3)/(Measurements!$C$4:$C$502=Measurements!$K$3)*(ROW(Measurements!$C$4:$C$502)-ROW(Measurements!$C$3)),ROWS(Measurements!$L$4:L97))), "")</f>
        <v/>
      </c>
      <c r="N97">
        <f>IF($L97&lt;&gt;"",2200,"")</f>
        <v/>
      </c>
      <c r="O97">
        <f>IF($L97&lt;&gt;"",1800,"")</f>
        <v/>
      </c>
      <c r="P97">
        <f>IF(ROWS(Measurements!$L$4:L97)&lt;=Measurements!$K$4, INDEX(Measurements!$F$4:$F$502,_xlfn.AGGREGATE(15,3,(Measurements!$C$4:$C$502=Measurements!$K$3)/(Measurements!$C$4:$C$502=Measurements!$K$3)*(ROW(Measurements!$C$4:$C$502)-ROW(Measurements!$C$3)),ROWS(Measurements!$L$4:L97))), "")</f>
        <v/>
      </c>
      <c r="Q97">
        <f>IF($L97&lt;&gt;"",6.5,"")</f>
        <v/>
      </c>
      <c r="R97">
        <f>IF($L97&lt;&gt;"",3.5,"")</f>
        <v/>
      </c>
      <c r="S97">
        <f>IF(ROWS(Measurements!$L$4:L97)&lt;=Measurements!$K$4, INDEX(Measurements!$G$4:$G$502,_xlfn.AGGREGATE(15,3,(Measurements!$C$4:$C$502=Measurements!$K$3)/(Measurements!$C$4:$C$502=Measurements!$K$3)*(ROW(Measurements!$C$4:$C$502)-ROW(Measurements!$C$3)),ROWS(Measurements!$L$4:L97))), "")</f>
        <v/>
      </c>
      <c r="T97">
        <f>IF($L97&lt;&gt;"",65,"")</f>
        <v/>
      </c>
      <c r="U97">
        <f>IF($L97&lt;&gt;"",35,"")</f>
        <v/>
      </c>
      <c r="W97" s="2">
        <f>IF(ROWS(Measurements!$L$4:$L97)&lt;=Measurements!$I$4, INDEX(Measurements!$A$4:$A$502,_xlfn.AGGREGATE(15,3,(Measurements!$C$4:$C$502=Measurements!$I$3)/(Measurements!$C$4:$C$502=Measurements!$I$3)*(ROW(Measurements!$C$4:$C$502)-ROW(Measurements!$C$3)),ROWS(Measurements!$L$4:$L97))), "")</f>
        <v/>
      </c>
      <c r="X97">
        <f>IF(ROWS(Measurements!$L$4:$L97)&lt;=Measurements!$I$4, INDEX(Measurements!$E$4:$E$502,_xlfn.AGGREGATE(15,3,(Measurements!$C$4:$C$502=Measurements!$I$3)/(Measurements!$C$4:$C$502=Measurements!$I$3)*(ROW(Measurements!$C$4:$C$502)-ROW(Measurements!$C$3)),ROWS(Measurements!$L$4:$L97))), "")</f>
        <v/>
      </c>
      <c r="Y97">
        <f>IF($W97&lt;&gt;"",2200,"")</f>
        <v/>
      </c>
      <c r="Z97">
        <f>IF($W97&lt;&gt;"",1800,"")</f>
        <v/>
      </c>
      <c r="AA97">
        <f>IF(ROWS(Measurements!$L$4:$L97)&lt;=Measurements!$I$4, INDEX(Measurements!$F$4:$F$502,_xlfn.AGGREGATE(15,3,(Measurements!$C$4:$C$502=Measurements!$I$3)/(Measurements!$C$4:$C$502=Measurements!$I$3)*(ROW(Measurements!$C$4:$C$502)-ROW(Measurements!$C$3)),ROWS(Measurements!$L$4:$L97))), "")</f>
        <v/>
      </c>
      <c r="AB97">
        <f>IF($W97&lt;&gt;"",6.5,"")</f>
        <v/>
      </c>
      <c r="AC97">
        <f>IF($W97&lt;&gt;"",3.5,"")</f>
        <v/>
      </c>
      <c r="AD97">
        <f>IF(ROWS(Measurements!$L$4:L97)&lt;=Measurements!$I$4, INDEX(Measurements!$G$4:$G$502,_xlfn.AGGREGATE(15,3,(Measurements!$C$4:$C$502=Measurements!$I$3)/(Measurements!$C$4:$C$502=Measurements!$I$3)*(ROW(Measurements!$C$4:$C$502)-ROW(Measurements!$C$3)),ROWS(Measurements!$L$4:L97))), "")</f>
        <v/>
      </c>
      <c r="AE97">
        <f>IF($W97&lt;&gt;"",65,"")</f>
        <v/>
      </c>
      <c r="AF97">
        <f>IF($W97&lt;&gt;"",35,"")</f>
        <v/>
      </c>
    </row>
    <row r="98">
      <c r="A98" s="2">
        <f>IF(ROWS(Measurements!A$4:$L98)&lt;=Measurements!$J$4, INDEX(Measurements!$A$4:$A$502,_xlfn.AGGREGATE(15,3,(Measurements!$C$4:$C$502=Measurements!$J$3)/(Measurements!$C$4:$C$502=Measurements!$J$3)*(ROW(Measurements!$C$4:$C$502)-ROW(Measurements!$C$3)),ROWS(Measurements!A$4:$L98))), "")</f>
        <v/>
      </c>
      <c r="B98">
        <f>IF(ROWS(Measurements!A$4:$L98)&lt;=Measurements!$J$4, INDEX(Measurements!$E$4:$E$502,_xlfn.AGGREGATE(15,3,(Measurements!$C$4:$C$502=Measurements!$J$3)/(Measurements!$C$4:$C$502=Measurements!$J$3)*(ROW(Measurements!$C$4:$C$502)-ROW(Measurements!$C$3)),ROWS(Measurements!A$4:$L98))), "")</f>
        <v/>
      </c>
      <c r="C98">
        <f>IF($A98&lt;&gt;"",2200,"")</f>
        <v/>
      </c>
      <c r="D98">
        <f>IF($A98&lt;&gt;"",1800,"")</f>
        <v/>
      </c>
      <c r="E98">
        <f>IF(ROWS(Measurements!A$4:$L98)&lt;=Measurements!$J$4, INDEX(Measurements!$F$4:$F$502,_xlfn.AGGREGATE(15,3,(Measurements!$C$4:$C$502=Measurements!$J$3)/(Measurements!$C$4:$C$502=Measurements!$J$3)*(ROW(Measurements!$C$4:$C$502)-ROW(Measurements!$C$3)),ROWS(Measurements!A$4:$L98))), "")</f>
        <v/>
      </c>
      <c r="F98">
        <f>IF($A98&lt;&gt;"",6.5,"")</f>
        <v/>
      </c>
      <c r="G98">
        <f>IF($A98&lt;&gt;"",3.5,"")</f>
        <v/>
      </c>
      <c r="H98">
        <f>IF(ROWS(Measurements!A$4:$L98)&lt;=Measurements!$J$4, INDEX(Measurements!$G$4:$G$502,_xlfn.AGGREGATE(15,3,(Measurements!$C$4:$C$502=Measurements!$J$3)/(Measurements!$C$4:$C$502=Measurements!$J$3)*(ROW(Measurements!$C$4:$C$502)-ROW(Measurements!$C$3)),ROWS(Measurements!A$4:$L98))), "")</f>
        <v/>
      </c>
      <c r="I98">
        <f>IF($A98&lt;&gt;"",65,"")</f>
        <v/>
      </c>
      <c r="J98">
        <f>IF($A98&lt;&gt;"",35,"")</f>
        <v/>
      </c>
      <c r="L98" s="2">
        <f>IF(ROWS(Measurements!$L$4:L98)&lt;=Measurements!$K$4, INDEX(Measurements!$A$4:$A$502,_xlfn.AGGREGATE(15,3,(Measurements!$C$4:$C$502=Measurements!$K$3)/(Measurements!$C$4:$C$502=Measurements!$K$3)*(ROW(Measurements!$C$4:$C$502)-ROW(Measurements!$C$3)),ROWS(Measurements!$L$4:L98))), "")</f>
        <v/>
      </c>
      <c r="M98">
        <f>IF(ROWS(Measurements!$L$4:L98)&lt;=Measurements!$K$4, INDEX(Measurements!$E$4:$E$502,_xlfn.AGGREGATE(15,3,(Measurements!$C$4:$C$502=Measurements!$K$3)/(Measurements!$C$4:$C$502=Measurements!$K$3)*(ROW(Measurements!$C$4:$C$502)-ROW(Measurements!$C$3)),ROWS(Measurements!$L$4:L98))), "")</f>
        <v/>
      </c>
      <c r="N98">
        <f>IF($L98&lt;&gt;"",2200,"")</f>
        <v/>
      </c>
      <c r="O98">
        <f>IF($L98&lt;&gt;"",1800,"")</f>
        <v/>
      </c>
      <c r="P98">
        <f>IF(ROWS(Measurements!$L$4:L98)&lt;=Measurements!$K$4, INDEX(Measurements!$F$4:$F$502,_xlfn.AGGREGATE(15,3,(Measurements!$C$4:$C$502=Measurements!$K$3)/(Measurements!$C$4:$C$502=Measurements!$K$3)*(ROW(Measurements!$C$4:$C$502)-ROW(Measurements!$C$3)),ROWS(Measurements!$L$4:L98))), "")</f>
        <v/>
      </c>
      <c r="Q98">
        <f>IF($L98&lt;&gt;"",6.5,"")</f>
        <v/>
      </c>
      <c r="R98">
        <f>IF($L98&lt;&gt;"",3.5,"")</f>
        <v/>
      </c>
      <c r="S98">
        <f>IF(ROWS(Measurements!$L$4:L98)&lt;=Measurements!$K$4, INDEX(Measurements!$G$4:$G$502,_xlfn.AGGREGATE(15,3,(Measurements!$C$4:$C$502=Measurements!$K$3)/(Measurements!$C$4:$C$502=Measurements!$K$3)*(ROW(Measurements!$C$4:$C$502)-ROW(Measurements!$C$3)),ROWS(Measurements!$L$4:L98))), "")</f>
        <v/>
      </c>
      <c r="T98">
        <f>IF($L98&lt;&gt;"",65,"")</f>
        <v/>
      </c>
      <c r="U98">
        <f>IF($L98&lt;&gt;"",35,"")</f>
        <v/>
      </c>
      <c r="W98" s="2">
        <f>IF(ROWS(Measurements!$L$4:$L98)&lt;=Measurements!$I$4, INDEX(Measurements!$A$4:$A$502,_xlfn.AGGREGATE(15,3,(Measurements!$C$4:$C$502=Measurements!$I$3)/(Measurements!$C$4:$C$502=Measurements!$I$3)*(ROW(Measurements!$C$4:$C$502)-ROW(Measurements!$C$3)),ROWS(Measurements!$L$4:$L98))), "")</f>
        <v/>
      </c>
      <c r="X98">
        <f>IF(ROWS(Measurements!$L$4:$L98)&lt;=Measurements!$I$4, INDEX(Measurements!$E$4:$E$502,_xlfn.AGGREGATE(15,3,(Measurements!$C$4:$C$502=Measurements!$I$3)/(Measurements!$C$4:$C$502=Measurements!$I$3)*(ROW(Measurements!$C$4:$C$502)-ROW(Measurements!$C$3)),ROWS(Measurements!$L$4:$L98))), "")</f>
        <v/>
      </c>
      <c r="Y98">
        <f>IF($W98&lt;&gt;"",2200,"")</f>
        <v/>
      </c>
      <c r="Z98">
        <f>IF($W98&lt;&gt;"",1800,"")</f>
        <v/>
      </c>
      <c r="AA98">
        <f>IF(ROWS(Measurements!$L$4:$L98)&lt;=Measurements!$I$4, INDEX(Measurements!$F$4:$F$502,_xlfn.AGGREGATE(15,3,(Measurements!$C$4:$C$502=Measurements!$I$3)/(Measurements!$C$4:$C$502=Measurements!$I$3)*(ROW(Measurements!$C$4:$C$502)-ROW(Measurements!$C$3)),ROWS(Measurements!$L$4:$L98))), "")</f>
        <v/>
      </c>
      <c r="AB98">
        <f>IF($W98&lt;&gt;"",6.5,"")</f>
        <v/>
      </c>
      <c r="AC98">
        <f>IF($W98&lt;&gt;"",3.5,"")</f>
        <v/>
      </c>
      <c r="AD98">
        <f>IF(ROWS(Measurements!$L$4:L98)&lt;=Measurements!$I$4, INDEX(Measurements!$G$4:$G$502,_xlfn.AGGREGATE(15,3,(Measurements!$C$4:$C$502=Measurements!$I$3)/(Measurements!$C$4:$C$502=Measurements!$I$3)*(ROW(Measurements!$C$4:$C$502)-ROW(Measurements!$C$3)),ROWS(Measurements!$L$4:L98))), "")</f>
        <v/>
      </c>
      <c r="AE98">
        <f>IF($W98&lt;&gt;"",65,"")</f>
        <v/>
      </c>
      <c r="AF98">
        <f>IF($W98&lt;&gt;"",35,"")</f>
        <v/>
      </c>
    </row>
    <row r="99">
      <c r="A99" s="2">
        <f>IF(ROWS(Measurements!A$4:$L99)&lt;=Measurements!$J$4, INDEX(Measurements!$A$4:$A$502,_xlfn.AGGREGATE(15,3,(Measurements!$C$4:$C$502=Measurements!$J$3)/(Measurements!$C$4:$C$502=Measurements!$J$3)*(ROW(Measurements!$C$4:$C$502)-ROW(Measurements!$C$3)),ROWS(Measurements!A$4:$L99))), "")</f>
        <v/>
      </c>
      <c r="B99">
        <f>IF(ROWS(Measurements!A$4:$L99)&lt;=Measurements!$J$4, INDEX(Measurements!$E$4:$E$502,_xlfn.AGGREGATE(15,3,(Measurements!$C$4:$C$502=Measurements!$J$3)/(Measurements!$C$4:$C$502=Measurements!$J$3)*(ROW(Measurements!$C$4:$C$502)-ROW(Measurements!$C$3)),ROWS(Measurements!A$4:$L99))), "")</f>
        <v/>
      </c>
      <c r="C99">
        <f>IF($A99&lt;&gt;"",2200,"")</f>
        <v/>
      </c>
      <c r="D99">
        <f>IF($A99&lt;&gt;"",1800,"")</f>
        <v/>
      </c>
      <c r="E99">
        <f>IF(ROWS(Measurements!A$4:$L99)&lt;=Measurements!$J$4, INDEX(Measurements!$F$4:$F$502,_xlfn.AGGREGATE(15,3,(Measurements!$C$4:$C$502=Measurements!$J$3)/(Measurements!$C$4:$C$502=Measurements!$J$3)*(ROW(Measurements!$C$4:$C$502)-ROW(Measurements!$C$3)),ROWS(Measurements!A$4:$L99))), "")</f>
        <v/>
      </c>
      <c r="F99">
        <f>IF($A99&lt;&gt;"",6.5,"")</f>
        <v/>
      </c>
      <c r="G99">
        <f>IF($A99&lt;&gt;"",3.5,"")</f>
        <v/>
      </c>
      <c r="H99">
        <f>IF(ROWS(Measurements!A$4:$L99)&lt;=Measurements!$J$4, INDEX(Measurements!$G$4:$G$502,_xlfn.AGGREGATE(15,3,(Measurements!$C$4:$C$502=Measurements!$J$3)/(Measurements!$C$4:$C$502=Measurements!$J$3)*(ROW(Measurements!$C$4:$C$502)-ROW(Measurements!$C$3)),ROWS(Measurements!A$4:$L99))), "")</f>
        <v/>
      </c>
      <c r="I99">
        <f>IF($A99&lt;&gt;"",65,"")</f>
        <v/>
      </c>
      <c r="J99">
        <f>IF($A99&lt;&gt;"",35,"")</f>
        <v/>
      </c>
      <c r="L99" s="2">
        <f>IF(ROWS(Measurements!$L$4:L99)&lt;=Measurements!$K$4, INDEX(Measurements!$A$4:$A$502,_xlfn.AGGREGATE(15,3,(Measurements!$C$4:$C$502=Measurements!$K$3)/(Measurements!$C$4:$C$502=Measurements!$K$3)*(ROW(Measurements!$C$4:$C$502)-ROW(Measurements!$C$3)),ROWS(Measurements!$L$4:L99))), "")</f>
        <v/>
      </c>
      <c r="M99">
        <f>IF(ROWS(Measurements!$L$4:L99)&lt;=Measurements!$K$4, INDEX(Measurements!$E$4:$E$502,_xlfn.AGGREGATE(15,3,(Measurements!$C$4:$C$502=Measurements!$K$3)/(Measurements!$C$4:$C$502=Measurements!$K$3)*(ROW(Measurements!$C$4:$C$502)-ROW(Measurements!$C$3)),ROWS(Measurements!$L$4:L99))), "")</f>
        <v/>
      </c>
      <c r="N99">
        <f>IF($L99&lt;&gt;"",2200,"")</f>
        <v/>
      </c>
      <c r="O99">
        <f>IF($L99&lt;&gt;"",1800,"")</f>
        <v/>
      </c>
      <c r="P99">
        <f>IF(ROWS(Measurements!$L$4:L99)&lt;=Measurements!$K$4, INDEX(Measurements!$F$4:$F$502,_xlfn.AGGREGATE(15,3,(Measurements!$C$4:$C$502=Measurements!$K$3)/(Measurements!$C$4:$C$502=Measurements!$K$3)*(ROW(Measurements!$C$4:$C$502)-ROW(Measurements!$C$3)),ROWS(Measurements!$L$4:L99))), "")</f>
        <v/>
      </c>
      <c r="Q99">
        <f>IF($L99&lt;&gt;"",6.5,"")</f>
        <v/>
      </c>
      <c r="R99">
        <f>IF($L99&lt;&gt;"",3.5,"")</f>
        <v/>
      </c>
      <c r="S99">
        <f>IF(ROWS(Measurements!$L$4:L99)&lt;=Measurements!$K$4, INDEX(Measurements!$G$4:$G$502,_xlfn.AGGREGATE(15,3,(Measurements!$C$4:$C$502=Measurements!$K$3)/(Measurements!$C$4:$C$502=Measurements!$K$3)*(ROW(Measurements!$C$4:$C$502)-ROW(Measurements!$C$3)),ROWS(Measurements!$L$4:L99))), "")</f>
        <v/>
      </c>
      <c r="T99">
        <f>IF($L99&lt;&gt;"",65,"")</f>
        <v/>
      </c>
      <c r="U99">
        <f>IF($L99&lt;&gt;"",35,"")</f>
        <v/>
      </c>
      <c r="W99" s="2">
        <f>IF(ROWS(Measurements!$L$4:$L99)&lt;=Measurements!$I$4, INDEX(Measurements!$A$4:$A$502,_xlfn.AGGREGATE(15,3,(Measurements!$C$4:$C$502=Measurements!$I$3)/(Measurements!$C$4:$C$502=Measurements!$I$3)*(ROW(Measurements!$C$4:$C$502)-ROW(Measurements!$C$3)),ROWS(Measurements!$L$4:$L99))), "")</f>
        <v/>
      </c>
      <c r="X99">
        <f>IF(ROWS(Measurements!$L$4:$L99)&lt;=Measurements!$I$4, INDEX(Measurements!$E$4:$E$502,_xlfn.AGGREGATE(15,3,(Measurements!$C$4:$C$502=Measurements!$I$3)/(Measurements!$C$4:$C$502=Measurements!$I$3)*(ROW(Measurements!$C$4:$C$502)-ROW(Measurements!$C$3)),ROWS(Measurements!$L$4:$L99))), "")</f>
        <v/>
      </c>
      <c r="Y99">
        <f>IF($W99&lt;&gt;"",2200,"")</f>
        <v/>
      </c>
      <c r="Z99">
        <f>IF($W99&lt;&gt;"",1800,"")</f>
        <v/>
      </c>
      <c r="AA99">
        <f>IF(ROWS(Measurements!$L$4:$L99)&lt;=Measurements!$I$4, INDEX(Measurements!$F$4:$F$502,_xlfn.AGGREGATE(15,3,(Measurements!$C$4:$C$502=Measurements!$I$3)/(Measurements!$C$4:$C$502=Measurements!$I$3)*(ROW(Measurements!$C$4:$C$502)-ROW(Measurements!$C$3)),ROWS(Measurements!$L$4:$L99))), "")</f>
        <v/>
      </c>
      <c r="AB99">
        <f>IF($W99&lt;&gt;"",6.5,"")</f>
        <v/>
      </c>
      <c r="AC99">
        <f>IF($W99&lt;&gt;"",3.5,"")</f>
        <v/>
      </c>
      <c r="AD99">
        <f>IF(ROWS(Measurements!$L$4:L99)&lt;=Measurements!$I$4, INDEX(Measurements!$G$4:$G$502,_xlfn.AGGREGATE(15,3,(Measurements!$C$4:$C$502=Measurements!$I$3)/(Measurements!$C$4:$C$502=Measurements!$I$3)*(ROW(Measurements!$C$4:$C$502)-ROW(Measurements!$C$3)),ROWS(Measurements!$L$4:L99))), "")</f>
        <v/>
      </c>
      <c r="AE99">
        <f>IF($W99&lt;&gt;"",65,"")</f>
        <v/>
      </c>
      <c r="AF99">
        <f>IF($W99&lt;&gt;"",35,"")</f>
        <v/>
      </c>
    </row>
    <row r="100">
      <c r="A100" s="2">
        <f>IF(ROWS(Measurements!A$4:$L100)&lt;=Measurements!$J$4, INDEX(Measurements!$A$4:$A$502,_xlfn.AGGREGATE(15,3,(Measurements!$C$4:$C$502=Measurements!$J$3)/(Measurements!$C$4:$C$502=Measurements!$J$3)*(ROW(Measurements!$C$4:$C$502)-ROW(Measurements!$C$3)),ROWS(Measurements!A$4:$L100))), "")</f>
        <v/>
      </c>
      <c r="B100">
        <f>IF(ROWS(Measurements!A$4:$L100)&lt;=Measurements!$J$4, INDEX(Measurements!$E$4:$E$502,_xlfn.AGGREGATE(15,3,(Measurements!$C$4:$C$502=Measurements!$J$3)/(Measurements!$C$4:$C$502=Measurements!$J$3)*(ROW(Measurements!$C$4:$C$502)-ROW(Measurements!$C$3)),ROWS(Measurements!A$4:$L100))), "")</f>
        <v/>
      </c>
      <c r="C100">
        <f>IF($A100&lt;&gt;"",2200,"")</f>
        <v/>
      </c>
      <c r="D100">
        <f>IF($A100&lt;&gt;"",1800,"")</f>
        <v/>
      </c>
      <c r="E100">
        <f>IF(ROWS(Measurements!A$4:$L100)&lt;=Measurements!$J$4, INDEX(Measurements!$F$4:$F$502,_xlfn.AGGREGATE(15,3,(Measurements!$C$4:$C$502=Measurements!$J$3)/(Measurements!$C$4:$C$502=Measurements!$J$3)*(ROW(Measurements!$C$4:$C$502)-ROW(Measurements!$C$3)),ROWS(Measurements!A$4:$L100))), "")</f>
        <v/>
      </c>
      <c r="F100">
        <f>IF($A100&lt;&gt;"",6.5,"")</f>
        <v/>
      </c>
      <c r="G100">
        <f>IF($A100&lt;&gt;"",3.5,"")</f>
        <v/>
      </c>
      <c r="H100">
        <f>IF(ROWS(Measurements!A$4:$L100)&lt;=Measurements!$J$4, INDEX(Measurements!$G$4:$G$502,_xlfn.AGGREGATE(15,3,(Measurements!$C$4:$C$502=Measurements!$J$3)/(Measurements!$C$4:$C$502=Measurements!$J$3)*(ROW(Measurements!$C$4:$C$502)-ROW(Measurements!$C$3)),ROWS(Measurements!A$4:$L100))), "")</f>
        <v/>
      </c>
      <c r="I100">
        <f>IF($A100&lt;&gt;"",65,"")</f>
        <v/>
      </c>
      <c r="J100">
        <f>IF($A100&lt;&gt;"",35,"")</f>
        <v/>
      </c>
      <c r="L100" s="2">
        <f>IF(ROWS(Measurements!$L$4:L100)&lt;=Measurements!$K$4, INDEX(Measurements!$A$4:$A$502,_xlfn.AGGREGATE(15,3,(Measurements!$C$4:$C$502=Measurements!$K$3)/(Measurements!$C$4:$C$502=Measurements!$K$3)*(ROW(Measurements!$C$4:$C$502)-ROW(Measurements!$C$3)),ROWS(Measurements!$L$4:L100))), "")</f>
        <v/>
      </c>
      <c r="M100">
        <f>IF(ROWS(Measurements!$L$4:L100)&lt;=Measurements!$K$4, INDEX(Measurements!$E$4:$E$502,_xlfn.AGGREGATE(15,3,(Measurements!$C$4:$C$502=Measurements!$K$3)/(Measurements!$C$4:$C$502=Measurements!$K$3)*(ROW(Measurements!$C$4:$C$502)-ROW(Measurements!$C$3)),ROWS(Measurements!$L$4:L100))), "")</f>
        <v/>
      </c>
      <c r="N100">
        <f>IF($L100&lt;&gt;"",2200,"")</f>
        <v/>
      </c>
      <c r="O100">
        <f>IF($L100&lt;&gt;"",1800,"")</f>
        <v/>
      </c>
      <c r="P100">
        <f>IF(ROWS(Measurements!$L$4:L100)&lt;=Measurements!$K$4, INDEX(Measurements!$F$4:$F$502,_xlfn.AGGREGATE(15,3,(Measurements!$C$4:$C$502=Measurements!$K$3)/(Measurements!$C$4:$C$502=Measurements!$K$3)*(ROW(Measurements!$C$4:$C$502)-ROW(Measurements!$C$3)),ROWS(Measurements!$L$4:L100))), "")</f>
        <v/>
      </c>
      <c r="Q100">
        <f>IF($L100&lt;&gt;"",6.5,"")</f>
        <v/>
      </c>
      <c r="R100">
        <f>IF($L100&lt;&gt;"",3.5,"")</f>
        <v/>
      </c>
      <c r="S100">
        <f>IF(ROWS(Measurements!$L$4:L100)&lt;=Measurements!$K$4, INDEX(Measurements!$G$4:$G$502,_xlfn.AGGREGATE(15,3,(Measurements!$C$4:$C$502=Measurements!$K$3)/(Measurements!$C$4:$C$502=Measurements!$K$3)*(ROW(Measurements!$C$4:$C$502)-ROW(Measurements!$C$3)),ROWS(Measurements!$L$4:L100))), "")</f>
        <v/>
      </c>
      <c r="T100">
        <f>IF($L100&lt;&gt;"",65,"")</f>
        <v/>
      </c>
      <c r="U100">
        <f>IF($L100&lt;&gt;"",35,"")</f>
        <v/>
      </c>
      <c r="W100" s="2">
        <f>IF(ROWS(Measurements!$L$4:$L100)&lt;=Measurements!$I$4, INDEX(Measurements!$A$4:$A$502,_xlfn.AGGREGATE(15,3,(Measurements!$C$4:$C$502=Measurements!$I$3)/(Measurements!$C$4:$C$502=Measurements!$I$3)*(ROW(Measurements!$C$4:$C$502)-ROW(Measurements!$C$3)),ROWS(Measurements!$L$4:$L100))), "")</f>
        <v/>
      </c>
      <c r="X100">
        <f>IF(ROWS(Measurements!$L$4:$L100)&lt;=Measurements!$I$4, INDEX(Measurements!$E$4:$E$502,_xlfn.AGGREGATE(15,3,(Measurements!$C$4:$C$502=Measurements!$I$3)/(Measurements!$C$4:$C$502=Measurements!$I$3)*(ROW(Measurements!$C$4:$C$502)-ROW(Measurements!$C$3)),ROWS(Measurements!$L$4:$L100))), "")</f>
        <v/>
      </c>
      <c r="Y100">
        <f>IF($W100&lt;&gt;"",2200,"")</f>
        <v/>
      </c>
      <c r="Z100">
        <f>IF($W100&lt;&gt;"",1800,"")</f>
        <v/>
      </c>
      <c r="AA100">
        <f>IF(ROWS(Measurements!$L$4:$L100)&lt;=Measurements!$I$4, INDEX(Measurements!$F$4:$F$502,_xlfn.AGGREGATE(15,3,(Measurements!$C$4:$C$502=Measurements!$I$3)/(Measurements!$C$4:$C$502=Measurements!$I$3)*(ROW(Measurements!$C$4:$C$502)-ROW(Measurements!$C$3)),ROWS(Measurements!$L$4:$L100))), "")</f>
        <v/>
      </c>
      <c r="AB100">
        <f>IF($W100&lt;&gt;"",6.5,"")</f>
        <v/>
      </c>
      <c r="AC100">
        <f>IF($W100&lt;&gt;"",3.5,"")</f>
        <v/>
      </c>
      <c r="AD100">
        <f>IF(ROWS(Measurements!$L$4:L100)&lt;=Measurements!$I$4, INDEX(Measurements!$G$4:$G$502,_xlfn.AGGREGATE(15,3,(Measurements!$C$4:$C$502=Measurements!$I$3)/(Measurements!$C$4:$C$502=Measurements!$I$3)*(ROW(Measurements!$C$4:$C$502)-ROW(Measurements!$C$3)),ROWS(Measurements!$L$4:L100))), "")</f>
        <v/>
      </c>
      <c r="AE100">
        <f>IF($W100&lt;&gt;"",65,"")</f>
        <v/>
      </c>
      <c r="AF100">
        <f>IF($W100&lt;&gt;"",35,"")</f>
        <v/>
      </c>
    </row>
    <row r="101">
      <c r="A101" s="2">
        <f>IF(ROWS(Measurements!A$4:$L101)&lt;=Measurements!$J$4, INDEX(Measurements!$A$4:$A$502,_xlfn.AGGREGATE(15,3,(Measurements!$C$4:$C$502=Measurements!$J$3)/(Measurements!$C$4:$C$502=Measurements!$J$3)*(ROW(Measurements!$C$4:$C$502)-ROW(Measurements!$C$3)),ROWS(Measurements!A$4:$L101))), "")</f>
        <v/>
      </c>
      <c r="B101">
        <f>IF(ROWS(Measurements!A$4:$L101)&lt;=Measurements!$J$4, INDEX(Measurements!$E$4:$E$502,_xlfn.AGGREGATE(15,3,(Measurements!$C$4:$C$502=Measurements!$J$3)/(Measurements!$C$4:$C$502=Measurements!$J$3)*(ROW(Measurements!$C$4:$C$502)-ROW(Measurements!$C$3)),ROWS(Measurements!A$4:$L101))), "")</f>
        <v/>
      </c>
      <c r="C101">
        <f>IF($A101&lt;&gt;"",2200,"")</f>
        <v/>
      </c>
      <c r="D101">
        <f>IF($A101&lt;&gt;"",1800,"")</f>
        <v/>
      </c>
      <c r="E101">
        <f>IF(ROWS(Measurements!A$4:$L101)&lt;=Measurements!$J$4, INDEX(Measurements!$F$4:$F$502,_xlfn.AGGREGATE(15,3,(Measurements!$C$4:$C$502=Measurements!$J$3)/(Measurements!$C$4:$C$502=Measurements!$J$3)*(ROW(Measurements!$C$4:$C$502)-ROW(Measurements!$C$3)),ROWS(Measurements!A$4:$L101))), "")</f>
        <v/>
      </c>
      <c r="F101">
        <f>IF($A101&lt;&gt;"",6.5,"")</f>
        <v/>
      </c>
      <c r="G101">
        <f>IF($A101&lt;&gt;"",3.5,"")</f>
        <v/>
      </c>
      <c r="H101">
        <f>IF(ROWS(Measurements!A$4:$L101)&lt;=Measurements!$J$4, INDEX(Measurements!$G$4:$G$502,_xlfn.AGGREGATE(15,3,(Measurements!$C$4:$C$502=Measurements!$J$3)/(Measurements!$C$4:$C$502=Measurements!$J$3)*(ROW(Measurements!$C$4:$C$502)-ROW(Measurements!$C$3)),ROWS(Measurements!A$4:$L101))), "")</f>
        <v/>
      </c>
      <c r="I101">
        <f>IF($A101&lt;&gt;"",65,"")</f>
        <v/>
      </c>
      <c r="J101">
        <f>IF($A101&lt;&gt;"",35,"")</f>
        <v/>
      </c>
      <c r="L101" s="2">
        <f>IF(ROWS(Measurements!$L$4:L101)&lt;=Measurements!$K$4, INDEX(Measurements!$A$4:$A$502,_xlfn.AGGREGATE(15,3,(Measurements!$C$4:$C$502=Measurements!$K$3)/(Measurements!$C$4:$C$502=Measurements!$K$3)*(ROW(Measurements!$C$4:$C$502)-ROW(Measurements!$C$3)),ROWS(Measurements!$L$4:L101))), "")</f>
        <v/>
      </c>
      <c r="M101">
        <f>IF(ROWS(Measurements!$L$4:L101)&lt;=Measurements!$K$4, INDEX(Measurements!$E$4:$E$502,_xlfn.AGGREGATE(15,3,(Measurements!$C$4:$C$502=Measurements!$K$3)/(Measurements!$C$4:$C$502=Measurements!$K$3)*(ROW(Measurements!$C$4:$C$502)-ROW(Measurements!$C$3)),ROWS(Measurements!$L$4:L101))), "")</f>
        <v/>
      </c>
      <c r="N101">
        <f>IF($L101&lt;&gt;"",2200,"")</f>
        <v/>
      </c>
      <c r="O101">
        <f>IF($L101&lt;&gt;"",1800,"")</f>
        <v/>
      </c>
      <c r="P101">
        <f>IF(ROWS(Measurements!$L$4:L101)&lt;=Measurements!$K$4, INDEX(Measurements!$F$4:$F$502,_xlfn.AGGREGATE(15,3,(Measurements!$C$4:$C$502=Measurements!$K$3)/(Measurements!$C$4:$C$502=Measurements!$K$3)*(ROW(Measurements!$C$4:$C$502)-ROW(Measurements!$C$3)),ROWS(Measurements!$L$4:L101))), "")</f>
        <v/>
      </c>
      <c r="Q101">
        <f>IF($L101&lt;&gt;"",6.5,"")</f>
        <v/>
      </c>
      <c r="R101">
        <f>IF($L101&lt;&gt;"",3.5,"")</f>
        <v/>
      </c>
      <c r="S101">
        <f>IF(ROWS(Measurements!$L$4:L101)&lt;=Measurements!$K$4, INDEX(Measurements!$G$4:$G$502,_xlfn.AGGREGATE(15,3,(Measurements!$C$4:$C$502=Measurements!$K$3)/(Measurements!$C$4:$C$502=Measurements!$K$3)*(ROW(Measurements!$C$4:$C$502)-ROW(Measurements!$C$3)),ROWS(Measurements!$L$4:L101))), "")</f>
        <v/>
      </c>
      <c r="T101">
        <f>IF($L101&lt;&gt;"",65,"")</f>
        <v/>
      </c>
      <c r="U101">
        <f>IF($L101&lt;&gt;"",35,"")</f>
        <v/>
      </c>
      <c r="W101" s="2">
        <f>IF(ROWS(Measurements!$L$4:$L101)&lt;=Measurements!$I$4, INDEX(Measurements!$A$4:$A$502,_xlfn.AGGREGATE(15,3,(Measurements!$C$4:$C$502=Measurements!$I$3)/(Measurements!$C$4:$C$502=Measurements!$I$3)*(ROW(Measurements!$C$4:$C$502)-ROW(Measurements!$C$3)),ROWS(Measurements!$L$4:$L101))), "")</f>
        <v/>
      </c>
      <c r="X101">
        <f>IF(ROWS(Measurements!$L$4:$L101)&lt;=Measurements!$I$4, INDEX(Measurements!$E$4:$E$502,_xlfn.AGGREGATE(15,3,(Measurements!$C$4:$C$502=Measurements!$I$3)/(Measurements!$C$4:$C$502=Measurements!$I$3)*(ROW(Measurements!$C$4:$C$502)-ROW(Measurements!$C$3)),ROWS(Measurements!$L$4:$L101))), "")</f>
        <v/>
      </c>
      <c r="Y101">
        <f>IF($W101&lt;&gt;"",2200,"")</f>
        <v/>
      </c>
      <c r="Z101">
        <f>IF($W101&lt;&gt;"",1800,"")</f>
        <v/>
      </c>
      <c r="AA101">
        <f>IF(ROWS(Measurements!$L$4:$L101)&lt;=Measurements!$I$4, INDEX(Measurements!$F$4:$F$502,_xlfn.AGGREGATE(15,3,(Measurements!$C$4:$C$502=Measurements!$I$3)/(Measurements!$C$4:$C$502=Measurements!$I$3)*(ROW(Measurements!$C$4:$C$502)-ROW(Measurements!$C$3)),ROWS(Measurements!$L$4:$L101))), "")</f>
        <v/>
      </c>
      <c r="AB101">
        <f>IF($W101&lt;&gt;"",6.5,"")</f>
        <v/>
      </c>
      <c r="AC101">
        <f>IF($W101&lt;&gt;"",3.5,"")</f>
        <v/>
      </c>
      <c r="AD101">
        <f>IF(ROWS(Measurements!$L$4:L101)&lt;=Measurements!$I$4, INDEX(Measurements!$G$4:$G$502,_xlfn.AGGREGATE(15,3,(Measurements!$C$4:$C$502=Measurements!$I$3)/(Measurements!$C$4:$C$502=Measurements!$I$3)*(ROW(Measurements!$C$4:$C$502)-ROW(Measurements!$C$3)),ROWS(Measurements!$L$4:L101))), "")</f>
        <v/>
      </c>
      <c r="AE101">
        <f>IF($W101&lt;&gt;"",65,"")</f>
        <v/>
      </c>
      <c r="AF101">
        <f>IF($W101&lt;&gt;"",35,"")</f>
        <v/>
      </c>
    </row>
    <row r="102">
      <c r="A102" s="2">
        <f>IF(ROWS(Measurements!A$4:$L102)&lt;=Measurements!$J$4, INDEX(Measurements!$A$4:$A$502,_xlfn.AGGREGATE(15,3,(Measurements!$C$4:$C$502=Measurements!$J$3)/(Measurements!$C$4:$C$502=Measurements!$J$3)*(ROW(Measurements!$C$4:$C$502)-ROW(Measurements!$C$3)),ROWS(Measurements!A$4:$L102))), "")</f>
        <v/>
      </c>
      <c r="B102">
        <f>IF(ROWS(Measurements!A$4:$L102)&lt;=Measurements!$J$4, INDEX(Measurements!$E$4:$E$502,_xlfn.AGGREGATE(15,3,(Measurements!$C$4:$C$502=Measurements!$J$3)/(Measurements!$C$4:$C$502=Measurements!$J$3)*(ROW(Measurements!$C$4:$C$502)-ROW(Measurements!$C$3)),ROWS(Measurements!A$4:$L102))), "")</f>
        <v/>
      </c>
      <c r="C102">
        <f>IF($A102&lt;&gt;"",2200,"")</f>
        <v/>
      </c>
      <c r="D102">
        <f>IF($A102&lt;&gt;"",1800,"")</f>
        <v/>
      </c>
      <c r="E102">
        <f>IF(ROWS(Measurements!A$4:$L102)&lt;=Measurements!$J$4, INDEX(Measurements!$F$4:$F$502,_xlfn.AGGREGATE(15,3,(Measurements!$C$4:$C$502=Measurements!$J$3)/(Measurements!$C$4:$C$502=Measurements!$J$3)*(ROW(Measurements!$C$4:$C$502)-ROW(Measurements!$C$3)),ROWS(Measurements!A$4:$L102))), "")</f>
        <v/>
      </c>
      <c r="F102">
        <f>IF($A102&lt;&gt;"",6.5,"")</f>
        <v/>
      </c>
      <c r="G102">
        <f>IF($A102&lt;&gt;"",3.5,"")</f>
        <v/>
      </c>
      <c r="H102">
        <f>IF(ROWS(Measurements!A$4:$L102)&lt;=Measurements!$J$4, INDEX(Measurements!$G$4:$G$502,_xlfn.AGGREGATE(15,3,(Measurements!$C$4:$C$502=Measurements!$J$3)/(Measurements!$C$4:$C$502=Measurements!$J$3)*(ROW(Measurements!$C$4:$C$502)-ROW(Measurements!$C$3)),ROWS(Measurements!A$4:$L102))), "")</f>
        <v/>
      </c>
      <c r="I102">
        <f>IF($A102&lt;&gt;"",65,"")</f>
        <v/>
      </c>
      <c r="J102">
        <f>IF($A102&lt;&gt;"",35,"")</f>
        <v/>
      </c>
      <c r="L102" s="2">
        <f>IF(ROWS(Measurements!$L$4:L102)&lt;=Measurements!$K$4, INDEX(Measurements!$A$4:$A$502,_xlfn.AGGREGATE(15,3,(Measurements!$C$4:$C$502=Measurements!$K$3)/(Measurements!$C$4:$C$502=Measurements!$K$3)*(ROW(Measurements!$C$4:$C$502)-ROW(Measurements!$C$3)),ROWS(Measurements!$L$4:L102))), "")</f>
        <v/>
      </c>
      <c r="M102">
        <f>IF(ROWS(Measurements!$L$4:L102)&lt;=Measurements!$K$4, INDEX(Measurements!$E$4:$E$502,_xlfn.AGGREGATE(15,3,(Measurements!$C$4:$C$502=Measurements!$K$3)/(Measurements!$C$4:$C$502=Measurements!$K$3)*(ROW(Measurements!$C$4:$C$502)-ROW(Measurements!$C$3)),ROWS(Measurements!$L$4:L102))), "")</f>
        <v/>
      </c>
      <c r="N102">
        <f>IF($L102&lt;&gt;"",2200,"")</f>
        <v/>
      </c>
      <c r="O102">
        <f>IF($L102&lt;&gt;"",1800,"")</f>
        <v/>
      </c>
      <c r="P102">
        <f>IF(ROWS(Measurements!$L$4:L102)&lt;=Measurements!$K$4, INDEX(Measurements!$F$4:$F$502,_xlfn.AGGREGATE(15,3,(Measurements!$C$4:$C$502=Measurements!$K$3)/(Measurements!$C$4:$C$502=Measurements!$K$3)*(ROW(Measurements!$C$4:$C$502)-ROW(Measurements!$C$3)),ROWS(Measurements!$L$4:L102))), "")</f>
        <v/>
      </c>
      <c r="Q102">
        <f>IF($L102&lt;&gt;"",6.5,"")</f>
        <v/>
      </c>
      <c r="R102">
        <f>IF($L102&lt;&gt;"",3.5,"")</f>
        <v/>
      </c>
      <c r="S102">
        <f>IF(ROWS(Measurements!$L$4:L102)&lt;=Measurements!$K$4, INDEX(Measurements!$G$4:$G$502,_xlfn.AGGREGATE(15,3,(Measurements!$C$4:$C$502=Measurements!$K$3)/(Measurements!$C$4:$C$502=Measurements!$K$3)*(ROW(Measurements!$C$4:$C$502)-ROW(Measurements!$C$3)),ROWS(Measurements!$L$4:L102))), "")</f>
        <v/>
      </c>
      <c r="T102">
        <f>IF($L102&lt;&gt;"",65,"")</f>
        <v/>
      </c>
      <c r="U102">
        <f>IF($L102&lt;&gt;"",35,"")</f>
        <v/>
      </c>
      <c r="W102" s="2">
        <f>IF(ROWS(Measurements!$L$4:$L102)&lt;=Measurements!$I$4, INDEX(Measurements!$A$4:$A$502,_xlfn.AGGREGATE(15,3,(Measurements!$C$4:$C$502=Measurements!$I$3)/(Measurements!$C$4:$C$502=Measurements!$I$3)*(ROW(Measurements!$C$4:$C$502)-ROW(Measurements!$C$3)),ROWS(Measurements!$L$4:$L102))), "")</f>
        <v/>
      </c>
      <c r="X102">
        <f>IF(ROWS(Measurements!$L$4:$L102)&lt;=Measurements!$I$4, INDEX(Measurements!$E$4:$E$502,_xlfn.AGGREGATE(15,3,(Measurements!$C$4:$C$502=Measurements!$I$3)/(Measurements!$C$4:$C$502=Measurements!$I$3)*(ROW(Measurements!$C$4:$C$502)-ROW(Measurements!$C$3)),ROWS(Measurements!$L$4:$L102))), "")</f>
        <v/>
      </c>
      <c r="Y102">
        <f>IF($W102&lt;&gt;"",2200,"")</f>
        <v/>
      </c>
      <c r="Z102">
        <f>IF($W102&lt;&gt;"",1800,"")</f>
        <v/>
      </c>
      <c r="AA102">
        <f>IF(ROWS(Measurements!$L$4:$L102)&lt;=Measurements!$I$4, INDEX(Measurements!$F$4:$F$502,_xlfn.AGGREGATE(15,3,(Measurements!$C$4:$C$502=Measurements!$I$3)/(Measurements!$C$4:$C$502=Measurements!$I$3)*(ROW(Measurements!$C$4:$C$502)-ROW(Measurements!$C$3)),ROWS(Measurements!$L$4:$L102))), "")</f>
        <v/>
      </c>
      <c r="AB102">
        <f>IF($W102&lt;&gt;"",6.5,"")</f>
        <v/>
      </c>
      <c r="AC102">
        <f>IF($W102&lt;&gt;"",3.5,"")</f>
        <v/>
      </c>
      <c r="AD102">
        <f>IF(ROWS(Measurements!$L$4:L102)&lt;=Measurements!$I$4, INDEX(Measurements!$G$4:$G$502,_xlfn.AGGREGATE(15,3,(Measurements!$C$4:$C$502=Measurements!$I$3)/(Measurements!$C$4:$C$502=Measurements!$I$3)*(ROW(Measurements!$C$4:$C$502)-ROW(Measurements!$C$3)),ROWS(Measurements!$L$4:L102))), "")</f>
        <v/>
      </c>
      <c r="AE102">
        <f>IF($W102&lt;&gt;"",65,"")</f>
        <v/>
      </c>
      <c r="AF102">
        <f>IF($W102&lt;&gt;"",35,"")</f>
        <v/>
      </c>
    </row>
    <row r="103">
      <c r="A103" s="2">
        <f>IF(ROWS(Measurements!A$4:$L103)&lt;=Measurements!$J$4, INDEX(Measurements!$A$4:$A$502,_xlfn.AGGREGATE(15,3,(Measurements!$C$4:$C$502=Measurements!$J$3)/(Measurements!$C$4:$C$502=Measurements!$J$3)*(ROW(Measurements!$C$4:$C$502)-ROW(Measurements!$C$3)),ROWS(Measurements!A$4:$L103))), "")</f>
        <v/>
      </c>
      <c r="B103">
        <f>IF(ROWS(Measurements!A$4:$L103)&lt;=Measurements!$J$4, INDEX(Measurements!$E$4:$E$502,_xlfn.AGGREGATE(15,3,(Measurements!$C$4:$C$502=Measurements!$J$3)/(Measurements!$C$4:$C$502=Measurements!$J$3)*(ROW(Measurements!$C$4:$C$502)-ROW(Measurements!$C$3)),ROWS(Measurements!A$4:$L103))), "")</f>
        <v/>
      </c>
      <c r="C103">
        <f>IF($A103&lt;&gt;"",2200,"")</f>
        <v/>
      </c>
      <c r="D103">
        <f>IF($A103&lt;&gt;"",1800,"")</f>
        <v/>
      </c>
      <c r="E103">
        <f>IF(ROWS(Measurements!A$4:$L103)&lt;=Measurements!$J$4, INDEX(Measurements!$F$4:$F$502,_xlfn.AGGREGATE(15,3,(Measurements!$C$4:$C$502=Measurements!$J$3)/(Measurements!$C$4:$C$502=Measurements!$J$3)*(ROW(Measurements!$C$4:$C$502)-ROW(Measurements!$C$3)),ROWS(Measurements!A$4:$L103))), "")</f>
        <v/>
      </c>
      <c r="F103">
        <f>IF($A103&lt;&gt;"",6.5,"")</f>
        <v/>
      </c>
      <c r="G103">
        <f>IF($A103&lt;&gt;"",3.5,"")</f>
        <v/>
      </c>
      <c r="H103">
        <f>IF(ROWS(Measurements!A$4:$L103)&lt;=Measurements!$J$4, INDEX(Measurements!$G$4:$G$502,_xlfn.AGGREGATE(15,3,(Measurements!$C$4:$C$502=Measurements!$J$3)/(Measurements!$C$4:$C$502=Measurements!$J$3)*(ROW(Measurements!$C$4:$C$502)-ROW(Measurements!$C$3)),ROWS(Measurements!A$4:$L103))), "")</f>
        <v/>
      </c>
      <c r="I103">
        <f>IF($A103&lt;&gt;"",65,"")</f>
        <v/>
      </c>
      <c r="J103">
        <f>IF($A103&lt;&gt;"",35,"")</f>
        <v/>
      </c>
      <c r="L103" s="2">
        <f>IF(ROWS(Measurements!$L$4:L103)&lt;=Measurements!$K$4, INDEX(Measurements!$A$4:$A$502,_xlfn.AGGREGATE(15,3,(Measurements!$C$4:$C$502=Measurements!$K$3)/(Measurements!$C$4:$C$502=Measurements!$K$3)*(ROW(Measurements!$C$4:$C$502)-ROW(Measurements!$C$3)),ROWS(Measurements!$L$4:L103))), "")</f>
        <v/>
      </c>
      <c r="M103">
        <f>IF(ROWS(Measurements!$L$4:L103)&lt;=Measurements!$K$4, INDEX(Measurements!$E$4:$E$502,_xlfn.AGGREGATE(15,3,(Measurements!$C$4:$C$502=Measurements!$K$3)/(Measurements!$C$4:$C$502=Measurements!$K$3)*(ROW(Measurements!$C$4:$C$502)-ROW(Measurements!$C$3)),ROWS(Measurements!$L$4:L103))), "")</f>
        <v/>
      </c>
      <c r="N103">
        <f>IF($L103&lt;&gt;"",2200,"")</f>
        <v/>
      </c>
      <c r="O103">
        <f>IF($L103&lt;&gt;"",1800,"")</f>
        <v/>
      </c>
      <c r="P103">
        <f>IF(ROWS(Measurements!$L$4:L103)&lt;=Measurements!$K$4, INDEX(Measurements!$F$4:$F$502,_xlfn.AGGREGATE(15,3,(Measurements!$C$4:$C$502=Measurements!$K$3)/(Measurements!$C$4:$C$502=Measurements!$K$3)*(ROW(Measurements!$C$4:$C$502)-ROW(Measurements!$C$3)),ROWS(Measurements!$L$4:L103))), "")</f>
        <v/>
      </c>
      <c r="Q103">
        <f>IF($L103&lt;&gt;"",6.5,"")</f>
        <v/>
      </c>
      <c r="R103">
        <f>IF($L103&lt;&gt;"",3.5,"")</f>
        <v/>
      </c>
      <c r="S103">
        <f>IF(ROWS(Measurements!$L$4:L103)&lt;=Measurements!$K$4, INDEX(Measurements!$G$4:$G$502,_xlfn.AGGREGATE(15,3,(Measurements!$C$4:$C$502=Measurements!$K$3)/(Measurements!$C$4:$C$502=Measurements!$K$3)*(ROW(Measurements!$C$4:$C$502)-ROW(Measurements!$C$3)),ROWS(Measurements!$L$4:L103))), "")</f>
        <v/>
      </c>
      <c r="T103">
        <f>IF($L103&lt;&gt;"",65,"")</f>
        <v/>
      </c>
      <c r="U103">
        <f>IF($L103&lt;&gt;"",35,"")</f>
        <v/>
      </c>
      <c r="W103" s="2">
        <f>IF(ROWS(Measurements!$L$4:$L103)&lt;=Measurements!$I$4, INDEX(Measurements!$A$4:$A$502,_xlfn.AGGREGATE(15,3,(Measurements!$C$4:$C$502=Measurements!$I$3)/(Measurements!$C$4:$C$502=Measurements!$I$3)*(ROW(Measurements!$C$4:$C$502)-ROW(Measurements!$C$3)),ROWS(Measurements!$L$4:$L103))), "")</f>
        <v/>
      </c>
      <c r="X103">
        <f>IF(ROWS(Measurements!$L$4:$L103)&lt;=Measurements!$I$4, INDEX(Measurements!$E$4:$E$502,_xlfn.AGGREGATE(15,3,(Measurements!$C$4:$C$502=Measurements!$I$3)/(Measurements!$C$4:$C$502=Measurements!$I$3)*(ROW(Measurements!$C$4:$C$502)-ROW(Measurements!$C$3)),ROWS(Measurements!$L$4:$L103))), "")</f>
        <v/>
      </c>
      <c r="Y103">
        <f>IF($W103&lt;&gt;"",2200,"")</f>
        <v/>
      </c>
      <c r="Z103">
        <f>IF($W103&lt;&gt;"",1800,"")</f>
        <v/>
      </c>
      <c r="AA103">
        <f>IF(ROWS(Measurements!$L$4:$L103)&lt;=Measurements!$I$4, INDEX(Measurements!$F$4:$F$502,_xlfn.AGGREGATE(15,3,(Measurements!$C$4:$C$502=Measurements!$I$3)/(Measurements!$C$4:$C$502=Measurements!$I$3)*(ROW(Measurements!$C$4:$C$502)-ROW(Measurements!$C$3)),ROWS(Measurements!$L$4:$L103))), "")</f>
        <v/>
      </c>
      <c r="AB103">
        <f>IF($W103&lt;&gt;"",6.5,"")</f>
        <v/>
      </c>
      <c r="AC103">
        <f>IF($W103&lt;&gt;"",3.5,"")</f>
        <v/>
      </c>
      <c r="AD103">
        <f>IF(ROWS(Measurements!$L$4:L103)&lt;=Measurements!$I$4, INDEX(Measurements!$G$4:$G$502,_xlfn.AGGREGATE(15,3,(Measurements!$C$4:$C$502=Measurements!$I$3)/(Measurements!$C$4:$C$502=Measurements!$I$3)*(ROW(Measurements!$C$4:$C$502)-ROW(Measurements!$C$3)),ROWS(Measurements!$L$4:L103))), "")</f>
        <v/>
      </c>
      <c r="AE103">
        <f>IF($W103&lt;&gt;"",65,"")</f>
        <v/>
      </c>
      <c r="AF103">
        <f>IF($W103&lt;&gt;"",35,"")</f>
        <v/>
      </c>
    </row>
    <row r="104">
      <c r="A104" s="2">
        <f>IF(ROWS(Measurements!A$4:$L104)&lt;=Measurements!$J$4, INDEX(Measurements!$A$4:$A$502,_xlfn.AGGREGATE(15,3,(Measurements!$C$4:$C$502=Measurements!$J$3)/(Measurements!$C$4:$C$502=Measurements!$J$3)*(ROW(Measurements!$C$4:$C$502)-ROW(Measurements!$C$3)),ROWS(Measurements!A$4:$L104))), "")</f>
        <v/>
      </c>
      <c r="B104">
        <f>IF(ROWS(Measurements!A$4:$L104)&lt;=Measurements!$J$4, INDEX(Measurements!$E$4:$E$502,_xlfn.AGGREGATE(15,3,(Measurements!$C$4:$C$502=Measurements!$J$3)/(Measurements!$C$4:$C$502=Measurements!$J$3)*(ROW(Measurements!$C$4:$C$502)-ROW(Measurements!$C$3)),ROWS(Measurements!A$4:$L104))), "")</f>
        <v/>
      </c>
      <c r="C104">
        <f>IF($A104&lt;&gt;"",2200,"")</f>
        <v/>
      </c>
      <c r="D104">
        <f>IF($A104&lt;&gt;"",1800,"")</f>
        <v/>
      </c>
      <c r="E104">
        <f>IF(ROWS(Measurements!A$4:$L104)&lt;=Measurements!$J$4, INDEX(Measurements!$F$4:$F$502,_xlfn.AGGREGATE(15,3,(Measurements!$C$4:$C$502=Measurements!$J$3)/(Measurements!$C$4:$C$502=Measurements!$J$3)*(ROW(Measurements!$C$4:$C$502)-ROW(Measurements!$C$3)),ROWS(Measurements!A$4:$L104))), "")</f>
        <v/>
      </c>
      <c r="F104">
        <f>IF($A104&lt;&gt;"",6.5,"")</f>
        <v/>
      </c>
      <c r="G104">
        <f>IF($A104&lt;&gt;"",3.5,"")</f>
        <v/>
      </c>
      <c r="H104">
        <f>IF(ROWS(Measurements!A$4:$L104)&lt;=Measurements!$J$4, INDEX(Measurements!$G$4:$G$502,_xlfn.AGGREGATE(15,3,(Measurements!$C$4:$C$502=Measurements!$J$3)/(Measurements!$C$4:$C$502=Measurements!$J$3)*(ROW(Measurements!$C$4:$C$502)-ROW(Measurements!$C$3)),ROWS(Measurements!A$4:$L104))), "")</f>
        <v/>
      </c>
      <c r="I104">
        <f>IF($A104&lt;&gt;"",65,"")</f>
        <v/>
      </c>
      <c r="J104">
        <f>IF($A104&lt;&gt;"",35,"")</f>
        <v/>
      </c>
      <c r="L104" s="2">
        <f>IF(ROWS(Measurements!$L$4:L104)&lt;=Measurements!$K$4, INDEX(Measurements!$A$4:$A$502,_xlfn.AGGREGATE(15,3,(Measurements!$C$4:$C$502=Measurements!$K$3)/(Measurements!$C$4:$C$502=Measurements!$K$3)*(ROW(Measurements!$C$4:$C$502)-ROW(Measurements!$C$3)),ROWS(Measurements!$L$4:L104))), "")</f>
        <v/>
      </c>
      <c r="M104">
        <f>IF(ROWS(Measurements!$L$4:L104)&lt;=Measurements!$K$4, INDEX(Measurements!$E$4:$E$502,_xlfn.AGGREGATE(15,3,(Measurements!$C$4:$C$502=Measurements!$K$3)/(Measurements!$C$4:$C$502=Measurements!$K$3)*(ROW(Measurements!$C$4:$C$502)-ROW(Measurements!$C$3)),ROWS(Measurements!$L$4:L104))), "")</f>
        <v/>
      </c>
      <c r="N104">
        <f>IF($L104&lt;&gt;"",2200,"")</f>
        <v/>
      </c>
      <c r="O104">
        <f>IF($L104&lt;&gt;"",1800,"")</f>
        <v/>
      </c>
      <c r="P104">
        <f>IF(ROWS(Measurements!$L$4:L104)&lt;=Measurements!$K$4, INDEX(Measurements!$F$4:$F$502,_xlfn.AGGREGATE(15,3,(Measurements!$C$4:$C$502=Measurements!$K$3)/(Measurements!$C$4:$C$502=Measurements!$K$3)*(ROW(Measurements!$C$4:$C$502)-ROW(Measurements!$C$3)),ROWS(Measurements!$L$4:L104))), "")</f>
        <v/>
      </c>
      <c r="Q104">
        <f>IF($L104&lt;&gt;"",6.5,"")</f>
        <v/>
      </c>
      <c r="R104">
        <f>IF($L104&lt;&gt;"",3.5,"")</f>
        <v/>
      </c>
      <c r="S104">
        <f>IF(ROWS(Measurements!$L$4:L104)&lt;=Measurements!$K$4, INDEX(Measurements!$G$4:$G$502,_xlfn.AGGREGATE(15,3,(Measurements!$C$4:$C$502=Measurements!$K$3)/(Measurements!$C$4:$C$502=Measurements!$K$3)*(ROW(Measurements!$C$4:$C$502)-ROW(Measurements!$C$3)),ROWS(Measurements!$L$4:L104))), "")</f>
        <v/>
      </c>
      <c r="T104">
        <f>IF($L104&lt;&gt;"",65,"")</f>
        <v/>
      </c>
      <c r="U104">
        <f>IF($L104&lt;&gt;"",35,"")</f>
        <v/>
      </c>
      <c r="W104" s="2">
        <f>IF(ROWS(Measurements!$L$4:$L104)&lt;=Measurements!$I$4, INDEX(Measurements!$A$4:$A$502,_xlfn.AGGREGATE(15,3,(Measurements!$C$4:$C$502=Measurements!$I$3)/(Measurements!$C$4:$C$502=Measurements!$I$3)*(ROW(Measurements!$C$4:$C$502)-ROW(Measurements!$C$3)),ROWS(Measurements!$L$4:$L104))), "")</f>
        <v/>
      </c>
      <c r="X104">
        <f>IF(ROWS(Measurements!$L$4:$L104)&lt;=Measurements!$I$4, INDEX(Measurements!$E$4:$E$502,_xlfn.AGGREGATE(15,3,(Measurements!$C$4:$C$502=Measurements!$I$3)/(Measurements!$C$4:$C$502=Measurements!$I$3)*(ROW(Measurements!$C$4:$C$502)-ROW(Measurements!$C$3)),ROWS(Measurements!$L$4:$L104))), "")</f>
        <v/>
      </c>
      <c r="Y104">
        <f>IF($W104&lt;&gt;"",2200,"")</f>
        <v/>
      </c>
      <c r="Z104">
        <f>IF($W104&lt;&gt;"",1800,"")</f>
        <v/>
      </c>
      <c r="AA104">
        <f>IF(ROWS(Measurements!$L$4:$L104)&lt;=Measurements!$I$4, INDEX(Measurements!$F$4:$F$502,_xlfn.AGGREGATE(15,3,(Measurements!$C$4:$C$502=Measurements!$I$3)/(Measurements!$C$4:$C$502=Measurements!$I$3)*(ROW(Measurements!$C$4:$C$502)-ROW(Measurements!$C$3)),ROWS(Measurements!$L$4:$L104))), "")</f>
        <v/>
      </c>
      <c r="AB104">
        <f>IF($W104&lt;&gt;"",6.5,"")</f>
        <v/>
      </c>
      <c r="AC104">
        <f>IF($W104&lt;&gt;"",3.5,"")</f>
        <v/>
      </c>
      <c r="AD104">
        <f>IF(ROWS(Measurements!$L$4:L104)&lt;=Measurements!$I$4, INDEX(Measurements!$G$4:$G$502,_xlfn.AGGREGATE(15,3,(Measurements!$C$4:$C$502=Measurements!$I$3)/(Measurements!$C$4:$C$502=Measurements!$I$3)*(ROW(Measurements!$C$4:$C$502)-ROW(Measurements!$C$3)),ROWS(Measurements!$L$4:L104))), "")</f>
        <v/>
      </c>
      <c r="AE104">
        <f>IF($W104&lt;&gt;"",65,"")</f>
        <v/>
      </c>
      <c r="AF104">
        <f>IF($W104&lt;&gt;"",35,"")</f>
        <v/>
      </c>
    </row>
    <row r="105">
      <c r="A105" s="2">
        <f>IF(ROWS(Measurements!A$4:$L105)&lt;=Measurements!$J$4, INDEX(Measurements!$A$4:$A$502,_xlfn.AGGREGATE(15,3,(Measurements!$C$4:$C$502=Measurements!$J$3)/(Measurements!$C$4:$C$502=Measurements!$J$3)*(ROW(Measurements!$C$4:$C$502)-ROW(Measurements!$C$3)),ROWS(Measurements!A$4:$L105))), "")</f>
        <v/>
      </c>
      <c r="B105">
        <f>IF(ROWS(Measurements!A$4:$L105)&lt;=Measurements!$J$4, INDEX(Measurements!$E$4:$E$502,_xlfn.AGGREGATE(15,3,(Measurements!$C$4:$C$502=Measurements!$J$3)/(Measurements!$C$4:$C$502=Measurements!$J$3)*(ROW(Measurements!$C$4:$C$502)-ROW(Measurements!$C$3)),ROWS(Measurements!A$4:$L105))), "")</f>
        <v/>
      </c>
      <c r="C105">
        <f>IF($A105&lt;&gt;"",2200,"")</f>
        <v/>
      </c>
      <c r="D105">
        <f>IF($A105&lt;&gt;"",1800,"")</f>
        <v/>
      </c>
      <c r="E105">
        <f>IF(ROWS(Measurements!A$4:$L105)&lt;=Measurements!$J$4, INDEX(Measurements!$F$4:$F$502,_xlfn.AGGREGATE(15,3,(Measurements!$C$4:$C$502=Measurements!$J$3)/(Measurements!$C$4:$C$502=Measurements!$J$3)*(ROW(Measurements!$C$4:$C$502)-ROW(Measurements!$C$3)),ROWS(Measurements!A$4:$L105))), "")</f>
        <v/>
      </c>
      <c r="F105">
        <f>IF($A105&lt;&gt;"",6.5,"")</f>
        <v/>
      </c>
      <c r="G105">
        <f>IF($A105&lt;&gt;"",3.5,"")</f>
        <v/>
      </c>
      <c r="H105">
        <f>IF(ROWS(Measurements!A$4:$L105)&lt;=Measurements!$J$4, INDEX(Measurements!$G$4:$G$502,_xlfn.AGGREGATE(15,3,(Measurements!$C$4:$C$502=Measurements!$J$3)/(Measurements!$C$4:$C$502=Measurements!$J$3)*(ROW(Measurements!$C$4:$C$502)-ROW(Measurements!$C$3)),ROWS(Measurements!A$4:$L105))), "")</f>
        <v/>
      </c>
      <c r="I105">
        <f>IF($A105&lt;&gt;"",65,"")</f>
        <v/>
      </c>
      <c r="J105">
        <f>IF($A105&lt;&gt;"",35,"")</f>
        <v/>
      </c>
      <c r="L105" s="2">
        <f>IF(ROWS(Measurements!$L$4:L105)&lt;=Measurements!$K$4, INDEX(Measurements!$A$4:$A$502,_xlfn.AGGREGATE(15,3,(Measurements!$C$4:$C$502=Measurements!$K$3)/(Measurements!$C$4:$C$502=Measurements!$K$3)*(ROW(Measurements!$C$4:$C$502)-ROW(Measurements!$C$3)),ROWS(Measurements!$L$4:L105))), "")</f>
        <v/>
      </c>
      <c r="M105">
        <f>IF(ROWS(Measurements!$L$4:L105)&lt;=Measurements!$K$4, INDEX(Measurements!$E$4:$E$502,_xlfn.AGGREGATE(15,3,(Measurements!$C$4:$C$502=Measurements!$K$3)/(Measurements!$C$4:$C$502=Measurements!$K$3)*(ROW(Measurements!$C$4:$C$502)-ROW(Measurements!$C$3)),ROWS(Measurements!$L$4:L105))), "")</f>
        <v/>
      </c>
      <c r="N105">
        <f>IF($L105&lt;&gt;"",2200,"")</f>
        <v/>
      </c>
      <c r="O105">
        <f>IF($L105&lt;&gt;"",1800,"")</f>
        <v/>
      </c>
      <c r="P105">
        <f>IF(ROWS(Measurements!$L$4:L105)&lt;=Measurements!$K$4, INDEX(Measurements!$F$4:$F$502,_xlfn.AGGREGATE(15,3,(Measurements!$C$4:$C$502=Measurements!$K$3)/(Measurements!$C$4:$C$502=Measurements!$K$3)*(ROW(Measurements!$C$4:$C$502)-ROW(Measurements!$C$3)),ROWS(Measurements!$L$4:L105))), "")</f>
        <v/>
      </c>
      <c r="Q105">
        <f>IF($L105&lt;&gt;"",6.5,"")</f>
        <v/>
      </c>
      <c r="R105">
        <f>IF($L105&lt;&gt;"",3.5,"")</f>
        <v/>
      </c>
      <c r="S105">
        <f>IF(ROWS(Measurements!$L$4:L105)&lt;=Measurements!$K$4, INDEX(Measurements!$G$4:$G$502,_xlfn.AGGREGATE(15,3,(Measurements!$C$4:$C$502=Measurements!$K$3)/(Measurements!$C$4:$C$502=Measurements!$K$3)*(ROW(Measurements!$C$4:$C$502)-ROW(Measurements!$C$3)),ROWS(Measurements!$L$4:L105))), "")</f>
        <v/>
      </c>
      <c r="T105">
        <f>IF($L105&lt;&gt;"",65,"")</f>
        <v/>
      </c>
      <c r="U105">
        <f>IF($L105&lt;&gt;"",35,"")</f>
        <v/>
      </c>
      <c r="W105" s="2">
        <f>IF(ROWS(Measurements!$L$4:$L105)&lt;=Measurements!$I$4, INDEX(Measurements!$A$4:$A$502,_xlfn.AGGREGATE(15,3,(Measurements!$C$4:$C$502=Measurements!$I$3)/(Measurements!$C$4:$C$502=Measurements!$I$3)*(ROW(Measurements!$C$4:$C$502)-ROW(Measurements!$C$3)),ROWS(Measurements!$L$4:$L105))), "")</f>
        <v/>
      </c>
      <c r="X105">
        <f>IF(ROWS(Measurements!$L$4:$L105)&lt;=Measurements!$I$4, INDEX(Measurements!$E$4:$E$502,_xlfn.AGGREGATE(15,3,(Measurements!$C$4:$C$502=Measurements!$I$3)/(Measurements!$C$4:$C$502=Measurements!$I$3)*(ROW(Measurements!$C$4:$C$502)-ROW(Measurements!$C$3)),ROWS(Measurements!$L$4:$L105))), "")</f>
        <v/>
      </c>
      <c r="Y105">
        <f>IF($W105&lt;&gt;"",2200,"")</f>
        <v/>
      </c>
      <c r="Z105">
        <f>IF($W105&lt;&gt;"",1800,"")</f>
        <v/>
      </c>
      <c r="AA105">
        <f>IF(ROWS(Measurements!$L$4:$L105)&lt;=Measurements!$I$4, INDEX(Measurements!$F$4:$F$502,_xlfn.AGGREGATE(15,3,(Measurements!$C$4:$C$502=Measurements!$I$3)/(Measurements!$C$4:$C$502=Measurements!$I$3)*(ROW(Measurements!$C$4:$C$502)-ROW(Measurements!$C$3)),ROWS(Measurements!$L$4:$L105))), "")</f>
        <v/>
      </c>
      <c r="AB105">
        <f>IF($W105&lt;&gt;"",6.5,"")</f>
        <v/>
      </c>
      <c r="AC105">
        <f>IF($W105&lt;&gt;"",3.5,"")</f>
        <v/>
      </c>
      <c r="AD105">
        <f>IF(ROWS(Measurements!$L$4:L105)&lt;=Measurements!$I$4, INDEX(Measurements!$G$4:$G$502,_xlfn.AGGREGATE(15,3,(Measurements!$C$4:$C$502=Measurements!$I$3)/(Measurements!$C$4:$C$502=Measurements!$I$3)*(ROW(Measurements!$C$4:$C$502)-ROW(Measurements!$C$3)),ROWS(Measurements!$L$4:L105))), "")</f>
        <v/>
      </c>
      <c r="AE105">
        <f>IF($W105&lt;&gt;"",65,"")</f>
        <v/>
      </c>
      <c r="AF105">
        <f>IF($W105&lt;&gt;"",35,"")</f>
        <v/>
      </c>
    </row>
    <row r="106">
      <c r="A106" s="2">
        <f>IF(ROWS(Measurements!A$4:$L106)&lt;=Measurements!$J$4, INDEX(Measurements!$A$4:$A$502,_xlfn.AGGREGATE(15,3,(Measurements!$C$4:$C$502=Measurements!$J$3)/(Measurements!$C$4:$C$502=Measurements!$J$3)*(ROW(Measurements!$C$4:$C$502)-ROW(Measurements!$C$3)),ROWS(Measurements!A$4:$L106))), "")</f>
        <v/>
      </c>
      <c r="B106">
        <f>IF(ROWS(Measurements!A$4:$L106)&lt;=Measurements!$J$4, INDEX(Measurements!$E$4:$E$502,_xlfn.AGGREGATE(15,3,(Measurements!$C$4:$C$502=Measurements!$J$3)/(Measurements!$C$4:$C$502=Measurements!$J$3)*(ROW(Measurements!$C$4:$C$502)-ROW(Measurements!$C$3)),ROWS(Measurements!A$4:$L106))), "")</f>
        <v/>
      </c>
      <c r="C106">
        <f>IF($A106&lt;&gt;"",2200,"")</f>
        <v/>
      </c>
      <c r="D106">
        <f>IF($A106&lt;&gt;"",1800,"")</f>
        <v/>
      </c>
      <c r="E106">
        <f>IF(ROWS(Measurements!A$4:$L106)&lt;=Measurements!$J$4, INDEX(Measurements!$F$4:$F$502,_xlfn.AGGREGATE(15,3,(Measurements!$C$4:$C$502=Measurements!$J$3)/(Measurements!$C$4:$C$502=Measurements!$J$3)*(ROW(Measurements!$C$4:$C$502)-ROW(Measurements!$C$3)),ROWS(Measurements!A$4:$L106))), "")</f>
        <v/>
      </c>
      <c r="F106">
        <f>IF($A106&lt;&gt;"",6.5,"")</f>
        <v/>
      </c>
      <c r="G106">
        <f>IF($A106&lt;&gt;"",3.5,"")</f>
        <v/>
      </c>
      <c r="H106">
        <f>IF(ROWS(Measurements!A$4:$L106)&lt;=Measurements!$J$4, INDEX(Measurements!$G$4:$G$502,_xlfn.AGGREGATE(15,3,(Measurements!$C$4:$C$502=Measurements!$J$3)/(Measurements!$C$4:$C$502=Measurements!$J$3)*(ROW(Measurements!$C$4:$C$502)-ROW(Measurements!$C$3)),ROWS(Measurements!A$4:$L106))), "")</f>
        <v/>
      </c>
      <c r="I106">
        <f>IF($A106&lt;&gt;"",65,"")</f>
        <v/>
      </c>
      <c r="J106">
        <f>IF($A106&lt;&gt;"",35,"")</f>
        <v/>
      </c>
      <c r="L106" s="2">
        <f>IF(ROWS(Measurements!$L$4:L106)&lt;=Measurements!$K$4, INDEX(Measurements!$A$4:$A$502,_xlfn.AGGREGATE(15,3,(Measurements!$C$4:$C$502=Measurements!$K$3)/(Measurements!$C$4:$C$502=Measurements!$K$3)*(ROW(Measurements!$C$4:$C$502)-ROW(Measurements!$C$3)),ROWS(Measurements!$L$4:L106))), "")</f>
        <v/>
      </c>
      <c r="M106">
        <f>IF(ROWS(Measurements!$L$4:L106)&lt;=Measurements!$K$4, INDEX(Measurements!$E$4:$E$502,_xlfn.AGGREGATE(15,3,(Measurements!$C$4:$C$502=Measurements!$K$3)/(Measurements!$C$4:$C$502=Measurements!$K$3)*(ROW(Measurements!$C$4:$C$502)-ROW(Measurements!$C$3)),ROWS(Measurements!$L$4:L106))), "")</f>
        <v/>
      </c>
      <c r="N106">
        <f>IF($L106&lt;&gt;"",2200,"")</f>
        <v/>
      </c>
      <c r="O106">
        <f>IF($L106&lt;&gt;"",1800,"")</f>
        <v/>
      </c>
      <c r="P106">
        <f>IF(ROWS(Measurements!$L$4:L106)&lt;=Measurements!$K$4, INDEX(Measurements!$F$4:$F$502,_xlfn.AGGREGATE(15,3,(Measurements!$C$4:$C$502=Measurements!$K$3)/(Measurements!$C$4:$C$502=Measurements!$K$3)*(ROW(Measurements!$C$4:$C$502)-ROW(Measurements!$C$3)),ROWS(Measurements!$L$4:L106))), "")</f>
        <v/>
      </c>
      <c r="Q106">
        <f>IF($L106&lt;&gt;"",6.5,"")</f>
        <v/>
      </c>
      <c r="R106">
        <f>IF($L106&lt;&gt;"",3.5,"")</f>
        <v/>
      </c>
      <c r="S106">
        <f>IF(ROWS(Measurements!$L$4:L106)&lt;=Measurements!$K$4, INDEX(Measurements!$G$4:$G$502,_xlfn.AGGREGATE(15,3,(Measurements!$C$4:$C$502=Measurements!$K$3)/(Measurements!$C$4:$C$502=Measurements!$K$3)*(ROW(Measurements!$C$4:$C$502)-ROW(Measurements!$C$3)),ROWS(Measurements!$L$4:L106))), "")</f>
        <v/>
      </c>
      <c r="T106">
        <f>IF($L106&lt;&gt;"",65,"")</f>
        <v/>
      </c>
      <c r="U106">
        <f>IF($L106&lt;&gt;"",35,"")</f>
        <v/>
      </c>
      <c r="W106" s="2">
        <f>IF(ROWS(Measurements!$L$4:$L106)&lt;=Measurements!$I$4, INDEX(Measurements!$A$4:$A$502,_xlfn.AGGREGATE(15,3,(Measurements!$C$4:$C$502=Measurements!$I$3)/(Measurements!$C$4:$C$502=Measurements!$I$3)*(ROW(Measurements!$C$4:$C$502)-ROW(Measurements!$C$3)),ROWS(Measurements!$L$4:$L106))), "")</f>
        <v/>
      </c>
      <c r="X106">
        <f>IF(ROWS(Measurements!$L$4:$L106)&lt;=Measurements!$I$4, INDEX(Measurements!$E$4:$E$502,_xlfn.AGGREGATE(15,3,(Measurements!$C$4:$C$502=Measurements!$I$3)/(Measurements!$C$4:$C$502=Measurements!$I$3)*(ROW(Measurements!$C$4:$C$502)-ROW(Measurements!$C$3)),ROWS(Measurements!$L$4:$L106))), "")</f>
        <v/>
      </c>
      <c r="Y106">
        <f>IF($W106&lt;&gt;"",2200,"")</f>
        <v/>
      </c>
      <c r="Z106">
        <f>IF($W106&lt;&gt;"",1800,"")</f>
        <v/>
      </c>
      <c r="AA106">
        <f>IF(ROWS(Measurements!$L$4:$L106)&lt;=Measurements!$I$4, INDEX(Measurements!$F$4:$F$502,_xlfn.AGGREGATE(15,3,(Measurements!$C$4:$C$502=Measurements!$I$3)/(Measurements!$C$4:$C$502=Measurements!$I$3)*(ROW(Measurements!$C$4:$C$502)-ROW(Measurements!$C$3)),ROWS(Measurements!$L$4:$L106))), "")</f>
        <v/>
      </c>
      <c r="AB106">
        <f>IF($W106&lt;&gt;"",6.5,"")</f>
        <v/>
      </c>
      <c r="AC106">
        <f>IF($W106&lt;&gt;"",3.5,"")</f>
        <v/>
      </c>
      <c r="AD106">
        <f>IF(ROWS(Measurements!$L$4:L106)&lt;=Measurements!$I$4, INDEX(Measurements!$G$4:$G$502,_xlfn.AGGREGATE(15,3,(Measurements!$C$4:$C$502=Measurements!$I$3)/(Measurements!$C$4:$C$502=Measurements!$I$3)*(ROW(Measurements!$C$4:$C$502)-ROW(Measurements!$C$3)),ROWS(Measurements!$L$4:L106))), "")</f>
        <v/>
      </c>
      <c r="AE106">
        <f>IF($W106&lt;&gt;"",65,"")</f>
        <v/>
      </c>
      <c r="AF106">
        <f>IF($W106&lt;&gt;"",35,"")</f>
        <v/>
      </c>
    </row>
    <row r="107">
      <c r="A107" s="2">
        <f>IF(ROWS(Measurements!A$4:$L107)&lt;=Measurements!$J$4, INDEX(Measurements!$A$4:$A$502,_xlfn.AGGREGATE(15,3,(Measurements!$C$4:$C$502=Measurements!$J$3)/(Measurements!$C$4:$C$502=Measurements!$J$3)*(ROW(Measurements!$C$4:$C$502)-ROW(Measurements!$C$3)),ROWS(Measurements!A$4:$L107))), "")</f>
        <v/>
      </c>
      <c r="B107">
        <f>IF(ROWS(Measurements!A$4:$L107)&lt;=Measurements!$J$4, INDEX(Measurements!$E$4:$E$502,_xlfn.AGGREGATE(15,3,(Measurements!$C$4:$C$502=Measurements!$J$3)/(Measurements!$C$4:$C$502=Measurements!$J$3)*(ROW(Measurements!$C$4:$C$502)-ROW(Measurements!$C$3)),ROWS(Measurements!A$4:$L107))), "")</f>
        <v/>
      </c>
      <c r="C107">
        <f>IF($A107&lt;&gt;"",2200,"")</f>
        <v/>
      </c>
      <c r="D107">
        <f>IF($A107&lt;&gt;"",1800,"")</f>
        <v/>
      </c>
      <c r="E107">
        <f>IF(ROWS(Measurements!A$4:$L107)&lt;=Measurements!$J$4, INDEX(Measurements!$F$4:$F$502,_xlfn.AGGREGATE(15,3,(Measurements!$C$4:$C$502=Measurements!$J$3)/(Measurements!$C$4:$C$502=Measurements!$J$3)*(ROW(Measurements!$C$4:$C$502)-ROW(Measurements!$C$3)),ROWS(Measurements!A$4:$L107))), "")</f>
        <v/>
      </c>
      <c r="F107">
        <f>IF($A107&lt;&gt;"",6.5,"")</f>
        <v/>
      </c>
      <c r="G107">
        <f>IF($A107&lt;&gt;"",3.5,"")</f>
        <v/>
      </c>
      <c r="H107">
        <f>IF(ROWS(Measurements!A$4:$L107)&lt;=Measurements!$J$4, INDEX(Measurements!$G$4:$G$502,_xlfn.AGGREGATE(15,3,(Measurements!$C$4:$C$502=Measurements!$J$3)/(Measurements!$C$4:$C$502=Measurements!$J$3)*(ROW(Measurements!$C$4:$C$502)-ROW(Measurements!$C$3)),ROWS(Measurements!A$4:$L107))), "")</f>
        <v/>
      </c>
      <c r="I107">
        <f>IF($A107&lt;&gt;"",65,"")</f>
        <v/>
      </c>
      <c r="J107">
        <f>IF($A107&lt;&gt;"",35,"")</f>
        <v/>
      </c>
      <c r="L107" s="2">
        <f>IF(ROWS(Measurements!$L$4:L107)&lt;=Measurements!$K$4, INDEX(Measurements!$A$4:$A$502,_xlfn.AGGREGATE(15,3,(Measurements!$C$4:$C$502=Measurements!$K$3)/(Measurements!$C$4:$C$502=Measurements!$K$3)*(ROW(Measurements!$C$4:$C$502)-ROW(Measurements!$C$3)),ROWS(Measurements!$L$4:L107))), "")</f>
        <v/>
      </c>
      <c r="M107">
        <f>IF(ROWS(Measurements!$L$4:L107)&lt;=Measurements!$K$4, INDEX(Measurements!$E$4:$E$502,_xlfn.AGGREGATE(15,3,(Measurements!$C$4:$C$502=Measurements!$K$3)/(Measurements!$C$4:$C$502=Measurements!$K$3)*(ROW(Measurements!$C$4:$C$502)-ROW(Measurements!$C$3)),ROWS(Measurements!$L$4:L107))), "")</f>
        <v/>
      </c>
      <c r="N107">
        <f>IF($L107&lt;&gt;"",2200,"")</f>
        <v/>
      </c>
      <c r="O107">
        <f>IF($L107&lt;&gt;"",1800,"")</f>
        <v/>
      </c>
      <c r="P107">
        <f>IF(ROWS(Measurements!$L$4:L107)&lt;=Measurements!$K$4, INDEX(Measurements!$F$4:$F$502,_xlfn.AGGREGATE(15,3,(Measurements!$C$4:$C$502=Measurements!$K$3)/(Measurements!$C$4:$C$502=Measurements!$K$3)*(ROW(Measurements!$C$4:$C$502)-ROW(Measurements!$C$3)),ROWS(Measurements!$L$4:L107))), "")</f>
        <v/>
      </c>
      <c r="Q107">
        <f>IF($L107&lt;&gt;"",6.5,"")</f>
        <v/>
      </c>
      <c r="R107">
        <f>IF($L107&lt;&gt;"",3.5,"")</f>
        <v/>
      </c>
      <c r="S107">
        <f>IF(ROWS(Measurements!$L$4:L107)&lt;=Measurements!$K$4, INDEX(Measurements!$G$4:$G$502,_xlfn.AGGREGATE(15,3,(Measurements!$C$4:$C$502=Measurements!$K$3)/(Measurements!$C$4:$C$502=Measurements!$K$3)*(ROW(Measurements!$C$4:$C$502)-ROW(Measurements!$C$3)),ROWS(Measurements!$L$4:L107))), "")</f>
        <v/>
      </c>
      <c r="T107">
        <f>IF($L107&lt;&gt;"",65,"")</f>
        <v/>
      </c>
      <c r="U107">
        <f>IF($L107&lt;&gt;"",35,"")</f>
        <v/>
      </c>
      <c r="W107" s="2">
        <f>IF(ROWS(Measurements!$L$4:$L107)&lt;=Measurements!$I$4, INDEX(Measurements!$A$4:$A$502,_xlfn.AGGREGATE(15,3,(Measurements!$C$4:$C$502=Measurements!$I$3)/(Measurements!$C$4:$C$502=Measurements!$I$3)*(ROW(Measurements!$C$4:$C$502)-ROW(Measurements!$C$3)),ROWS(Measurements!$L$4:$L107))), "")</f>
        <v/>
      </c>
      <c r="X107">
        <f>IF(ROWS(Measurements!$L$4:$L107)&lt;=Measurements!$I$4, INDEX(Measurements!$E$4:$E$502,_xlfn.AGGREGATE(15,3,(Measurements!$C$4:$C$502=Measurements!$I$3)/(Measurements!$C$4:$C$502=Measurements!$I$3)*(ROW(Measurements!$C$4:$C$502)-ROW(Measurements!$C$3)),ROWS(Measurements!$L$4:$L107))), "")</f>
        <v/>
      </c>
      <c r="Y107">
        <f>IF($W107&lt;&gt;"",2200,"")</f>
        <v/>
      </c>
      <c r="Z107">
        <f>IF($W107&lt;&gt;"",1800,"")</f>
        <v/>
      </c>
      <c r="AA107">
        <f>IF(ROWS(Measurements!$L$4:$L107)&lt;=Measurements!$I$4, INDEX(Measurements!$F$4:$F$502,_xlfn.AGGREGATE(15,3,(Measurements!$C$4:$C$502=Measurements!$I$3)/(Measurements!$C$4:$C$502=Measurements!$I$3)*(ROW(Measurements!$C$4:$C$502)-ROW(Measurements!$C$3)),ROWS(Measurements!$L$4:$L107))), "")</f>
        <v/>
      </c>
      <c r="AB107">
        <f>IF($W107&lt;&gt;"",6.5,"")</f>
        <v/>
      </c>
      <c r="AC107">
        <f>IF($W107&lt;&gt;"",3.5,"")</f>
        <v/>
      </c>
      <c r="AD107">
        <f>IF(ROWS(Measurements!$L$4:L107)&lt;=Measurements!$I$4, INDEX(Measurements!$G$4:$G$502,_xlfn.AGGREGATE(15,3,(Measurements!$C$4:$C$502=Measurements!$I$3)/(Measurements!$C$4:$C$502=Measurements!$I$3)*(ROW(Measurements!$C$4:$C$502)-ROW(Measurements!$C$3)),ROWS(Measurements!$L$4:L107))), "")</f>
        <v/>
      </c>
      <c r="AE107">
        <f>IF($W107&lt;&gt;"",65,"")</f>
        <v/>
      </c>
      <c r="AF107">
        <f>IF($W107&lt;&gt;"",35,"")</f>
        <v/>
      </c>
    </row>
    <row r="108">
      <c r="A108" s="2">
        <f>IF(ROWS(Measurements!A$4:$L108)&lt;=Measurements!$J$4, INDEX(Measurements!$A$4:$A$502,_xlfn.AGGREGATE(15,3,(Measurements!$C$4:$C$502=Measurements!$J$3)/(Measurements!$C$4:$C$502=Measurements!$J$3)*(ROW(Measurements!$C$4:$C$502)-ROW(Measurements!$C$3)),ROWS(Measurements!A$4:$L108))), "")</f>
        <v/>
      </c>
      <c r="B108">
        <f>IF(ROWS(Measurements!A$4:$L108)&lt;=Measurements!$J$4, INDEX(Measurements!$E$4:$E$502,_xlfn.AGGREGATE(15,3,(Measurements!$C$4:$C$502=Measurements!$J$3)/(Measurements!$C$4:$C$502=Measurements!$J$3)*(ROW(Measurements!$C$4:$C$502)-ROW(Measurements!$C$3)),ROWS(Measurements!A$4:$L108))), "")</f>
        <v/>
      </c>
      <c r="C108">
        <f>IF($A108&lt;&gt;"",2200,"")</f>
        <v/>
      </c>
      <c r="D108">
        <f>IF($A108&lt;&gt;"",1800,"")</f>
        <v/>
      </c>
      <c r="E108">
        <f>IF(ROWS(Measurements!A$4:$L108)&lt;=Measurements!$J$4, INDEX(Measurements!$F$4:$F$502,_xlfn.AGGREGATE(15,3,(Measurements!$C$4:$C$502=Measurements!$J$3)/(Measurements!$C$4:$C$502=Measurements!$J$3)*(ROW(Measurements!$C$4:$C$502)-ROW(Measurements!$C$3)),ROWS(Measurements!A$4:$L108))), "")</f>
        <v/>
      </c>
      <c r="F108">
        <f>IF($A108&lt;&gt;"",6.5,"")</f>
        <v/>
      </c>
      <c r="G108">
        <f>IF($A108&lt;&gt;"",3.5,"")</f>
        <v/>
      </c>
      <c r="H108">
        <f>IF(ROWS(Measurements!A$4:$L108)&lt;=Measurements!$J$4, INDEX(Measurements!$G$4:$G$502,_xlfn.AGGREGATE(15,3,(Measurements!$C$4:$C$502=Measurements!$J$3)/(Measurements!$C$4:$C$502=Measurements!$J$3)*(ROW(Measurements!$C$4:$C$502)-ROW(Measurements!$C$3)),ROWS(Measurements!A$4:$L108))), "")</f>
        <v/>
      </c>
      <c r="I108">
        <f>IF($A108&lt;&gt;"",65,"")</f>
        <v/>
      </c>
      <c r="J108">
        <f>IF($A108&lt;&gt;"",35,"")</f>
        <v/>
      </c>
      <c r="L108" s="2">
        <f>IF(ROWS(Measurements!$L$4:L108)&lt;=Measurements!$K$4, INDEX(Measurements!$A$4:$A$502,_xlfn.AGGREGATE(15,3,(Measurements!$C$4:$C$502=Measurements!$K$3)/(Measurements!$C$4:$C$502=Measurements!$K$3)*(ROW(Measurements!$C$4:$C$502)-ROW(Measurements!$C$3)),ROWS(Measurements!$L$4:L108))), "")</f>
        <v/>
      </c>
      <c r="M108">
        <f>IF(ROWS(Measurements!$L$4:L108)&lt;=Measurements!$K$4, INDEX(Measurements!$E$4:$E$502,_xlfn.AGGREGATE(15,3,(Measurements!$C$4:$C$502=Measurements!$K$3)/(Measurements!$C$4:$C$502=Measurements!$K$3)*(ROW(Measurements!$C$4:$C$502)-ROW(Measurements!$C$3)),ROWS(Measurements!$L$4:L108))), "")</f>
        <v/>
      </c>
      <c r="N108">
        <f>IF($L108&lt;&gt;"",2200,"")</f>
        <v/>
      </c>
      <c r="O108">
        <f>IF($L108&lt;&gt;"",1800,"")</f>
        <v/>
      </c>
      <c r="P108">
        <f>IF(ROWS(Measurements!$L$4:L108)&lt;=Measurements!$K$4, INDEX(Measurements!$F$4:$F$502,_xlfn.AGGREGATE(15,3,(Measurements!$C$4:$C$502=Measurements!$K$3)/(Measurements!$C$4:$C$502=Measurements!$K$3)*(ROW(Measurements!$C$4:$C$502)-ROW(Measurements!$C$3)),ROWS(Measurements!$L$4:L108))), "")</f>
        <v/>
      </c>
      <c r="Q108">
        <f>IF($L108&lt;&gt;"",6.5,"")</f>
        <v/>
      </c>
      <c r="R108">
        <f>IF($L108&lt;&gt;"",3.5,"")</f>
        <v/>
      </c>
      <c r="S108">
        <f>IF(ROWS(Measurements!$L$4:L108)&lt;=Measurements!$K$4, INDEX(Measurements!$G$4:$G$502,_xlfn.AGGREGATE(15,3,(Measurements!$C$4:$C$502=Measurements!$K$3)/(Measurements!$C$4:$C$502=Measurements!$K$3)*(ROW(Measurements!$C$4:$C$502)-ROW(Measurements!$C$3)),ROWS(Measurements!$L$4:L108))), "")</f>
        <v/>
      </c>
      <c r="T108">
        <f>IF($L108&lt;&gt;"",65,"")</f>
        <v/>
      </c>
      <c r="U108">
        <f>IF($L108&lt;&gt;"",35,"")</f>
        <v/>
      </c>
      <c r="W108" s="2">
        <f>IF(ROWS(Measurements!$L$4:$L108)&lt;=Measurements!$I$4, INDEX(Measurements!$A$4:$A$502,_xlfn.AGGREGATE(15,3,(Measurements!$C$4:$C$502=Measurements!$I$3)/(Measurements!$C$4:$C$502=Measurements!$I$3)*(ROW(Measurements!$C$4:$C$502)-ROW(Measurements!$C$3)),ROWS(Measurements!$L$4:$L108))), "")</f>
        <v/>
      </c>
      <c r="X108">
        <f>IF(ROWS(Measurements!$L$4:$L108)&lt;=Measurements!$I$4, INDEX(Measurements!$E$4:$E$502,_xlfn.AGGREGATE(15,3,(Measurements!$C$4:$C$502=Measurements!$I$3)/(Measurements!$C$4:$C$502=Measurements!$I$3)*(ROW(Measurements!$C$4:$C$502)-ROW(Measurements!$C$3)),ROWS(Measurements!$L$4:$L108))), "")</f>
        <v/>
      </c>
      <c r="Y108">
        <f>IF($W108&lt;&gt;"",2200,"")</f>
        <v/>
      </c>
      <c r="Z108">
        <f>IF($W108&lt;&gt;"",1800,"")</f>
        <v/>
      </c>
      <c r="AA108">
        <f>IF(ROWS(Measurements!$L$4:$L108)&lt;=Measurements!$I$4, INDEX(Measurements!$F$4:$F$502,_xlfn.AGGREGATE(15,3,(Measurements!$C$4:$C$502=Measurements!$I$3)/(Measurements!$C$4:$C$502=Measurements!$I$3)*(ROW(Measurements!$C$4:$C$502)-ROW(Measurements!$C$3)),ROWS(Measurements!$L$4:$L108))), "")</f>
        <v/>
      </c>
      <c r="AB108">
        <f>IF($W108&lt;&gt;"",6.5,"")</f>
        <v/>
      </c>
      <c r="AC108">
        <f>IF($W108&lt;&gt;"",3.5,"")</f>
        <v/>
      </c>
      <c r="AD108">
        <f>IF(ROWS(Measurements!$L$4:L108)&lt;=Measurements!$I$4, INDEX(Measurements!$G$4:$G$502,_xlfn.AGGREGATE(15,3,(Measurements!$C$4:$C$502=Measurements!$I$3)/(Measurements!$C$4:$C$502=Measurements!$I$3)*(ROW(Measurements!$C$4:$C$502)-ROW(Measurements!$C$3)),ROWS(Measurements!$L$4:L108))), "")</f>
        <v/>
      </c>
      <c r="AE108">
        <f>IF($W108&lt;&gt;"",65,"")</f>
        <v/>
      </c>
      <c r="AF108">
        <f>IF($W108&lt;&gt;"",35,"")</f>
        <v/>
      </c>
    </row>
    <row r="109">
      <c r="A109" s="2">
        <f>IF(ROWS(Measurements!A$4:$L109)&lt;=Measurements!$J$4, INDEX(Measurements!$A$4:$A$502,_xlfn.AGGREGATE(15,3,(Measurements!$C$4:$C$502=Measurements!$J$3)/(Measurements!$C$4:$C$502=Measurements!$J$3)*(ROW(Measurements!$C$4:$C$502)-ROW(Measurements!$C$3)),ROWS(Measurements!A$4:$L109))), "")</f>
        <v/>
      </c>
      <c r="B109">
        <f>IF(ROWS(Measurements!A$4:$L109)&lt;=Measurements!$J$4, INDEX(Measurements!$E$4:$E$502,_xlfn.AGGREGATE(15,3,(Measurements!$C$4:$C$502=Measurements!$J$3)/(Measurements!$C$4:$C$502=Measurements!$J$3)*(ROW(Measurements!$C$4:$C$502)-ROW(Measurements!$C$3)),ROWS(Measurements!A$4:$L109))), "")</f>
        <v/>
      </c>
      <c r="C109">
        <f>IF($A109&lt;&gt;"",2200,"")</f>
        <v/>
      </c>
      <c r="D109">
        <f>IF($A109&lt;&gt;"",1800,"")</f>
        <v/>
      </c>
      <c r="E109">
        <f>IF(ROWS(Measurements!A$4:$L109)&lt;=Measurements!$J$4, INDEX(Measurements!$F$4:$F$502,_xlfn.AGGREGATE(15,3,(Measurements!$C$4:$C$502=Measurements!$J$3)/(Measurements!$C$4:$C$502=Measurements!$J$3)*(ROW(Measurements!$C$4:$C$502)-ROW(Measurements!$C$3)),ROWS(Measurements!A$4:$L109))), "")</f>
        <v/>
      </c>
      <c r="F109">
        <f>IF($A109&lt;&gt;"",6.5,"")</f>
        <v/>
      </c>
      <c r="G109">
        <f>IF($A109&lt;&gt;"",3.5,"")</f>
        <v/>
      </c>
      <c r="H109">
        <f>IF(ROWS(Measurements!A$4:$L109)&lt;=Measurements!$J$4, INDEX(Measurements!$G$4:$G$502,_xlfn.AGGREGATE(15,3,(Measurements!$C$4:$C$502=Measurements!$J$3)/(Measurements!$C$4:$C$502=Measurements!$J$3)*(ROW(Measurements!$C$4:$C$502)-ROW(Measurements!$C$3)),ROWS(Measurements!A$4:$L109))), "")</f>
        <v/>
      </c>
      <c r="I109">
        <f>IF($A109&lt;&gt;"",65,"")</f>
        <v/>
      </c>
      <c r="J109">
        <f>IF($A109&lt;&gt;"",35,"")</f>
        <v/>
      </c>
      <c r="L109" s="2">
        <f>IF(ROWS(Measurements!$L$4:L109)&lt;=Measurements!$K$4, INDEX(Measurements!$A$4:$A$502,_xlfn.AGGREGATE(15,3,(Measurements!$C$4:$C$502=Measurements!$K$3)/(Measurements!$C$4:$C$502=Measurements!$K$3)*(ROW(Measurements!$C$4:$C$502)-ROW(Measurements!$C$3)),ROWS(Measurements!$L$4:L109))), "")</f>
        <v/>
      </c>
      <c r="M109">
        <f>IF(ROWS(Measurements!$L$4:L109)&lt;=Measurements!$K$4, INDEX(Measurements!$E$4:$E$502,_xlfn.AGGREGATE(15,3,(Measurements!$C$4:$C$502=Measurements!$K$3)/(Measurements!$C$4:$C$502=Measurements!$K$3)*(ROW(Measurements!$C$4:$C$502)-ROW(Measurements!$C$3)),ROWS(Measurements!$L$4:L109))), "")</f>
        <v/>
      </c>
      <c r="N109">
        <f>IF($L109&lt;&gt;"",2200,"")</f>
        <v/>
      </c>
      <c r="O109">
        <f>IF($L109&lt;&gt;"",1800,"")</f>
        <v/>
      </c>
      <c r="P109">
        <f>IF(ROWS(Measurements!$L$4:L109)&lt;=Measurements!$K$4, INDEX(Measurements!$F$4:$F$502,_xlfn.AGGREGATE(15,3,(Measurements!$C$4:$C$502=Measurements!$K$3)/(Measurements!$C$4:$C$502=Measurements!$K$3)*(ROW(Measurements!$C$4:$C$502)-ROW(Measurements!$C$3)),ROWS(Measurements!$L$4:L109))), "")</f>
        <v/>
      </c>
      <c r="Q109">
        <f>IF($L109&lt;&gt;"",6.5,"")</f>
        <v/>
      </c>
      <c r="R109">
        <f>IF($L109&lt;&gt;"",3.5,"")</f>
        <v/>
      </c>
      <c r="S109">
        <f>IF(ROWS(Measurements!$L$4:L109)&lt;=Measurements!$K$4, INDEX(Measurements!$G$4:$G$502,_xlfn.AGGREGATE(15,3,(Measurements!$C$4:$C$502=Measurements!$K$3)/(Measurements!$C$4:$C$502=Measurements!$K$3)*(ROW(Measurements!$C$4:$C$502)-ROW(Measurements!$C$3)),ROWS(Measurements!$L$4:L109))), "")</f>
        <v/>
      </c>
      <c r="T109">
        <f>IF($L109&lt;&gt;"",65,"")</f>
        <v/>
      </c>
      <c r="U109">
        <f>IF($L109&lt;&gt;"",35,"")</f>
        <v/>
      </c>
      <c r="W109" s="2">
        <f>IF(ROWS(Measurements!$L$4:$L109)&lt;=Measurements!$I$4, INDEX(Measurements!$A$4:$A$502,_xlfn.AGGREGATE(15,3,(Measurements!$C$4:$C$502=Measurements!$I$3)/(Measurements!$C$4:$C$502=Measurements!$I$3)*(ROW(Measurements!$C$4:$C$502)-ROW(Measurements!$C$3)),ROWS(Measurements!$L$4:$L109))), "")</f>
        <v/>
      </c>
      <c r="X109">
        <f>IF(ROWS(Measurements!$L$4:$L109)&lt;=Measurements!$I$4, INDEX(Measurements!$E$4:$E$502,_xlfn.AGGREGATE(15,3,(Measurements!$C$4:$C$502=Measurements!$I$3)/(Measurements!$C$4:$C$502=Measurements!$I$3)*(ROW(Measurements!$C$4:$C$502)-ROW(Measurements!$C$3)),ROWS(Measurements!$L$4:$L109))), "")</f>
        <v/>
      </c>
      <c r="Y109">
        <f>IF($W109&lt;&gt;"",2200,"")</f>
        <v/>
      </c>
      <c r="Z109">
        <f>IF($W109&lt;&gt;"",1800,"")</f>
        <v/>
      </c>
      <c r="AA109">
        <f>IF(ROWS(Measurements!$L$4:$L109)&lt;=Measurements!$I$4, INDEX(Measurements!$F$4:$F$502,_xlfn.AGGREGATE(15,3,(Measurements!$C$4:$C$502=Measurements!$I$3)/(Measurements!$C$4:$C$502=Measurements!$I$3)*(ROW(Measurements!$C$4:$C$502)-ROW(Measurements!$C$3)),ROWS(Measurements!$L$4:$L109))), "")</f>
        <v/>
      </c>
      <c r="AB109">
        <f>IF($W109&lt;&gt;"",6.5,"")</f>
        <v/>
      </c>
      <c r="AC109">
        <f>IF($W109&lt;&gt;"",3.5,"")</f>
        <v/>
      </c>
      <c r="AD109">
        <f>IF(ROWS(Measurements!$L$4:L109)&lt;=Measurements!$I$4, INDEX(Measurements!$G$4:$G$502,_xlfn.AGGREGATE(15,3,(Measurements!$C$4:$C$502=Measurements!$I$3)/(Measurements!$C$4:$C$502=Measurements!$I$3)*(ROW(Measurements!$C$4:$C$502)-ROW(Measurements!$C$3)),ROWS(Measurements!$L$4:L109))), "")</f>
        <v/>
      </c>
      <c r="AE109">
        <f>IF($W109&lt;&gt;"",65,"")</f>
        <v/>
      </c>
      <c r="AF109">
        <f>IF($W109&lt;&gt;"",35,"")</f>
        <v/>
      </c>
    </row>
    <row r="110">
      <c r="A110" s="2">
        <f>IF(ROWS(Measurements!A$4:$L110)&lt;=Measurements!$J$4, INDEX(Measurements!$A$4:$A$502,_xlfn.AGGREGATE(15,3,(Measurements!$C$4:$C$502=Measurements!$J$3)/(Measurements!$C$4:$C$502=Measurements!$J$3)*(ROW(Measurements!$C$4:$C$502)-ROW(Measurements!$C$3)),ROWS(Measurements!A$4:$L110))), "")</f>
        <v/>
      </c>
      <c r="B110">
        <f>IF(ROWS(Measurements!A$4:$L110)&lt;=Measurements!$J$4, INDEX(Measurements!$E$4:$E$502,_xlfn.AGGREGATE(15,3,(Measurements!$C$4:$C$502=Measurements!$J$3)/(Measurements!$C$4:$C$502=Measurements!$J$3)*(ROW(Measurements!$C$4:$C$502)-ROW(Measurements!$C$3)),ROWS(Measurements!A$4:$L110))), "")</f>
        <v/>
      </c>
      <c r="C110">
        <f>IF($A110&lt;&gt;"",2200,"")</f>
        <v/>
      </c>
      <c r="D110">
        <f>IF($A110&lt;&gt;"",1800,"")</f>
        <v/>
      </c>
      <c r="E110">
        <f>IF(ROWS(Measurements!A$4:$L110)&lt;=Measurements!$J$4, INDEX(Measurements!$F$4:$F$502,_xlfn.AGGREGATE(15,3,(Measurements!$C$4:$C$502=Measurements!$J$3)/(Measurements!$C$4:$C$502=Measurements!$J$3)*(ROW(Measurements!$C$4:$C$502)-ROW(Measurements!$C$3)),ROWS(Measurements!A$4:$L110))), "")</f>
        <v/>
      </c>
      <c r="F110">
        <f>IF($A110&lt;&gt;"",6.5,"")</f>
        <v/>
      </c>
      <c r="G110">
        <f>IF($A110&lt;&gt;"",3.5,"")</f>
        <v/>
      </c>
      <c r="H110">
        <f>IF(ROWS(Measurements!A$4:$L110)&lt;=Measurements!$J$4, INDEX(Measurements!$G$4:$G$502,_xlfn.AGGREGATE(15,3,(Measurements!$C$4:$C$502=Measurements!$J$3)/(Measurements!$C$4:$C$502=Measurements!$J$3)*(ROW(Measurements!$C$4:$C$502)-ROW(Measurements!$C$3)),ROWS(Measurements!A$4:$L110))), "")</f>
        <v/>
      </c>
      <c r="I110">
        <f>IF($A110&lt;&gt;"",65,"")</f>
        <v/>
      </c>
      <c r="J110">
        <f>IF($A110&lt;&gt;"",35,"")</f>
        <v/>
      </c>
      <c r="L110" s="2">
        <f>IF(ROWS(Measurements!$L$4:L110)&lt;=Measurements!$K$4, INDEX(Measurements!$A$4:$A$502,_xlfn.AGGREGATE(15,3,(Measurements!$C$4:$C$502=Measurements!$K$3)/(Measurements!$C$4:$C$502=Measurements!$K$3)*(ROW(Measurements!$C$4:$C$502)-ROW(Measurements!$C$3)),ROWS(Measurements!$L$4:L110))), "")</f>
        <v/>
      </c>
      <c r="M110">
        <f>IF(ROWS(Measurements!$L$4:L110)&lt;=Measurements!$K$4, INDEX(Measurements!$E$4:$E$502,_xlfn.AGGREGATE(15,3,(Measurements!$C$4:$C$502=Measurements!$K$3)/(Measurements!$C$4:$C$502=Measurements!$K$3)*(ROW(Measurements!$C$4:$C$502)-ROW(Measurements!$C$3)),ROWS(Measurements!$L$4:L110))), "")</f>
        <v/>
      </c>
      <c r="N110">
        <f>IF($L110&lt;&gt;"",2200,"")</f>
        <v/>
      </c>
      <c r="O110">
        <f>IF($L110&lt;&gt;"",1800,"")</f>
        <v/>
      </c>
      <c r="P110">
        <f>IF(ROWS(Measurements!$L$4:L110)&lt;=Measurements!$K$4, INDEX(Measurements!$F$4:$F$502,_xlfn.AGGREGATE(15,3,(Measurements!$C$4:$C$502=Measurements!$K$3)/(Measurements!$C$4:$C$502=Measurements!$K$3)*(ROW(Measurements!$C$4:$C$502)-ROW(Measurements!$C$3)),ROWS(Measurements!$L$4:L110))), "")</f>
        <v/>
      </c>
      <c r="Q110">
        <f>IF($L110&lt;&gt;"",6.5,"")</f>
        <v/>
      </c>
      <c r="R110">
        <f>IF($L110&lt;&gt;"",3.5,"")</f>
        <v/>
      </c>
      <c r="S110">
        <f>IF(ROWS(Measurements!$L$4:L110)&lt;=Measurements!$K$4, INDEX(Measurements!$G$4:$G$502,_xlfn.AGGREGATE(15,3,(Measurements!$C$4:$C$502=Measurements!$K$3)/(Measurements!$C$4:$C$502=Measurements!$K$3)*(ROW(Measurements!$C$4:$C$502)-ROW(Measurements!$C$3)),ROWS(Measurements!$L$4:L110))), "")</f>
        <v/>
      </c>
      <c r="T110">
        <f>IF($L110&lt;&gt;"",65,"")</f>
        <v/>
      </c>
      <c r="U110">
        <f>IF($L110&lt;&gt;"",35,"")</f>
        <v/>
      </c>
      <c r="W110" s="2">
        <f>IF(ROWS(Measurements!$L$4:$L110)&lt;=Measurements!$I$4, INDEX(Measurements!$A$4:$A$502,_xlfn.AGGREGATE(15,3,(Measurements!$C$4:$C$502=Measurements!$I$3)/(Measurements!$C$4:$C$502=Measurements!$I$3)*(ROW(Measurements!$C$4:$C$502)-ROW(Measurements!$C$3)),ROWS(Measurements!$L$4:$L110))), "")</f>
        <v/>
      </c>
      <c r="X110">
        <f>IF(ROWS(Measurements!$L$4:$L110)&lt;=Measurements!$I$4, INDEX(Measurements!$E$4:$E$502,_xlfn.AGGREGATE(15,3,(Measurements!$C$4:$C$502=Measurements!$I$3)/(Measurements!$C$4:$C$502=Measurements!$I$3)*(ROW(Measurements!$C$4:$C$502)-ROW(Measurements!$C$3)),ROWS(Measurements!$L$4:$L110))), "")</f>
        <v/>
      </c>
      <c r="Y110">
        <f>IF($W110&lt;&gt;"",2200,"")</f>
        <v/>
      </c>
      <c r="Z110">
        <f>IF($W110&lt;&gt;"",1800,"")</f>
        <v/>
      </c>
      <c r="AA110">
        <f>IF(ROWS(Measurements!$L$4:$L110)&lt;=Measurements!$I$4, INDEX(Measurements!$F$4:$F$502,_xlfn.AGGREGATE(15,3,(Measurements!$C$4:$C$502=Measurements!$I$3)/(Measurements!$C$4:$C$502=Measurements!$I$3)*(ROW(Measurements!$C$4:$C$502)-ROW(Measurements!$C$3)),ROWS(Measurements!$L$4:$L110))), "")</f>
        <v/>
      </c>
      <c r="AB110">
        <f>IF($W110&lt;&gt;"",6.5,"")</f>
        <v/>
      </c>
      <c r="AC110">
        <f>IF($W110&lt;&gt;"",3.5,"")</f>
        <v/>
      </c>
      <c r="AD110">
        <f>IF(ROWS(Measurements!$L$4:L110)&lt;=Measurements!$I$4, INDEX(Measurements!$G$4:$G$502,_xlfn.AGGREGATE(15,3,(Measurements!$C$4:$C$502=Measurements!$I$3)/(Measurements!$C$4:$C$502=Measurements!$I$3)*(ROW(Measurements!$C$4:$C$502)-ROW(Measurements!$C$3)),ROWS(Measurements!$L$4:L110))), "")</f>
        <v/>
      </c>
      <c r="AE110">
        <f>IF($W110&lt;&gt;"",65,"")</f>
        <v/>
      </c>
      <c r="AF110">
        <f>IF($W110&lt;&gt;"",35,"")</f>
        <v/>
      </c>
    </row>
    <row r="111">
      <c r="A111" s="2">
        <f>IF(ROWS(Measurements!A$4:$L111)&lt;=Measurements!$J$4, INDEX(Measurements!$A$4:$A$502,_xlfn.AGGREGATE(15,3,(Measurements!$C$4:$C$502=Measurements!$J$3)/(Measurements!$C$4:$C$502=Measurements!$J$3)*(ROW(Measurements!$C$4:$C$502)-ROW(Measurements!$C$3)),ROWS(Measurements!A$4:$L111))), "")</f>
        <v/>
      </c>
      <c r="B111">
        <f>IF(ROWS(Measurements!A$4:$L111)&lt;=Measurements!$J$4, INDEX(Measurements!$E$4:$E$502,_xlfn.AGGREGATE(15,3,(Measurements!$C$4:$C$502=Measurements!$J$3)/(Measurements!$C$4:$C$502=Measurements!$J$3)*(ROW(Measurements!$C$4:$C$502)-ROW(Measurements!$C$3)),ROWS(Measurements!A$4:$L111))), "")</f>
        <v/>
      </c>
      <c r="C111">
        <f>IF($A111&lt;&gt;"",2200,"")</f>
        <v/>
      </c>
      <c r="D111">
        <f>IF($A111&lt;&gt;"",1800,"")</f>
        <v/>
      </c>
      <c r="E111">
        <f>IF(ROWS(Measurements!A$4:$L111)&lt;=Measurements!$J$4, INDEX(Measurements!$F$4:$F$502,_xlfn.AGGREGATE(15,3,(Measurements!$C$4:$C$502=Measurements!$J$3)/(Measurements!$C$4:$C$502=Measurements!$J$3)*(ROW(Measurements!$C$4:$C$502)-ROW(Measurements!$C$3)),ROWS(Measurements!A$4:$L111))), "")</f>
        <v/>
      </c>
      <c r="F111">
        <f>IF($A111&lt;&gt;"",6.5,"")</f>
        <v/>
      </c>
      <c r="G111">
        <f>IF($A111&lt;&gt;"",3.5,"")</f>
        <v/>
      </c>
      <c r="H111">
        <f>IF(ROWS(Measurements!A$4:$L111)&lt;=Measurements!$J$4, INDEX(Measurements!$G$4:$G$502,_xlfn.AGGREGATE(15,3,(Measurements!$C$4:$C$502=Measurements!$J$3)/(Measurements!$C$4:$C$502=Measurements!$J$3)*(ROW(Measurements!$C$4:$C$502)-ROW(Measurements!$C$3)),ROWS(Measurements!A$4:$L111))), "")</f>
        <v/>
      </c>
      <c r="I111">
        <f>IF($A111&lt;&gt;"",65,"")</f>
        <v/>
      </c>
      <c r="J111">
        <f>IF($A111&lt;&gt;"",35,"")</f>
        <v/>
      </c>
      <c r="L111" s="2">
        <f>IF(ROWS(Measurements!$L$4:L111)&lt;=Measurements!$K$4, INDEX(Measurements!$A$4:$A$502,_xlfn.AGGREGATE(15,3,(Measurements!$C$4:$C$502=Measurements!$K$3)/(Measurements!$C$4:$C$502=Measurements!$K$3)*(ROW(Measurements!$C$4:$C$502)-ROW(Measurements!$C$3)),ROWS(Measurements!$L$4:L111))), "")</f>
        <v/>
      </c>
      <c r="M111">
        <f>IF(ROWS(Measurements!$L$4:L111)&lt;=Measurements!$K$4, INDEX(Measurements!$E$4:$E$502,_xlfn.AGGREGATE(15,3,(Measurements!$C$4:$C$502=Measurements!$K$3)/(Measurements!$C$4:$C$502=Measurements!$K$3)*(ROW(Measurements!$C$4:$C$502)-ROW(Measurements!$C$3)),ROWS(Measurements!$L$4:L111))), "")</f>
        <v/>
      </c>
      <c r="N111">
        <f>IF($L111&lt;&gt;"",2200,"")</f>
        <v/>
      </c>
      <c r="O111">
        <f>IF($L111&lt;&gt;"",1800,"")</f>
        <v/>
      </c>
      <c r="P111">
        <f>IF(ROWS(Measurements!$L$4:L111)&lt;=Measurements!$K$4, INDEX(Measurements!$F$4:$F$502,_xlfn.AGGREGATE(15,3,(Measurements!$C$4:$C$502=Measurements!$K$3)/(Measurements!$C$4:$C$502=Measurements!$K$3)*(ROW(Measurements!$C$4:$C$502)-ROW(Measurements!$C$3)),ROWS(Measurements!$L$4:L111))), "")</f>
        <v/>
      </c>
      <c r="Q111">
        <f>IF($L111&lt;&gt;"",6.5,"")</f>
        <v/>
      </c>
      <c r="R111">
        <f>IF($L111&lt;&gt;"",3.5,"")</f>
        <v/>
      </c>
      <c r="S111">
        <f>IF(ROWS(Measurements!$L$4:L111)&lt;=Measurements!$K$4, INDEX(Measurements!$G$4:$G$502,_xlfn.AGGREGATE(15,3,(Measurements!$C$4:$C$502=Measurements!$K$3)/(Measurements!$C$4:$C$502=Measurements!$K$3)*(ROW(Measurements!$C$4:$C$502)-ROW(Measurements!$C$3)),ROWS(Measurements!$L$4:L111))), "")</f>
        <v/>
      </c>
      <c r="T111">
        <f>IF($L111&lt;&gt;"",65,"")</f>
        <v/>
      </c>
      <c r="U111">
        <f>IF($L111&lt;&gt;"",35,"")</f>
        <v/>
      </c>
      <c r="W111" s="2">
        <f>IF(ROWS(Measurements!$L$4:$L111)&lt;=Measurements!$I$4, INDEX(Measurements!$A$4:$A$502,_xlfn.AGGREGATE(15,3,(Measurements!$C$4:$C$502=Measurements!$I$3)/(Measurements!$C$4:$C$502=Measurements!$I$3)*(ROW(Measurements!$C$4:$C$502)-ROW(Measurements!$C$3)),ROWS(Measurements!$L$4:$L111))), "")</f>
        <v/>
      </c>
      <c r="X111">
        <f>IF(ROWS(Measurements!$L$4:$L111)&lt;=Measurements!$I$4, INDEX(Measurements!$E$4:$E$502,_xlfn.AGGREGATE(15,3,(Measurements!$C$4:$C$502=Measurements!$I$3)/(Measurements!$C$4:$C$502=Measurements!$I$3)*(ROW(Measurements!$C$4:$C$502)-ROW(Measurements!$C$3)),ROWS(Measurements!$L$4:$L111))), "")</f>
        <v/>
      </c>
      <c r="Y111">
        <f>IF($W111&lt;&gt;"",2200,"")</f>
        <v/>
      </c>
      <c r="Z111">
        <f>IF($W111&lt;&gt;"",1800,"")</f>
        <v/>
      </c>
      <c r="AA111">
        <f>IF(ROWS(Measurements!$L$4:$L111)&lt;=Measurements!$I$4, INDEX(Measurements!$F$4:$F$502,_xlfn.AGGREGATE(15,3,(Measurements!$C$4:$C$502=Measurements!$I$3)/(Measurements!$C$4:$C$502=Measurements!$I$3)*(ROW(Measurements!$C$4:$C$502)-ROW(Measurements!$C$3)),ROWS(Measurements!$L$4:$L111))), "")</f>
        <v/>
      </c>
      <c r="AB111">
        <f>IF($W111&lt;&gt;"",6.5,"")</f>
        <v/>
      </c>
      <c r="AC111">
        <f>IF($W111&lt;&gt;"",3.5,"")</f>
        <v/>
      </c>
      <c r="AD111">
        <f>IF(ROWS(Measurements!$L$4:L111)&lt;=Measurements!$I$4, INDEX(Measurements!$G$4:$G$502,_xlfn.AGGREGATE(15,3,(Measurements!$C$4:$C$502=Measurements!$I$3)/(Measurements!$C$4:$C$502=Measurements!$I$3)*(ROW(Measurements!$C$4:$C$502)-ROW(Measurements!$C$3)),ROWS(Measurements!$L$4:L111))), "")</f>
        <v/>
      </c>
      <c r="AE111">
        <f>IF($W111&lt;&gt;"",65,"")</f>
        <v/>
      </c>
      <c r="AF111">
        <f>IF($W111&lt;&gt;"",35,"")</f>
        <v/>
      </c>
    </row>
    <row r="112">
      <c r="A112" s="2">
        <f>IF(ROWS(Measurements!A$4:$L112)&lt;=Measurements!$J$4, INDEX(Measurements!$A$4:$A$502,_xlfn.AGGREGATE(15,3,(Measurements!$C$4:$C$502=Measurements!$J$3)/(Measurements!$C$4:$C$502=Measurements!$J$3)*(ROW(Measurements!$C$4:$C$502)-ROW(Measurements!$C$3)),ROWS(Measurements!A$4:$L112))), "")</f>
        <v/>
      </c>
      <c r="B112">
        <f>IF(ROWS(Measurements!A$4:$L112)&lt;=Measurements!$J$4, INDEX(Measurements!$E$4:$E$502,_xlfn.AGGREGATE(15,3,(Measurements!$C$4:$C$502=Measurements!$J$3)/(Measurements!$C$4:$C$502=Measurements!$J$3)*(ROW(Measurements!$C$4:$C$502)-ROW(Measurements!$C$3)),ROWS(Measurements!A$4:$L112))), "")</f>
        <v/>
      </c>
      <c r="C112">
        <f>IF($A112&lt;&gt;"",2200,"")</f>
        <v/>
      </c>
      <c r="D112">
        <f>IF($A112&lt;&gt;"",1800,"")</f>
        <v/>
      </c>
      <c r="E112">
        <f>IF(ROWS(Measurements!A$4:$L112)&lt;=Measurements!$J$4, INDEX(Measurements!$F$4:$F$502,_xlfn.AGGREGATE(15,3,(Measurements!$C$4:$C$502=Measurements!$J$3)/(Measurements!$C$4:$C$502=Measurements!$J$3)*(ROW(Measurements!$C$4:$C$502)-ROW(Measurements!$C$3)),ROWS(Measurements!A$4:$L112))), "")</f>
        <v/>
      </c>
      <c r="F112">
        <f>IF($A112&lt;&gt;"",6.5,"")</f>
        <v/>
      </c>
      <c r="G112">
        <f>IF($A112&lt;&gt;"",3.5,"")</f>
        <v/>
      </c>
      <c r="H112">
        <f>IF(ROWS(Measurements!A$4:$L112)&lt;=Measurements!$J$4, INDEX(Measurements!$G$4:$G$502,_xlfn.AGGREGATE(15,3,(Measurements!$C$4:$C$502=Measurements!$J$3)/(Measurements!$C$4:$C$502=Measurements!$J$3)*(ROW(Measurements!$C$4:$C$502)-ROW(Measurements!$C$3)),ROWS(Measurements!A$4:$L112))), "")</f>
        <v/>
      </c>
      <c r="I112">
        <f>IF($A112&lt;&gt;"",65,"")</f>
        <v/>
      </c>
      <c r="J112">
        <f>IF($A112&lt;&gt;"",35,"")</f>
        <v/>
      </c>
      <c r="L112" s="2">
        <f>IF(ROWS(Measurements!$L$4:L112)&lt;=Measurements!$K$4, INDEX(Measurements!$A$4:$A$502,_xlfn.AGGREGATE(15,3,(Measurements!$C$4:$C$502=Measurements!$K$3)/(Measurements!$C$4:$C$502=Measurements!$K$3)*(ROW(Measurements!$C$4:$C$502)-ROW(Measurements!$C$3)),ROWS(Measurements!$L$4:L112))), "")</f>
        <v/>
      </c>
      <c r="M112">
        <f>IF(ROWS(Measurements!$L$4:L112)&lt;=Measurements!$K$4, INDEX(Measurements!$E$4:$E$502,_xlfn.AGGREGATE(15,3,(Measurements!$C$4:$C$502=Measurements!$K$3)/(Measurements!$C$4:$C$502=Measurements!$K$3)*(ROW(Measurements!$C$4:$C$502)-ROW(Measurements!$C$3)),ROWS(Measurements!$L$4:L112))), "")</f>
        <v/>
      </c>
      <c r="N112">
        <f>IF($L112&lt;&gt;"",2200,"")</f>
        <v/>
      </c>
      <c r="O112">
        <f>IF($L112&lt;&gt;"",1800,"")</f>
        <v/>
      </c>
      <c r="P112">
        <f>IF(ROWS(Measurements!$L$4:L112)&lt;=Measurements!$K$4, INDEX(Measurements!$F$4:$F$502,_xlfn.AGGREGATE(15,3,(Measurements!$C$4:$C$502=Measurements!$K$3)/(Measurements!$C$4:$C$502=Measurements!$K$3)*(ROW(Measurements!$C$4:$C$502)-ROW(Measurements!$C$3)),ROWS(Measurements!$L$4:L112))), "")</f>
        <v/>
      </c>
      <c r="Q112">
        <f>IF($L112&lt;&gt;"",6.5,"")</f>
        <v/>
      </c>
      <c r="R112">
        <f>IF($L112&lt;&gt;"",3.5,"")</f>
        <v/>
      </c>
      <c r="S112">
        <f>IF(ROWS(Measurements!$L$4:L112)&lt;=Measurements!$K$4, INDEX(Measurements!$G$4:$G$502,_xlfn.AGGREGATE(15,3,(Measurements!$C$4:$C$502=Measurements!$K$3)/(Measurements!$C$4:$C$502=Measurements!$K$3)*(ROW(Measurements!$C$4:$C$502)-ROW(Measurements!$C$3)),ROWS(Measurements!$L$4:L112))), "")</f>
        <v/>
      </c>
      <c r="T112">
        <f>IF($L112&lt;&gt;"",65,"")</f>
        <v/>
      </c>
      <c r="U112">
        <f>IF($L112&lt;&gt;"",35,"")</f>
        <v/>
      </c>
      <c r="W112" s="2">
        <f>IF(ROWS(Measurements!$L$4:$L112)&lt;=Measurements!$I$4, INDEX(Measurements!$A$4:$A$502,_xlfn.AGGREGATE(15,3,(Measurements!$C$4:$C$502=Measurements!$I$3)/(Measurements!$C$4:$C$502=Measurements!$I$3)*(ROW(Measurements!$C$4:$C$502)-ROW(Measurements!$C$3)),ROWS(Measurements!$L$4:$L112))), "")</f>
        <v/>
      </c>
      <c r="X112">
        <f>IF(ROWS(Measurements!$L$4:$L112)&lt;=Measurements!$I$4, INDEX(Measurements!$E$4:$E$502,_xlfn.AGGREGATE(15,3,(Measurements!$C$4:$C$502=Measurements!$I$3)/(Measurements!$C$4:$C$502=Measurements!$I$3)*(ROW(Measurements!$C$4:$C$502)-ROW(Measurements!$C$3)),ROWS(Measurements!$L$4:$L112))), "")</f>
        <v/>
      </c>
      <c r="Y112">
        <f>IF($W112&lt;&gt;"",2200,"")</f>
        <v/>
      </c>
      <c r="Z112">
        <f>IF($W112&lt;&gt;"",1800,"")</f>
        <v/>
      </c>
      <c r="AA112">
        <f>IF(ROWS(Measurements!$L$4:$L112)&lt;=Measurements!$I$4, INDEX(Measurements!$F$4:$F$502,_xlfn.AGGREGATE(15,3,(Measurements!$C$4:$C$502=Measurements!$I$3)/(Measurements!$C$4:$C$502=Measurements!$I$3)*(ROW(Measurements!$C$4:$C$502)-ROW(Measurements!$C$3)),ROWS(Measurements!$L$4:$L112))), "")</f>
        <v/>
      </c>
      <c r="AB112">
        <f>IF($W112&lt;&gt;"",6.5,"")</f>
        <v/>
      </c>
      <c r="AC112">
        <f>IF($W112&lt;&gt;"",3.5,"")</f>
        <v/>
      </c>
      <c r="AD112">
        <f>IF(ROWS(Measurements!$L$4:L112)&lt;=Measurements!$I$4, INDEX(Measurements!$G$4:$G$502,_xlfn.AGGREGATE(15,3,(Measurements!$C$4:$C$502=Measurements!$I$3)/(Measurements!$C$4:$C$502=Measurements!$I$3)*(ROW(Measurements!$C$4:$C$502)-ROW(Measurements!$C$3)),ROWS(Measurements!$L$4:L112))), "")</f>
        <v/>
      </c>
      <c r="AE112">
        <f>IF($W112&lt;&gt;"",65,"")</f>
        <v/>
      </c>
      <c r="AF112">
        <f>IF($W112&lt;&gt;"",35,"")</f>
        <v/>
      </c>
    </row>
    <row r="113">
      <c r="A113" s="2">
        <f>IF(ROWS(Measurements!A$4:$L113)&lt;=Measurements!$J$4, INDEX(Measurements!$A$4:$A$502,_xlfn.AGGREGATE(15,3,(Measurements!$C$4:$C$502=Measurements!$J$3)/(Measurements!$C$4:$C$502=Measurements!$J$3)*(ROW(Measurements!$C$4:$C$502)-ROW(Measurements!$C$3)),ROWS(Measurements!A$4:$L113))), "")</f>
        <v/>
      </c>
      <c r="B113">
        <f>IF(ROWS(Measurements!A$4:$L113)&lt;=Measurements!$J$4, INDEX(Measurements!$E$4:$E$502,_xlfn.AGGREGATE(15,3,(Measurements!$C$4:$C$502=Measurements!$J$3)/(Measurements!$C$4:$C$502=Measurements!$J$3)*(ROW(Measurements!$C$4:$C$502)-ROW(Measurements!$C$3)),ROWS(Measurements!A$4:$L113))), "")</f>
        <v/>
      </c>
      <c r="C113">
        <f>IF($A113&lt;&gt;"",2200,"")</f>
        <v/>
      </c>
      <c r="D113">
        <f>IF($A113&lt;&gt;"",1800,"")</f>
        <v/>
      </c>
      <c r="E113">
        <f>IF(ROWS(Measurements!A$4:$L113)&lt;=Measurements!$J$4, INDEX(Measurements!$F$4:$F$502,_xlfn.AGGREGATE(15,3,(Measurements!$C$4:$C$502=Measurements!$J$3)/(Measurements!$C$4:$C$502=Measurements!$J$3)*(ROW(Measurements!$C$4:$C$502)-ROW(Measurements!$C$3)),ROWS(Measurements!A$4:$L113))), "")</f>
        <v/>
      </c>
      <c r="F113">
        <f>IF($A113&lt;&gt;"",6.5,"")</f>
        <v/>
      </c>
      <c r="G113">
        <f>IF($A113&lt;&gt;"",3.5,"")</f>
        <v/>
      </c>
      <c r="H113">
        <f>IF(ROWS(Measurements!A$4:$L113)&lt;=Measurements!$J$4, INDEX(Measurements!$G$4:$G$502,_xlfn.AGGREGATE(15,3,(Measurements!$C$4:$C$502=Measurements!$J$3)/(Measurements!$C$4:$C$502=Measurements!$J$3)*(ROW(Measurements!$C$4:$C$502)-ROW(Measurements!$C$3)),ROWS(Measurements!A$4:$L113))), "")</f>
        <v/>
      </c>
      <c r="I113">
        <f>IF($A113&lt;&gt;"",65,"")</f>
        <v/>
      </c>
      <c r="J113">
        <f>IF($A113&lt;&gt;"",35,"")</f>
        <v/>
      </c>
      <c r="L113" s="2">
        <f>IF(ROWS(Measurements!$L$4:L113)&lt;=Measurements!$K$4, INDEX(Measurements!$A$4:$A$502,_xlfn.AGGREGATE(15,3,(Measurements!$C$4:$C$502=Measurements!$K$3)/(Measurements!$C$4:$C$502=Measurements!$K$3)*(ROW(Measurements!$C$4:$C$502)-ROW(Measurements!$C$3)),ROWS(Measurements!$L$4:L113))), "")</f>
        <v/>
      </c>
      <c r="M113">
        <f>IF(ROWS(Measurements!$L$4:L113)&lt;=Measurements!$K$4, INDEX(Measurements!$E$4:$E$502,_xlfn.AGGREGATE(15,3,(Measurements!$C$4:$C$502=Measurements!$K$3)/(Measurements!$C$4:$C$502=Measurements!$K$3)*(ROW(Measurements!$C$4:$C$502)-ROW(Measurements!$C$3)),ROWS(Measurements!$L$4:L113))), "")</f>
        <v/>
      </c>
      <c r="N113">
        <f>IF($L113&lt;&gt;"",2200,"")</f>
        <v/>
      </c>
      <c r="O113">
        <f>IF($L113&lt;&gt;"",1800,"")</f>
        <v/>
      </c>
      <c r="P113">
        <f>IF(ROWS(Measurements!$L$4:L113)&lt;=Measurements!$K$4, INDEX(Measurements!$F$4:$F$502,_xlfn.AGGREGATE(15,3,(Measurements!$C$4:$C$502=Measurements!$K$3)/(Measurements!$C$4:$C$502=Measurements!$K$3)*(ROW(Measurements!$C$4:$C$502)-ROW(Measurements!$C$3)),ROWS(Measurements!$L$4:L113))), "")</f>
        <v/>
      </c>
      <c r="Q113">
        <f>IF($L113&lt;&gt;"",6.5,"")</f>
        <v/>
      </c>
      <c r="R113">
        <f>IF($L113&lt;&gt;"",3.5,"")</f>
        <v/>
      </c>
      <c r="S113">
        <f>IF(ROWS(Measurements!$L$4:L113)&lt;=Measurements!$K$4, INDEX(Measurements!$G$4:$G$502,_xlfn.AGGREGATE(15,3,(Measurements!$C$4:$C$502=Measurements!$K$3)/(Measurements!$C$4:$C$502=Measurements!$K$3)*(ROW(Measurements!$C$4:$C$502)-ROW(Measurements!$C$3)),ROWS(Measurements!$L$4:L113))), "")</f>
        <v/>
      </c>
      <c r="T113">
        <f>IF($L113&lt;&gt;"",65,"")</f>
        <v/>
      </c>
      <c r="U113">
        <f>IF($L113&lt;&gt;"",35,"")</f>
        <v/>
      </c>
      <c r="W113" s="2">
        <f>IF(ROWS(Measurements!$L$4:$L113)&lt;=Measurements!$I$4, INDEX(Measurements!$A$4:$A$502,_xlfn.AGGREGATE(15,3,(Measurements!$C$4:$C$502=Measurements!$I$3)/(Measurements!$C$4:$C$502=Measurements!$I$3)*(ROW(Measurements!$C$4:$C$502)-ROW(Measurements!$C$3)),ROWS(Measurements!$L$4:$L113))), "")</f>
        <v/>
      </c>
      <c r="X113">
        <f>IF(ROWS(Measurements!$L$4:$L113)&lt;=Measurements!$I$4, INDEX(Measurements!$E$4:$E$502,_xlfn.AGGREGATE(15,3,(Measurements!$C$4:$C$502=Measurements!$I$3)/(Measurements!$C$4:$C$502=Measurements!$I$3)*(ROW(Measurements!$C$4:$C$502)-ROW(Measurements!$C$3)),ROWS(Measurements!$L$4:$L113))), "")</f>
        <v/>
      </c>
      <c r="Y113">
        <f>IF($W113&lt;&gt;"",2200,"")</f>
        <v/>
      </c>
      <c r="Z113">
        <f>IF($W113&lt;&gt;"",1800,"")</f>
        <v/>
      </c>
      <c r="AA113">
        <f>IF(ROWS(Measurements!$L$4:$L113)&lt;=Measurements!$I$4, INDEX(Measurements!$F$4:$F$502,_xlfn.AGGREGATE(15,3,(Measurements!$C$4:$C$502=Measurements!$I$3)/(Measurements!$C$4:$C$502=Measurements!$I$3)*(ROW(Measurements!$C$4:$C$502)-ROW(Measurements!$C$3)),ROWS(Measurements!$L$4:$L113))), "")</f>
        <v/>
      </c>
      <c r="AB113">
        <f>IF($W113&lt;&gt;"",6.5,"")</f>
        <v/>
      </c>
      <c r="AC113">
        <f>IF($W113&lt;&gt;"",3.5,"")</f>
        <v/>
      </c>
      <c r="AD113">
        <f>IF(ROWS(Measurements!$L$4:L113)&lt;=Measurements!$I$4, INDEX(Measurements!$G$4:$G$502,_xlfn.AGGREGATE(15,3,(Measurements!$C$4:$C$502=Measurements!$I$3)/(Measurements!$C$4:$C$502=Measurements!$I$3)*(ROW(Measurements!$C$4:$C$502)-ROW(Measurements!$C$3)),ROWS(Measurements!$L$4:L113))), "")</f>
        <v/>
      </c>
      <c r="AE113">
        <f>IF($W113&lt;&gt;"",65,"")</f>
        <v/>
      </c>
      <c r="AF113">
        <f>IF($W113&lt;&gt;"",35,"")</f>
        <v/>
      </c>
    </row>
    <row r="114">
      <c r="A114" s="2">
        <f>IF(ROWS(Measurements!A$4:$L114)&lt;=Measurements!$J$4, INDEX(Measurements!$A$4:$A$502,_xlfn.AGGREGATE(15,3,(Measurements!$C$4:$C$502=Measurements!$J$3)/(Measurements!$C$4:$C$502=Measurements!$J$3)*(ROW(Measurements!$C$4:$C$502)-ROW(Measurements!$C$3)),ROWS(Measurements!A$4:$L114))), "")</f>
        <v/>
      </c>
      <c r="B114">
        <f>IF(ROWS(Measurements!A$4:$L114)&lt;=Measurements!$J$4, INDEX(Measurements!$E$4:$E$502,_xlfn.AGGREGATE(15,3,(Measurements!$C$4:$C$502=Measurements!$J$3)/(Measurements!$C$4:$C$502=Measurements!$J$3)*(ROW(Measurements!$C$4:$C$502)-ROW(Measurements!$C$3)),ROWS(Measurements!A$4:$L114))), "")</f>
        <v/>
      </c>
      <c r="C114">
        <f>IF($A114&lt;&gt;"",2200,"")</f>
        <v/>
      </c>
      <c r="D114">
        <f>IF($A114&lt;&gt;"",1800,"")</f>
        <v/>
      </c>
      <c r="E114">
        <f>IF(ROWS(Measurements!A$4:$L114)&lt;=Measurements!$J$4, INDEX(Measurements!$F$4:$F$502,_xlfn.AGGREGATE(15,3,(Measurements!$C$4:$C$502=Measurements!$J$3)/(Measurements!$C$4:$C$502=Measurements!$J$3)*(ROW(Measurements!$C$4:$C$502)-ROW(Measurements!$C$3)),ROWS(Measurements!A$4:$L114))), "")</f>
        <v/>
      </c>
      <c r="F114">
        <f>IF($A114&lt;&gt;"",6.5,"")</f>
        <v/>
      </c>
      <c r="G114">
        <f>IF($A114&lt;&gt;"",3.5,"")</f>
        <v/>
      </c>
      <c r="H114">
        <f>IF(ROWS(Measurements!A$4:$L114)&lt;=Measurements!$J$4, INDEX(Measurements!$G$4:$G$502,_xlfn.AGGREGATE(15,3,(Measurements!$C$4:$C$502=Measurements!$J$3)/(Measurements!$C$4:$C$502=Measurements!$J$3)*(ROW(Measurements!$C$4:$C$502)-ROW(Measurements!$C$3)),ROWS(Measurements!A$4:$L114))), "")</f>
        <v/>
      </c>
      <c r="I114">
        <f>IF($A114&lt;&gt;"",65,"")</f>
        <v/>
      </c>
      <c r="J114">
        <f>IF($A114&lt;&gt;"",35,"")</f>
        <v/>
      </c>
      <c r="L114" s="2">
        <f>IF(ROWS(Measurements!$L$4:L114)&lt;=Measurements!$K$4, INDEX(Measurements!$A$4:$A$502,_xlfn.AGGREGATE(15,3,(Measurements!$C$4:$C$502=Measurements!$K$3)/(Measurements!$C$4:$C$502=Measurements!$K$3)*(ROW(Measurements!$C$4:$C$502)-ROW(Measurements!$C$3)),ROWS(Measurements!$L$4:L114))), "")</f>
        <v/>
      </c>
      <c r="M114">
        <f>IF(ROWS(Measurements!$L$4:L114)&lt;=Measurements!$K$4, INDEX(Measurements!$E$4:$E$502,_xlfn.AGGREGATE(15,3,(Measurements!$C$4:$C$502=Measurements!$K$3)/(Measurements!$C$4:$C$502=Measurements!$K$3)*(ROW(Measurements!$C$4:$C$502)-ROW(Measurements!$C$3)),ROWS(Measurements!$L$4:L114))), "")</f>
        <v/>
      </c>
      <c r="N114">
        <f>IF($L114&lt;&gt;"",2200,"")</f>
        <v/>
      </c>
      <c r="O114">
        <f>IF($L114&lt;&gt;"",1800,"")</f>
        <v/>
      </c>
      <c r="P114">
        <f>IF(ROWS(Measurements!$L$4:L114)&lt;=Measurements!$K$4, INDEX(Measurements!$F$4:$F$502,_xlfn.AGGREGATE(15,3,(Measurements!$C$4:$C$502=Measurements!$K$3)/(Measurements!$C$4:$C$502=Measurements!$K$3)*(ROW(Measurements!$C$4:$C$502)-ROW(Measurements!$C$3)),ROWS(Measurements!$L$4:L114))), "")</f>
        <v/>
      </c>
      <c r="Q114">
        <f>IF($L114&lt;&gt;"",6.5,"")</f>
        <v/>
      </c>
      <c r="R114">
        <f>IF($L114&lt;&gt;"",3.5,"")</f>
        <v/>
      </c>
      <c r="S114">
        <f>IF(ROWS(Measurements!$L$4:L114)&lt;=Measurements!$K$4, INDEX(Measurements!$G$4:$G$502,_xlfn.AGGREGATE(15,3,(Measurements!$C$4:$C$502=Measurements!$K$3)/(Measurements!$C$4:$C$502=Measurements!$K$3)*(ROW(Measurements!$C$4:$C$502)-ROW(Measurements!$C$3)),ROWS(Measurements!$L$4:L114))), "")</f>
        <v/>
      </c>
      <c r="T114">
        <f>IF($L114&lt;&gt;"",65,"")</f>
        <v/>
      </c>
      <c r="U114">
        <f>IF($L114&lt;&gt;"",35,"")</f>
        <v/>
      </c>
      <c r="W114" s="2">
        <f>IF(ROWS(Measurements!$L$4:$L114)&lt;=Measurements!$I$4, INDEX(Measurements!$A$4:$A$502,_xlfn.AGGREGATE(15,3,(Measurements!$C$4:$C$502=Measurements!$I$3)/(Measurements!$C$4:$C$502=Measurements!$I$3)*(ROW(Measurements!$C$4:$C$502)-ROW(Measurements!$C$3)),ROWS(Measurements!$L$4:$L114))), "")</f>
        <v/>
      </c>
      <c r="X114">
        <f>IF(ROWS(Measurements!$L$4:$L114)&lt;=Measurements!$I$4, INDEX(Measurements!$E$4:$E$502,_xlfn.AGGREGATE(15,3,(Measurements!$C$4:$C$502=Measurements!$I$3)/(Measurements!$C$4:$C$502=Measurements!$I$3)*(ROW(Measurements!$C$4:$C$502)-ROW(Measurements!$C$3)),ROWS(Measurements!$L$4:$L114))), "")</f>
        <v/>
      </c>
      <c r="Y114">
        <f>IF($W114&lt;&gt;"",2200,"")</f>
        <v/>
      </c>
      <c r="Z114">
        <f>IF($W114&lt;&gt;"",1800,"")</f>
        <v/>
      </c>
      <c r="AA114">
        <f>IF(ROWS(Measurements!$L$4:$L114)&lt;=Measurements!$I$4, INDEX(Measurements!$F$4:$F$502,_xlfn.AGGREGATE(15,3,(Measurements!$C$4:$C$502=Measurements!$I$3)/(Measurements!$C$4:$C$502=Measurements!$I$3)*(ROW(Measurements!$C$4:$C$502)-ROW(Measurements!$C$3)),ROWS(Measurements!$L$4:$L114))), "")</f>
        <v/>
      </c>
      <c r="AB114">
        <f>IF($W114&lt;&gt;"",6.5,"")</f>
        <v/>
      </c>
      <c r="AC114">
        <f>IF($W114&lt;&gt;"",3.5,"")</f>
        <v/>
      </c>
      <c r="AD114">
        <f>IF(ROWS(Measurements!$L$4:L114)&lt;=Measurements!$I$4, INDEX(Measurements!$G$4:$G$502,_xlfn.AGGREGATE(15,3,(Measurements!$C$4:$C$502=Measurements!$I$3)/(Measurements!$C$4:$C$502=Measurements!$I$3)*(ROW(Measurements!$C$4:$C$502)-ROW(Measurements!$C$3)),ROWS(Measurements!$L$4:L114))), "")</f>
        <v/>
      </c>
      <c r="AE114">
        <f>IF($W114&lt;&gt;"",65,"")</f>
        <v/>
      </c>
      <c r="AF114">
        <f>IF($W114&lt;&gt;"",35,"")</f>
        <v/>
      </c>
    </row>
    <row r="115">
      <c r="A115" s="2">
        <f>IF(ROWS(Measurements!A$4:$L115)&lt;=Measurements!$J$4, INDEX(Measurements!$A$4:$A$502,_xlfn.AGGREGATE(15,3,(Measurements!$C$4:$C$502=Measurements!$J$3)/(Measurements!$C$4:$C$502=Measurements!$J$3)*(ROW(Measurements!$C$4:$C$502)-ROW(Measurements!$C$3)),ROWS(Measurements!A$4:$L115))), "")</f>
        <v/>
      </c>
      <c r="B115">
        <f>IF(ROWS(Measurements!A$4:$L115)&lt;=Measurements!$J$4, INDEX(Measurements!$E$4:$E$502,_xlfn.AGGREGATE(15,3,(Measurements!$C$4:$C$502=Measurements!$J$3)/(Measurements!$C$4:$C$502=Measurements!$J$3)*(ROW(Measurements!$C$4:$C$502)-ROW(Measurements!$C$3)),ROWS(Measurements!A$4:$L115))), "")</f>
        <v/>
      </c>
      <c r="C115">
        <f>IF($A115&lt;&gt;"",2200,"")</f>
        <v/>
      </c>
      <c r="D115">
        <f>IF($A115&lt;&gt;"",1800,"")</f>
        <v/>
      </c>
      <c r="E115">
        <f>IF(ROWS(Measurements!A$4:$L115)&lt;=Measurements!$J$4, INDEX(Measurements!$F$4:$F$502,_xlfn.AGGREGATE(15,3,(Measurements!$C$4:$C$502=Measurements!$J$3)/(Measurements!$C$4:$C$502=Measurements!$J$3)*(ROW(Measurements!$C$4:$C$502)-ROW(Measurements!$C$3)),ROWS(Measurements!A$4:$L115))), "")</f>
        <v/>
      </c>
      <c r="F115">
        <f>IF($A115&lt;&gt;"",6.5,"")</f>
        <v/>
      </c>
      <c r="G115">
        <f>IF($A115&lt;&gt;"",3.5,"")</f>
        <v/>
      </c>
      <c r="H115">
        <f>IF(ROWS(Measurements!A$4:$L115)&lt;=Measurements!$J$4, INDEX(Measurements!$G$4:$G$502,_xlfn.AGGREGATE(15,3,(Measurements!$C$4:$C$502=Measurements!$J$3)/(Measurements!$C$4:$C$502=Measurements!$J$3)*(ROW(Measurements!$C$4:$C$502)-ROW(Measurements!$C$3)),ROWS(Measurements!A$4:$L115))), "")</f>
        <v/>
      </c>
      <c r="I115">
        <f>IF($A115&lt;&gt;"",65,"")</f>
        <v/>
      </c>
      <c r="J115">
        <f>IF($A115&lt;&gt;"",35,"")</f>
        <v/>
      </c>
      <c r="L115" s="2">
        <f>IF(ROWS(Measurements!$L$4:L115)&lt;=Measurements!$K$4, INDEX(Measurements!$A$4:$A$502,_xlfn.AGGREGATE(15,3,(Measurements!$C$4:$C$502=Measurements!$K$3)/(Measurements!$C$4:$C$502=Measurements!$K$3)*(ROW(Measurements!$C$4:$C$502)-ROW(Measurements!$C$3)),ROWS(Measurements!$L$4:L115))), "")</f>
        <v/>
      </c>
      <c r="M115">
        <f>IF(ROWS(Measurements!$L$4:L115)&lt;=Measurements!$K$4, INDEX(Measurements!$E$4:$E$502,_xlfn.AGGREGATE(15,3,(Measurements!$C$4:$C$502=Measurements!$K$3)/(Measurements!$C$4:$C$502=Measurements!$K$3)*(ROW(Measurements!$C$4:$C$502)-ROW(Measurements!$C$3)),ROWS(Measurements!$L$4:L115))), "")</f>
        <v/>
      </c>
      <c r="N115">
        <f>IF($L115&lt;&gt;"",2200,"")</f>
        <v/>
      </c>
      <c r="O115">
        <f>IF($L115&lt;&gt;"",1800,"")</f>
        <v/>
      </c>
      <c r="P115">
        <f>IF(ROWS(Measurements!$L$4:L115)&lt;=Measurements!$K$4, INDEX(Measurements!$F$4:$F$502,_xlfn.AGGREGATE(15,3,(Measurements!$C$4:$C$502=Measurements!$K$3)/(Measurements!$C$4:$C$502=Measurements!$K$3)*(ROW(Measurements!$C$4:$C$502)-ROW(Measurements!$C$3)),ROWS(Measurements!$L$4:L115))), "")</f>
        <v/>
      </c>
      <c r="Q115">
        <f>IF($L115&lt;&gt;"",6.5,"")</f>
        <v/>
      </c>
      <c r="R115">
        <f>IF($L115&lt;&gt;"",3.5,"")</f>
        <v/>
      </c>
      <c r="S115">
        <f>IF(ROWS(Measurements!$L$4:L115)&lt;=Measurements!$K$4, INDEX(Measurements!$G$4:$G$502,_xlfn.AGGREGATE(15,3,(Measurements!$C$4:$C$502=Measurements!$K$3)/(Measurements!$C$4:$C$502=Measurements!$K$3)*(ROW(Measurements!$C$4:$C$502)-ROW(Measurements!$C$3)),ROWS(Measurements!$L$4:L115))), "")</f>
        <v/>
      </c>
      <c r="T115">
        <f>IF($L115&lt;&gt;"",65,"")</f>
        <v/>
      </c>
      <c r="U115">
        <f>IF($L115&lt;&gt;"",35,"")</f>
        <v/>
      </c>
      <c r="W115" s="2">
        <f>IF(ROWS(Measurements!$L$4:$L115)&lt;=Measurements!$I$4, INDEX(Measurements!$A$4:$A$502,_xlfn.AGGREGATE(15,3,(Measurements!$C$4:$C$502=Measurements!$I$3)/(Measurements!$C$4:$C$502=Measurements!$I$3)*(ROW(Measurements!$C$4:$C$502)-ROW(Measurements!$C$3)),ROWS(Measurements!$L$4:$L115))), "")</f>
        <v/>
      </c>
      <c r="X115">
        <f>IF(ROWS(Measurements!$L$4:$L115)&lt;=Measurements!$I$4, INDEX(Measurements!$E$4:$E$502,_xlfn.AGGREGATE(15,3,(Measurements!$C$4:$C$502=Measurements!$I$3)/(Measurements!$C$4:$C$502=Measurements!$I$3)*(ROW(Measurements!$C$4:$C$502)-ROW(Measurements!$C$3)),ROWS(Measurements!$L$4:$L115))), "")</f>
        <v/>
      </c>
      <c r="Y115">
        <f>IF($W115&lt;&gt;"",2200,"")</f>
        <v/>
      </c>
      <c r="Z115">
        <f>IF($W115&lt;&gt;"",1800,"")</f>
        <v/>
      </c>
      <c r="AA115">
        <f>IF(ROWS(Measurements!$L$4:$L115)&lt;=Measurements!$I$4, INDEX(Measurements!$F$4:$F$502,_xlfn.AGGREGATE(15,3,(Measurements!$C$4:$C$502=Measurements!$I$3)/(Measurements!$C$4:$C$502=Measurements!$I$3)*(ROW(Measurements!$C$4:$C$502)-ROW(Measurements!$C$3)),ROWS(Measurements!$L$4:$L115))), "")</f>
        <v/>
      </c>
      <c r="AB115">
        <f>IF($W115&lt;&gt;"",6.5,"")</f>
        <v/>
      </c>
      <c r="AC115">
        <f>IF($W115&lt;&gt;"",3.5,"")</f>
        <v/>
      </c>
      <c r="AD115">
        <f>IF(ROWS(Measurements!$L$4:L115)&lt;=Measurements!$I$4, INDEX(Measurements!$G$4:$G$502,_xlfn.AGGREGATE(15,3,(Measurements!$C$4:$C$502=Measurements!$I$3)/(Measurements!$C$4:$C$502=Measurements!$I$3)*(ROW(Measurements!$C$4:$C$502)-ROW(Measurements!$C$3)),ROWS(Measurements!$L$4:L115))), "")</f>
        <v/>
      </c>
      <c r="AE115">
        <f>IF($W115&lt;&gt;"",65,"")</f>
        <v/>
      </c>
      <c r="AF115">
        <f>IF($W115&lt;&gt;"",35,"")</f>
        <v/>
      </c>
    </row>
    <row r="116">
      <c r="A116" s="2">
        <f>IF(ROWS(Measurements!A$4:$L116)&lt;=Measurements!$J$4, INDEX(Measurements!$A$4:$A$502,_xlfn.AGGREGATE(15,3,(Measurements!$C$4:$C$502=Measurements!$J$3)/(Measurements!$C$4:$C$502=Measurements!$J$3)*(ROW(Measurements!$C$4:$C$502)-ROW(Measurements!$C$3)),ROWS(Measurements!A$4:$L116))), "")</f>
        <v/>
      </c>
      <c r="B116">
        <f>IF(ROWS(Measurements!A$4:$L116)&lt;=Measurements!$J$4, INDEX(Measurements!$E$4:$E$502,_xlfn.AGGREGATE(15,3,(Measurements!$C$4:$C$502=Measurements!$J$3)/(Measurements!$C$4:$C$502=Measurements!$J$3)*(ROW(Measurements!$C$4:$C$502)-ROW(Measurements!$C$3)),ROWS(Measurements!A$4:$L116))), "")</f>
        <v/>
      </c>
      <c r="C116">
        <f>IF($A116&lt;&gt;"",2200,"")</f>
        <v/>
      </c>
      <c r="D116">
        <f>IF($A116&lt;&gt;"",1800,"")</f>
        <v/>
      </c>
      <c r="E116">
        <f>IF(ROWS(Measurements!A$4:$L116)&lt;=Measurements!$J$4, INDEX(Measurements!$F$4:$F$502,_xlfn.AGGREGATE(15,3,(Measurements!$C$4:$C$502=Measurements!$J$3)/(Measurements!$C$4:$C$502=Measurements!$J$3)*(ROW(Measurements!$C$4:$C$502)-ROW(Measurements!$C$3)),ROWS(Measurements!A$4:$L116))), "")</f>
        <v/>
      </c>
      <c r="F116">
        <f>IF($A116&lt;&gt;"",6.5,"")</f>
        <v/>
      </c>
      <c r="G116">
        <f>IF($A116&lt;&gt;"",3.5,"")</f>
        <v/>
      </c>
      <c r="H116">
        <f>IF(ROWS(Measurements!A$4:$L116)&lt;=Measurements!$J$4, INDEX(Measurements!$G$4:$G$502,_xlfn.AGGREGATE(15,3,(Measurements!$C$4:$C$502=Measurements!$J$3)/(Measurements!$C$4:$C$502=Measurements!$J$3)*(ROW(Measurements!$C$4:$C$502)-ROW(Measurements!$C$3)),ROWS(Measurements!A$4:$L116))), "")</f>
        <v/>
      </c>
      <c r="I116">
        <f>IF($A116&lt;&gt;"",65,"")</f>
        <v/>
      </c>
      <c r="J116">
        <f>IF($A116&lt;&gt;"",35,"")</f>
        <v/>
      </c>
      <c r="L116" s="2">
        <f>IF(ROWS(Measurements!$L$4:L116)&lt;=Measurements!$K$4, INDEX(Measurements!$A$4:$A$502,_xlfn.AGGREGATE(15,3,(Measurements!$C$4:$C$502=Measurements!$K$3)/(Measurements!$C$4:$C$502=Measurements!$K$3)*(ROW(Measurements!$C$4:$C$502)-ROW(Measurements!$C$3)),ROWS(Measurements!$L$4:L116))), "")</f>
        <v/>
      </c>
      <c r="M116">
        <f>IF(ROWS(Measurements!$L$4:L116)&lt;=Measurements!$K$4, INDEX(Measurements!$E$4:$E$502,_xlfn.AGGREGATE(15,3,(Measurements!$C$4:$C$502=Measurements!$K$3)/(Measurements!$C$4:$C$502=Measurements!$K$3)*(ROW(Measurements!$C$4:$C$502)-ROW(Measurements!$C$3)),ROWS(Measurements!$L$4:L116))), "")</f>
        <v/>
      </c>
      <c r="N116">
        <f>IF($L116&lt;&gt;"",2200,"")</f>
        <v/>
      </c>
      <c r="O116">
        <f>IF($L116&lt;&gt;"",1800,"")</f>
        <v/>
      </c>
      <c r="P116">
        <f>IF(ROWS(Measurements!$L$4:L116)&lt;=Measurements!$K$4, INDEX(Measurements!$F$4:$F$502,_xlfn.AGGREGATE(15,3,(Measurements!$C$4:$C$502=Measurements!$K$3)/(Measurements!$C$4:$C$502=Measurements!$K$3)*(ROW(Measurements!$C$4:$C$502)-ROW(Measurements!$C$3)),ROWS(Measurements!$L$4:L116))), "")</f>
        <v/>
      </c>
      <c r="Q116">
        <f>IF($L116&lt;&gt;"",6.5,"")</f>
        <v/>
      </c>
      <c r="R116">
        <f>IF($L116&lt;&gt;"",3.5,"")</f>
        <v/>
      </c>
      <c r="S116">
        <f>IF(ROWS(Measurements!$L$4:L116)&lt;=Measurements!$K$4, INDEX(Measurements!$G$4:$G$502,_xlfn.AGGREGATE(15,3,(Measurements!$C$4:$C$502=Measurements!$K$3)/(Measurements!$C$4:$C$502=Measurements!$K$3)*(ROW(Measurements!$C$4:$C$502)-ROW(Measurements!$C$3)),ROWS(Measurements!$L$4:L116))), "")</f>
        <v/>
      </c>
      <c r="T116">
        <f>IF($L116&lt;&gt;"",65,"")</f>
        <v/>
      </c>
      <c r="U116">
        <f>IF($L116&lt;&gt;"",35,"")</f>
        <v/>
      </c>
      <c r="W116" s="2">
        <f>IF(ROWS(Measurements!$L$4:$L116)&lt;=Measurements!$I$4, INDEX(Measurements!$A$4:$A$502,_xlfn.AGGREGATE(15,3,(Measurements!$C$4:$C$502=Measurements!$I$3)/(Measurements!$C$4:$C$502=Measurements!$I$3)*(ROW(Measurements!$C$4:$C$502)-ROW(Measurements!$C$3)),ROWS(Measurements!$L$4:$L116))), "")</f>
        <v/>
      </c>
      <c r="X116">
        <f>IF(ROWS(Measurements!$L$4:$L116)&lt;=Measurements!$I$4, INDEX(Measurements!$E$4:$E$502,_xlfn.AGGREGATE(15,3,(Measurements!$C$4:$C$502=Measurements!$I$3)/(Measurements!$C$4:$C$502=Measurements!$I$3)*(ROW(Measurements!$C$4:$C$502)-ROW(Measurements!$C$3)),ROWS(Measurements!$L$4:$L116))), "")</f>
        <v/>
      </c>
      <c r="Y116">
        <f>IF($W116&lt;&gt;"",2200,"")</f>
        <v/>
      </c>
      <c r="Z116">
        <f>IF($W116&lt;&gt;"",1800,"")</f>
        <v/>
      </c>
      <c r="AA116">
        <f>IF(ROWS(Measurements!$L$4:$L116)&lt;=Measurements!$I$4, INDEX(Measurements!$F$4:$F$502,_xlfn.AGGREGATE(15,3,(Measurements!$C$4:$C$502=Measurements!$I$3)/(Measurements!$C$4:$C$502=Measurements!$I$3)*(ROW(Measurements!$C$4:$C$502)-ROW(Measurements!$C$3)),ROWS(Measurements!$L$4:$L116))), "")</f>
        <v/>
      </c>
      <c r="AB116">
        <f>IF($W116&lt;&gt;"",6.5,"")</f>
        <v/>
      </c>
      <c r="AC116">
        <f>IF($W116&lt;&gt;"",3.5,"")</f>
        <v/>
      </c>
      <c r="AD116">
        <f>IF(ROWS(Measurements!$L$4:L116)&lt;=Measurements!$I$4, INDEX(Measurements!$G$4:$G$502,_xlfn.AGGREGATE(15,3,(Measurements!$C$4:$C$502=Measurements!$I$3)/(Measurements!$C$4:$C$502=Measurements!$I$3)*(ROW(Measurements!$C$4:$C$502)-ROW(Measurements!$C$3)),ROWS(Measurements!$L$4:L116))), "")</f>
        <v/>
      </c>
      <c r="AE116">
        <f>IF($W116&lt;&gt;"",65,"")</f>
        <v/>
      </c>
      <c r="AF116">
        <f>IF($W116&lt;&gt;"",35,"")</f>
        <v/>
      </c>
    </row>
    <row r="117">
      <c r="A117" s="2">
        <f>IF(ROWS(Measurements!A$4:$L117)&lt;=Measurements!$J$4, INDEX(Measurements!$A$4:$A$502,_xlfn.AGGREGATE(15,3,(Measurements!$C$4:$C$502=Measurements!$J$3)/(Measurements!$C$4:$C$502=Measurements!$J$3)*(ROW(Measurements!$C$4:$C$502)-ROW(Measurements!$C$3)),ROWS(Measurements!A$4:$L117))), "")</f>
        <v/>
      </c>
      <c r="B117">
        <f>IF(ROWS(Measurements!A$4:$L117)&lt;=Measurements!$J$4, INDEX(Measurements!$E$4:$E$502,_xlfn.AGGREGATE(15,3,(Measurements!$C$4:$C$502=Measurements!$J$3)/(Measurements!$C$4:$C$502=Measurements!$J$3)*(ROW(Measurements!$C$4:$C$502)-ROW(Measurements!$C$3)),ROWS(Measurements!A$4:$L117))), "")</f>
        <v/>
      </c>
      <c r="C117">
        <f>IF($A117&lt;&gt;"",2200,"")</f>
        <v/>
      </c>
      <c r="D117">
        <f>IF($A117&lt;&gt;"",1800,"")</f>
        <v/>
      </c>
      <c r="E117">
        <f>IF(ROWS(Measurements!A$4:$L117)&lt;=Measurements!$J$4, INDEX(Measurements!$F$4:$F$502,_xlfn.AGGREGATE(15,3,(Measurements!$C$4:$C$502=Measurements!$J$3)/(Measurements!$C$4:$C$502=Measurements!$J$3)*(ROW(Measurements!$C$4:$C$502)-ROW(Measurements!$C$3)),ROWS(Measurements!A$4:$L117))), "")</f>
        <v/>
      </c>
      <c r="F117">
        <f>IF($A117&lt;&gt;"",6.5,"")</f>
        <v/>
      </c>
      <c r="G117">
        <f>IF($A117&lt;&gt;"",3.5,"")</f>
        <v/>
      </c>
      <c r="H117">
        <f>IF(ROWS(Measurements!A$4:$L117)&lt;=Measurements!$J$4, INDEX(Measurements!$G$4:$G$502,_xlfn.AGGREGATE(15,3,(Measurements!$C$4:$C$502=Measurements!$J$3)/(Measurements!$C$4:$C$502=Measurements!$J$3)*(ROW(Measurements!$C$4:$C$502)-ROW(Measurements!$C$3)),ROWS(Measurements!A$4:$L117))), "")</f>
        <v/>
      </c>
      <c r="I117">
        <f>IF($A117&lt;&gt;"",65,"")</f>
        <v/>
      </c>
      <c r="J117">
        <f>IF($A117&lt;&gt;"",35,"")</f>
        <v/>
      </c>
      <c r="L117" s="2">
        <f>IF(ROWS(Measurements!$L$4:L117)&lt;=Measurements!$K$4, INDEX(Measurements!$A$4:$A$502,_xlfn.AGGREGATE(15,3,(Measurements!$C$4:$C$502=Measurements!$K$3)/(Measurements!$C$4:$C$502=Measurements!$K$3)*(ROW(Measurements!$C$4:$C$502)-ROW(Measurements!$C$3)),ROWS(Measurements!$L$4:L117))), "")</f>
        <v/>
      </c>
      <c r="M117">
        <f>IF(ROWS(Measurements!$L$4:L117)&lt;=Measurements!$K$4, INDEX(Measurements!$E$4:$E$502,_xlfn.AGGREGATE(15,3,(Measurements!$C$4:$C$502=Measurements!$K$3)/(Measurements!$C$4:$C$502=Measurements!$K$3)*(ROW(Measurements!$C$4:$C$502)-ROW(Measurements!$C$3)),ROWS(Measurements!$L$4:L117))), "")</f>
        <v/>
      </c>
      <c r="N117">
        <f>IF($L117&lt;&gt;"",2200,"")</f>
        <v/>
      </c>
      <c r="O117">
        <f>IF($L117&lt;&gt;"",1800,"")</f>
        <v/>
      </c>
      <c r="P117">
        <f>IF(ROWS(Measurements!$L$4:L117)&lt;=Measurements!$K$4, INDEX(Measurements!$F$4:$F$502,_xlfn.AGGREGATE(15,3,(Measurements!$C$4:$C$502=Measurements!$K$3)/(Measurements!$C$4:$C$502=Measurements!$K$3)*(ROW(Measurements!$C$4:$C$502)-ROW(Measurements!$C$3)),ROWS(Measurements!$L$4:L117))), "")</f>
        <v/>
      </c>
      <c r="Q117">
        <f>IF($L117&lt;&gt;"",6.5,"")</f>
        <v/>
      </c>
      <c r="R117">
        <f>IF($L117&lt;&gt;"",3.5,"")</f>
        <v/>
      </c>
      <c r="S117">
        <f>IF(ROWS(Measurements!$L$4:L117)&lt;=Measurements!$K$4, INDEX(Measurements!$G$4:$G$502,_xlfn.AGGREGATE(15,3,(Measurements!$C$4:$C$502=Measurements!$K$3)/(Measurements!$C$4:$C$502=Measurements!$K$3)*(ROW(Measurements!$C$4:$C$502)-ROW(Measurements!$C$3)),ROWS(Measurements!$L$4:L117))), "")</f>
        <v/>
      </c>
      <c r="T117">
        <f>IF($L117&lt;&gt;"",65,"")</f>
        <v/>
      </c>
      <c r="U117">
        <f>IF($L117&lt;&gt;"",35,"")</f>
        <v/>
      </c>
      <c r="W117" s="2">
        <f>IF(ROWS(Measurements!$L$4:$L117)&lt;=Measurements!$I$4, INDEX(Measurements!$A$4:$A$502,_xlfn.AGGREGATE(15,3,(Measurements!$C$4:$C$502=Measurements!$I$3)/(Measurements!$C$4:$C$502=Measurements!$I$3)*(ROW(Measurements!$C$4:$C$502)-ROW(Measurements!$C$3)),ROWS(Measurements!$L$4:$L117))), "")</f>
        <v/>
      </c>
      <c r="X117">
        <f>IF(ROWS(Measurements!$L$4:$L117)&lt;=Measurements!$I$4, INDEX(Measurements!$E$4:$E$502,_xlfn.AGGREGATE(15,3,(Measurements!$C$4:$C$502=Measurements!$I$3)/(Measurements!$C$4:$C$502=Measurements!$I$3)*(ROW(Measurements!$C$4:$C$502)-ROW(Measurements!$C$3)),ROWS(Measurements!$L$4:$L117))), "")</f>
        <v/>
      </c>
      <c r="Y117">
        <f>IF($W117&lt;&gt;"",2200,"")</f>
        <v/>
      </c>
      <c r="Z117">
        <f>IF($W117&lt;&gt;"",1800,"")</f>
        <v/>
      </c>
      <c r="AA117">
        <f>IF(ROWS(Measurements!$L$4:$L117)&lt;=Measurements!$I$4, INDEX(Measurements!$F$4:$F$502,_xlfn.AGGREGATE(15,3,(Measurements!$C$4:$C$502=Measurements!$I$3)/(Measurements!$C$4:$C$502=Measurements!$I$3)*(ROW(Measurements!$C$4:$C$502)-ROW(Measurements!$C$3)),ROWS(Measurements!$L$4:$L117))), "")</f>
        <v/>
      </c>
      <c r="AB117">
        <f>IF($W117&lt;&gt;"",6.5,"")</f>
        <v/>
      </c>
      <c r="AC117">
        <f>IF($W117&lt;&gt;"",3.5,"")</f>
        <v/>
      </c>
      <c r="AD117">
        <f>IF(ROWS(Measurements!$L$4:L117)&lt;=Measurements!$I$4, INDEX(Measurements!$G$4:$G$502,_xlfn.AGGREGATE(15,3,(Measurements!$C$4:$C$502=Measurements!$I$3)/(Measurements!$C$4:$C$502=Measurements!$I$3)*(ROW(Measurements!$C$4:$C$502)-ROW(Measurements!$C$3)),ROWS(Measurements!$L$4:L117))), "")</f>
        <v/>
      </c>
      <c r="AE117">
        <f>IF($W117&lt;&gt;"",65,"")</f>
        <v/>
      </c>
      <c r="AF117">
        <f>IF($W117&lt;&gt;"",35,"")</f>
        <v/>
      </c>
    </row>
    <row r="118">
      <c r="A118" s="2">
        <f>IF(ROWS(Measurements!A$4:$L118)&lt;=Measurements!$J$4, INDEX(Measurements!$A$4:$A$502,_xlfn.AGGREGATE(15,3,(Measurements!$C$4:$C$502=Measurements!$J$3)/(Measurements!$C$4:$C$502=Measurements!$J$3)*(ROW(Measurements!$C$4:$C$502)-ROW(Measurements!$C$3)),ROWS(Measurements!A$4:$L118))), "")</f>
        <v/>
      </c>
      <c r="B118">
        <f>IF(ROWS(Measurements!A$4:$L118)&lt;=Measurements!$J$4, INDEX(Measurements!$E$4:$E$502,_xlfn.AGGREGATE(15,3,(Measurements!$C$4:$C$502=Measurements!$J$3)/(Measurements!$C$4:$C$502=Measurements!$J$3)*(ROW(Measurements!$C$4:$C$502)-ROW(Measurements!$C$3)),ROWS(Measurements!A$4:$L118))), "")</f>
        <v/>
      </c>
      <c r="C118">
        <f>IF($A118&lt;&gt;"",2200,"")</f>
        <v/>
      </c>
      <c r="D118">
        <f>IF($A118&lt;&gt;"",1800,"")</f>
        <v/>
      </c>
      <c r="E118">
        <f>IF(ROWS(Measurements!A$4:$L118)&lt;=Measurements!$J$4, INDEX(Measurements!$F$4:$F$502,_xlfn.AGGREGATE(15,3,(Measurements!$C$4:$C$502=Measurements!$J$3)/(Measurements!$C$4:$C$502=Measurements!$J$3)*(ROW(Measurements!$C$4:$C$502)-ROW(Measurements!$C$3)),ROWS(Measurements!A$4:$L118))), "")</f>
        <v/>
      </c>
      <c r="F118">
        <f>IF($A118&lt;&gt;"",6.5,"")</f>
        <v/>
      </c>
      <c r="G118">
        <f>IF($A118&lt;&gt;"",3.5,"")</f>
        <v/>
      </c>
      <c r="H118">
        <f>IF(ROWS(Measurements!A$4:$L118)&lt;=Measurements!$J$4, INDEX(Measurements!$G$4:$G$502,_xlfn.AGGREGATE(15,3,(Measurements!$C$4:$C$502=Measurements!$J$3)/(Measurements!$C$4:$C$502=Measurements!$J$3)*(ROW(Measurements!$C$4:$C$502)-ROW(Measurements!$C$3)),ROWS(Measurements!A$4:$L118))), "")</f>
        <v/>
      </c>
      <c r="I118">
        <f>IF($A118&lt;&gt;"",65,"")</f>
        <v/>
      </c>
      <c r="J118">
        <f>IF($A118&lt;&gt;"",35,"")</f>
        <v/>
      </c>
      <c r="L118" s="2">
        <f>IF(ROWS(Measurements!$L$4:L118)&lt;=Measurements!$K$4, INDEX(Measurements!$A$4:$A$502,_xlfn.AGGREGATE(15,3,(Measurements!$C$4:$C$502=Measurements!$K$3)/(Measurements!$C$4:$C$502=Measurements!$K$3)*(ROW(Measurements!$C$4:$C$502)-ROW(Measurements!$C$3)),ROWS(Measurements!$L$4:L118))), "")</f>
        <v/>
      </c>
      <c r="M118">
        <f>IF(ROWS(Measurements!$L$4:L118)&lt;=Measurements!$K$4, INDEX(Measurements!$E$4:$E$502,_xlfn.AGGREGATE(15,3,(Measurements!$C$4:$C$502=Measurements!$K$3)/(Measurements!$C$4:$C$502=Measurements!$K$3)*(ROW(Measurements!$C$4:$C$502)-ROW(Measurements!$C$3)),ROWS(Measurements!$L$4:L118))), "")</f>
        <v/>
      </c>
      <c r="N118">
        <f>IF($L118&lt;&gt;"",2200,"")</f>
        <v/>
      </c>
      <c r="O118">
        <f>IF($L118&lt;&gt;"",1800,"")</f>
        <v/>
      </c>
      <c r="P118">
        <f>IF(ROWS(Measurements!$L$4:L118)&lt;=Measurements!$K$4, INDEX(Measurements!$F$4:$F$502,_xlfn.AGGREGATE(15,3,(Measurements!$C$4:$C$502=Measurements!$K$3)/(Measurements!$C$4:$C$502=Measurements!$K$3)*(ROW(Measurements!$C$4:$C$502)-ROW(Measurements!$C$3)),ROWS(Measurements!$L$4:L118))), "")</f>
        <v/>
      </c>
      <c r="Q118">
        <f>IF($L118&lt;&gt;"",6.5,"")</f>
        <v/>
      </c>
      <c r="R118">
        <f>IF($L118&lt;&gt;"",3.5,"")</f>
        <v/>
      </c>
      <c r="S118">
        <f>IF(ROWS(Measurements!$L$4:L118)&lt;=Measurements!$K$4, INDEX(Measurements!$G$4:$G$502,_xlfn.AGGREGATE(15,3,(Measurements!$C$4:$C$502=Measurements!$K$3)/(Measurements!$C$4:$C$502=Measurements!$K$3)*(ROW(Measurements!$C$4:$C$502)-ROW(Measurements!$C$3)),ROWS(Measurements!$L$4:L118))), "")</f>
        <v/>
      </c>
      <c r="T118">
        <f>IF($L118&lt;&gt;"",65,"")</f>
        <v/>
      </c>
      <c r="U118">
        <f>IF($L118&lt;&gt;"",35,"")</f>
        <v/>
      </c>
      <c r="W118" s="2">
        <f>IF(ROWS(Measurements!$L$4:$L118)&lt;=Measurements!$I$4, INDEX(Measurements!$A$4:$A$502,_xlfn.AGGREGATE(15,3,(Measurements!$C$4:$C$502=Measurements!$I$3)/(Measurements!$C$4:$C$502=Measurements!$I$3)*(ROW(Measurements!$C$4:$C$502)-ROW(Measurements!$C$3)),ROWS(Measurements!$L$4:$L118))), "")</f>
        <v/>
      </c>
      <c r="X118">
        <f>IF(ROWS(Measurements!$L$4:$L118)&lt;=Measurements!$I$4, INDEX(Measurements!$E$4:$E$502,_xlfn.AGGREGATE(15,3,(Measurements!$C$4:$C$502=Measurements!$I$3)/(Measurements!$C$4:$C$502=Measurements!$I$3)*(ROW(Measurements!$C$4:$C$502)-ROW(Measurements!$C$3)),ROWS(Measurements!$L$4:$L118))), "")</f>
        <v/>
      </c>
      <c r="Y118">
        <f>IF($W118&lt;&gt;"",2200,"")</f>
        <v/>
      </c>
      <c r="Z118">
        <f>IF($W118&lt;&gt;"",1800,"")</f>
        <v/>
      </c>
      <c r="AA118">
        <f>IF(ROWS(Measurements!$L$4:$L118)&lt;=Measurements!$I$4, INDEX(Measurements!$F$4:$F$502,_xlfn.AGGREGATE(15,3,(Measurements!$C$4:$C$502=Measurements!$I$3)/(Measurements!$C$4:$C$502=Measurements!$I$3)*(ROW(Measurements!$C$4:$C$502)-ROW(Measurements!$C$3)),ROWS(Measurements!$L$4:$L118))), "")</f>
        <v/>
      </c>
      <c r="AB118">
        <f>IF($W118&lt;&gt;"",6.5,"")</f>
        <v/>
      </c>
      <c r="AC118">
        <f>IF($W118&lt;&gt;"",3.5,"")</f>
        <v/>
      </c>
      <c r="AD118">
        <f>IF(ROWS(Measurements!$L$4:L118)&lt;=Measurements!$I$4, INDEX(Measurements!$G$4:$G$502,_xlfn.AGGREGATE(15,3,(Measurements!$C$4:$C$502=Measurements!$I$3)/(Measurements!$C$4:$C$502=Measurements!$I$3)*(ROW(Measurements!$C$4:$C$502)-ROW(Measurements!$C$3)),ROWS(Measurements!$L$4:L118))), "")</f>
        <v/>
      </c>
      <c r="AE118">
        <f>IF($W118&lt;&gt;"",65,"")</f>
        <v/>
      </c>
      <c r="AF118">
        <f>IF($W118&lt;&gt;"",35,"")</f>
        <v/>
      </c>
    </row>
    <row r="119">
      <c r="A119" s="2">
        <f>IF(ROWS(Measurements!A$4:$L119)&lt;=Measurements!$J$4, INDEX(Measurements!$A$4:$A$502,_xlfn.AGGREGATE(15,3,(Measurements!$C$4:$C$502=Measurements!$J$3)/(Measurements!$C$4:$C$502=Measurements!$J$3)*(ROW(Measurements!$C$4:$C$502)-ROW(Measurements!$C$3)),ROWS(Measurements!A$4:$L119))), "")</f>
        <v/>
      </c>
      <c r="B119">
        <f>IF(ROWS(Measurements!A$4:$L119)&lt;=Measurements!$J$4, INDEX(Measurements!$E$4:$E$502,_xlfn.AGGREGATE(15,3,(Measurements!$C$4:$C$502=Measurements!$J$3)/(Measurements!$C$4:$C$502=Measurements!$J$3)*(ROW(Measurements!$C$4:$C$502)-ROW(Measurements!$C$3)),ROWS(Measurements!A$4:$L119))), "")</f>
        <v/>
      </c>
      <c r="C119">
        <f>IF($A119&lt;&gt;"",2200,"")</f>
        <v/>
      </c>
      <c r="D119">
        <f>IF($A119&lt;&gt;"",1800,"")</f>
        <v/>
      </c>
      <c r="E119">
        <f>IF(ROWS(Measurements!A$4:$L119)&lt;=Measurements!$J$4, INDEX(Measurements!$F$4:$F$502,_xlfn.AGGREGATE(15,3,(Measurements!$C$4:$C$502=Measurements!$J$3)/(Measurements!$C$4:$C$502=Measurements!$J$3)*(ROW(Measurements!$C$4:$C$502)-ROW(Measurements!$C$3)),ROWS(Measurements!A$4:$L119))), "")</f>
        <v/>
      </c>
      <c r="F119">
        <f>IF($A119&lt;&gt;"",6.5,"")</f>
        <v/>
      </c>
      <c r="G119">
        <f>IF($A119&lt;&gt;"",3.5,"")</f>
        <v/>
      </c>
      <c r="H119">
        <f>IF(ROWS(Measurements!A$4:$L119)&lt;=Measurements!$J$4, INDEX(Measurements!$G$4:$G$502,_xlfn.AGGREGATE(15,3,(Measurements!$C$4:$C$502=Measurements!$J$3)/(Measurements!$C$4:$C$502=Measurements!$J$3)*(ROW(Measurements!$C$4:$C$502)-ROW(Measurements!$C$3)),ROWS(Measurements!A$4:$L119))), "")</f>
        <v/>
      </c>
      <c r="I119">
        <f>IF($A119&lt;&gt;"",65,"")</f>
        <v/>
      </c>
      <c r="J119">
        <f>IF($A119&lt;&gt;"",35,"")</f>
        <v/>
      </c>
      <c r="L119" s="2">
        <f>IF(ROWS(Measurements!$L$4:L119)&lt;=Measurements!$K$4, INDEX(Measurements!$A$4:$A$502,_xlfn.AGGREGATE(15,3,(Measurements!$C$4:$C$502=Measurements!$K$3)/(Measurements!$C$4:$C$502=Measurements!$K$3)*(ROW(Measurements!$C$4:$C$502)-ROW(Measurements!$C$3)),ROWS(Measurements!$L$4:L119))), "")</f>
        <v/>
      </c>
      <c r="M119">
        <f>IF(ROWS(Measurements!$L$4:L119)&lt;=Measurements!$K$4, INDEX(Measurements!$E$4:$E$502,_xlfn.AGGREGATE(15,3,(Measurements!$C$4:$C$502=Measurements!$K$3)/(Measurements!$C$4:$C$502=Measurements!$K$3)*(ROW(Measurements!$C$4:$C$502)-ROW(Measurements!$C$3)),ROWS(Measurements!$L$4:L119))), "")</f>
        <v/>
      </c>
      <c r="N119">
        <f>IF($L119&lt;&gt;"",2200,"")</f>
        <v/>
      </c>
      <c r="O119">
        <f>IF($L119&lt;&gt;"",1800,"")</f>
        <v/>
      </c>
      <c r="P119">
        <f>IF(ROWS(Measurements!$L$4:L119)&lt;=Measurements!$K$4, INDEX(Measurements!$F$4:$F$502,_xlfn.AGGREGATE(15,3,(Measurements!$C$4:$C$502=Measurements!$K$3)/(Measurements!$C$4:$C$502=Measurements!$K$3)*(ROW(Measurements!$C$4:$C$502)-ROW(Measurements!$C$3)),ROWS(Measurements!$L$4:L119))), "")</f>
        <v/>
      </c>
      <c r="Q119">
        <f>IF($L119&lt;&gt;"",6.5,"")</f>
        <v/>
      </c>
      <c r="R119">
        <f>IF($L119&lt;&gt;"",3.5,"")</f>
        <v/>
      </c>
      <c r="S119">
        <f>IF(ROWS(Measurements!$L$4:L119)&lt;=Measurements!$K$4, INDEX(Measurements!$G$4:$G$502,_xlfn.AGGREGATE(15,3,(Measurements!$C$4:$C$502=Measurements!$K$3)/(Measurements!$C$4:$C$502=Measurements!$K$3)*(ROW(Measurements!$C$4:$C$502)-ROW(Measurements!$C$3)),ROWS(Measurements!$L$4:L119))), "")</f>
        <v/>
      </c>
      <c r="T119">
        <f>IF($L119&lt;&gt;"",65,"")</f>
        <v/>
      </c>
      <c r="U119">
        <f>IF($L119&lt;&gt;"",35,"")</f>
        <v/>
      </c>
      <c r="W119" s="2">
        <f>IF(ROWS(Measurements!$L$4:$L119)&lt;=Measurements!$I$4, INDEX(Measurements!$A$4:$A$502,_xlfn.AGGREGATE(15,3,(Measurements!$C$4:$C$502=Measurements!$I$3)/(Measurements!$C$4:$C$502=Measurements!$I$3)*(ROW(Measurements!$C$4:$C$502)-ROW(Measurements!$C$3)),ROWS(Measurements!$L$4:$L119))), "")</f>
        <v/>
      </c>
      <c r="X119">
        <f>IF(ROWS(Measurements!$L$4:$L119)&lt;=Measurements!$I$4, INDEX(Measurements!$E$4:$E$502,_xlfn.AGGREGATE(15,3,(Measurements!$C$4:$C$502=Measurements!$I$3)/(Measurements!$C$4:$C$502=Measurements!$I$3)*(ROW(Measurements!$C$4:$C$502)-ROW(Measurements!$C$3)),ROWS(Measurements!$L$4:$L119))), "")</f>
        <v/>
      </c>
      <c r="Y119">
        <f>IF($W119&lt;&gt;"",2200,"")</f>
        <v/>
      </c>
      <c r="Z119">
        <f>IF($W119&lt;&gt;"",1800,"")</f>
        <v/>
      </c>
      <c r="AA119">
        <f>IF(ROWS(Measurements!$L$4:$L119)&lt;=Measurements!$I$4, INDEX(Measurements!$F$4:$F$502,_xlfn.AGGREGATE(15,3,(Measurements!$C$4:$C$502=Measurements!$I$3)/(Measurements!$C$4:$C$502=Measurements!$I$3)*(ROW(Measurements!$C$4:$C$502)-ROW(Measurements!$C$3)),ROWS(Measurements!$L$4:$L119))), "")</f>
        <v/>
      </c>
      <c r="AB119">
        <f>IF($W119&lt;&gt;"",6.5,"")</f>
        <v/>
      </c>
      <c r="AC119">
        <f>IF($W119&lt;&gt;"",3.5,"")</f>
        <v/>
      </c>
      <c r="AD119">
        <f>IF(ROWS(Measurements!$L$4:L119)&lt;=Measurements!$I$4, INDEX(Measurements!$G$4:$G$502,_xlfn.AGGREGATE(15,3,(Measurements!$C$4:$C$502=Measurements!$I$3)/(Measurements!$C$4:$C$502=Measurements!$I$3)*(ROW(Measurements!$C$4:$C$502)-ROW(Measurements!$C$3)),ROWS(Measurements!$L$4:L119))), "")</f>
        <v/>
      </c>
      <c r="AE119">
        <f>IF($W119&lt;&gt;"",65,"")</f>
        <v/>
      </c>
      <c r="AF119">
        <f>IF($W119&lt;&gt;"",35,"")</f>
        <v/>
      </c>
    </row>
    <row r="120">
      <c r="A120" s="2">
        <f>IF(ROWS(Measurements!A$4:$L120)&lt;=Measurements!$J$4, INDEX(Measurements!$A$4:$A$502,_xlfn.AGGREGATE(15,3,(Measurements!$C$4:$C$502=Measurements!$J$3)/(Measurements!$C$4:$C$502=Measurements!$J$3)*(ROW(Measurements!$C$4:$C$502)-ROW(Measurements!$C$3)),ROWS(Measurements!A$4:$L120))), "")</f>
        <v/>
      </c>
      <c r="B120">
        <f>IF(ROWS(Measurements!A$4:$L120)&lt;=Measurements!$J$4, INDEX(Measurements!$E$4:$E$502,_xlfn.AGGREGATE(15,3,(Measurements!$C$4:$C$502=Measurements!$J$3)/(Measurements!$C$4:$C$502=Measurements!$J$3)*(ROW(Measurements!$C$4:$C$502)-ROW(Measurements!$C$3)),ROWS(Measurements!A$4:$L120))), "")</f>
        <v/>
      </c>
      <c r="C120">
        <f>IF($A120&lt;&gt;"",2200,"")</f>
        <v/>
      </c>
      <c r="D120">
        <f>IF($A120&lt;&gt;"",1800,"")</f>
        <v/>
      </c>
      <c r="E120">
        <f>IF(ROWS(Measurements!A$4:$L120)&lt;=Measurements!$J$4, INDEX(Measurements!$F$4:$F$502,_xlfn.AGGREGATE(15,3,(Measurements!$C$4:$C$502=Measurements!$J$3)/(Measurements!$C$4:$C$502=Measurements!$J$3)*(ROW(Measurements!$C$4:$C$502)-ROW(Measurements!$C$3)),ROWS(Measurements!A$4:$L120))), "")</f>
        <v/>
      </c>
      <c r="F120">
        <f>IF($A120&lt;&gt;"",6.5,"")</f>
        <v/>
      </c>
      <c r="G120">
        <f>IF($A120&lt;&gt;"",3.5,"")</f>
        <v/>
      </c>
      <c r="H120">
        <f>IF(ROWS(Measurements!A$4:$L120)&lt;=Measurements!$J$4, INDEX(Measurements!$G$4:$G$502,_xlfn.AGGREGATE(15,3,(Measurements!$C$4:$C$502=Measurements!$J$3)/(Measurements!$C$4:$C$502=Measurements!$J$3)*(ROW(Measurements!$C$4:$C$502)-ROW(Measurements!$C$3)),ROWS(Measurements!A$4:$L120))), "")</f>
        <v/>
      </c>
      <c r="I120">
        <f>IF($A120&lt;&gt;"",65,"")</f>
        <v/>
      </c>
      <c r="J120">
        <f>IF($A120&lt;&gt;"",35,"")</f>
        <v/>
      </c>
      <c r="L120" s="2">
        <f>IF(ROWS(Measurements!$L$4:L120)&lt;=Measurements!$K$4, INDEX(Measurements!$A$4:$A$502,_xlfn.AGGREGATE(15,3,(Measurements!$C$4:$C$502=Measurements!$K$3)/(Measurements!$C$4:$C$502=Measurements!$K$3)*(ROW(Measurements!$C$4:$C$502)-ROW(Measurements!$C$3)),ROWS(Measurements!$L$4:L120))), "")</f>
        <v/>
      </c>
      <c r="M120">
        <f>IF(ROWS(Measurements!$L$4:L120)&lt;=Measurements!$K$4, INDEX(Measurements!$E$4:$E$502,_xlfn.AGGREGATE(15,3,(Measurements!$C$4:$C$502=Measurements!$K$3)/(Measurements!$C$4:$C$502=Measurements!$K$3)*(ROW(Measurements!$C$4:$C$502)-ROW(Measurements!$C$3)),ROWS(Measurements!$L$4:L120))), "")</f>
        <v/>
      </c>
      <c r="N120">
        <f>IF($L120&lt;&gt;"",2200,"")</f>
        <v/>
      </c>
      <c r="O120">
        <f>IF($L120&lt;&gt;"",1800,"")</f>
        <v/>
      </c>
      <c r="P120">
        <f>IF(ROWS(Measurements!$L$4:L120)&lt;=Measurements!$K$4, INDEX(Measurements!$F$4:$F$502,_xlfn.AGGREGATE(15,3,(Measurements!$C$4:$C$502=Measurements!$K$3)/(Measurements!$C$4:$C$502=Measurements!$K$3)*(ROW(Measurements!$C$4:$C$502)-ROW(Measurements!$C$3)),ROWS(Measurements!$L$4:L120))), "")</f>
        <v/>
      </c>
      <c r="Q120">
        <f>IF($L120&lt;&gt;"",6.5,"")</f>
        <v/>
      </c>
      <c r="R120">
        <f>IF($L120&lt;&gt;"",3.5,"")</f>
        <v/>
      </c>
      <c r="S120">
        <f>IF(ROWS(Measurements!$L$4:L120)&lt;=Measurements!$K$4, INDEX(Measurements!$G$4:$G$502,_xlfn.AGGREGATE(15,3,(Measurements!$C$4:$C$502=Measurements!$K$3)/(Measurements!$C$4:$C$502=Measurements!$K$3)*(ROW(Measurements!$C$4:$C$502)-ROW(Measurements!$C$3)),ROWS(Measurements!$L$4:L120))), "")</f>
        <v/>
      </c>
      <c r="T120">
        <f>IF($L120&lt;&gt;"",65,"")</f>
        <v/>
      </c>
      <c r="U120">
        <f>IF($L120&lt;&gt;"",35,"")</f>
        <v/>
      </c>
      <c r="W120" s="2">
        <f>IF(ROWS(Measurements!$L$4:$L120)&lt;=Measurements!$I$4, INDEX(Measurements!$A$4:$A$502,_xlfn.AGGREGATE(15,3,(Measurements!$C$4:$C$502=Measurements!$I$3)/(Measurements!$C$4:$C$502=Measurements!$I$3)*(ROW(Measurements!$C$4:$C$502)-ROW(Measurements!$C$3)),ROWS(Measurements!$L$4:$L120))), "")</f>
        <v/>
      </c>
      <c r="X120">
        <f>IF(ROWS(Measurements!$L$4:$L120)&lt;=Measurements!$I$4, INDEX(Measurements!$E$4:$E$502,_xlfn.AGGREGATE(15,3,(Measurements!$C$4:$C$502=Measurements!$I$3)/(Measurements!$C$4:$C$502=Measurements!$I$3)*(ROW(Measurements!$C$4:$C$502)-ROW(Measurements!$C$3)),ROWS(Measurements!$L$4:$L120))), "")</f>
        <v/>
      </c>
      <c r="Y120">
        <f>IF($W120&lt;&gt;"",2200,"")</f>
        <v/>
      </c>
      <c r="Z120">
        <f>IF($W120&lt;&gt;"",1800,"")</f>
        <v/>
      </c>
      <c r="AA120">
        <f>IF(ROWS(Measurements!$L$4:$L120)&lt;=Measurements!$I$4, INDEX(Measurements!$F$4:$F$502,_xlfn.AGGREGATE(15,3,(Measurements!$C$4:$C$502=Measurements!$I$3)/(Measurements!$C$4:$C$502=Measurements!$I$3)*(ROW(Measurements!$C$4:$C$502)-ROW(Measurements!$C$3)),ROWS(Measurements!$L$4:$L120))), "")</f>
        <v/>
      </c>
      <c r="AB120">
        <f>IF($W120&lt;&gt;"",6.5,"")</f>
        <v/>
      </c>
      <c r="AC120">
        <f>IF($W120&lt;&gt;"",3.5,"")</f>
        <v/>
      </c>
      <c r="AD120">
        <f>IF(ROWS(Measurements!$L$4:L120)&lt;=Measurements!$I$4, INDEX(Measurements!$G$4:$G$502,_xlfn.AGGREGATE(15,3,(Measurements!$C$4:$C$502=Measurements!$I$3)/(Measurements!$C$4:$C$502=Measurements!$I$3)*(ROW(Measurements!$C$4:$C$502)-ROW(Measurements!$C$3)),ROWS(Measurements!$L$4:L120))), "")</f>
        <v/>
      </c>
      <c r="AE120">
        <f>IF($W120&lt;&gt;"",65,"")</f>
        <v/>
      </c>
      <c r="AF120">
        <f>IF($W120&lt;&gt;"",35,"")</f>
        <v/>
      </c>
    </row>
    <row r="121">
      <c r="A121" s="2">
        <f>IF(ROWS(Measurements!A$4:$L121)&lt;=Measurements!$J$4, INDEX(Measurements!$A$4:$A$502,_xlfn.AGGREGATE(15,3,(Measurements!$C$4:$C$502=Measurements!$J$3)/(Measurements!$C$4:$C$502=Measurements!$J$3)*(ROW(Measurements!$C$4:$C$502)-ROW(Measurements!$C$3)),ROWS(Measurements!A$4:$L121))), "")</f>
        <v/>
      </c>
      <c r="B121">
        <f>IF(ROWS(Measurements!A$4:$L121)&lt;=Measurements!$J$4, INDEX(Measurements!$E$4:$E$502,_xlfn.AGGREGATE(15,3,(Measurements!$C$4:$C$502=Measurements!$J$3)/(Measurements!$C$4:$C$502=Measurements!$J$3)*(ROW(Measurements!$C$4:$C$502)-ROW(Measurements!$C$3)),ROWS(Measurements!A$4:$L121))), "")</f>
        <v/>
      </c>
      <c r="C121">
        <f>IF($A121&lt;&gt;"",2200,"")</f>
        <v/>
      </c>
      <c r="D121">
        <f>IF($A121&lt;&gt;"",1800,"")</f>
        <v/>
      </c>
      <c r="E121">
        <f>IF(ROWS(Measurements!A$4:$L121)&lt;=Measurements!$J$4, INDEX(Measurements!$F$4:$F$502,_xlfn.AGGREGATE(15,3,(Measurements!$C$4:$C$502=Measurements!$J$3)/(Measurements!$C$4:$C$502=Measurements!$J$3)*(ROW(Measurements!$C$4:$C$502)-ROW(Measurements!$C$3)),ROWS(Measurements!A$4:$L121))), "")</f>
        <v/>
      </c>
      <c r="F121">
        <f>IF($A121&lt;&gt;"",6.5,"")</f>
        <v/>
      </c>
      <c r="G121">
        <f>IF($A121&lt;&gt;"",3.5,"")</f>
        <v/>
      </c>
      <c r="H121">
        <f>IF(ROWS(Measurements!A$4:$L121)&lt;=Measurements!$J$4, INDEX(Measurements!$G$4:$G$502,_xlfn.AGGREGATE(15,3,(Measurements!$C$4:$C$502=Measurements!$J$3)/(Measurements!$C$4:$C$502=Measurements!$J$3)*(ROW(Measurements!$C$4:$C$502)-ROW(Measurements!$C$3)),ROWS(Measurements!A$4:$L121))), "")</f>
        <v/>
      </c>
      <c r="I121">
        <f>IF($A121&lt;&gt;"",65,"")</f>
        <v/>
      </c>
      <c r="J121">
        <f>IF($A121&lt;&gt;"",35,"")</f>
        <v/>
      </c>
      <c r="L121" s="2">
        <f>IF(ROWS(Measurements!$L$4:L121)&lt;=Measurements!$K$4, INDEX(Measurements!$A$4:$A$502,_xlfn.AGGREGATE(15,3,(Measurements!$C$4:$C$502=Measurements!$K$3)/(Measurements!$C$4:$C$502=Measurements!$K$3)*(ROW(Measurements!$C$4:$C$502)-ROW(Measurements!$C$3)),ROWS(Measurements!$L$4:L121))), "")</f>
        <v/>
      </c>
      <c r="M121">
        <f>IF(ROWS(Measurements!$L$4:L121)&lt;=Measurements!$K$4, INDEX(Measurements!$E$4:$E$502,_xlfn.AGGREGATE(15,3,(Measurements!$C$4:$C$502=Measurements!$K$3)/(Measurements!$C$4:$C$502=Measurements!$K$3)*(ROW(Measurements!$C$4:$C$502)-ROW(Measurements!$C$3)),ROWS(Measurements!$L$4:L121))), "")</f>
        <v/>
      </c>
      <c r="N121">
        <f>IF($L121&lt;&gt;"",2200,"")</f>
        <v/>
      </c>
      <c r="O121">
        <f>IF($L121&lt;&gt;"",1800,"")</f>
        <v/>
      </c>
      <c r="P121">
        <f>IF(ROWS(Measurements!$L$4:L121)&lt;=Measurements!$K$4, INDEX(Measurements!$F$4:$F$502,_xlfn.AGGREGATE(15,3,(Measurements!$C$4:$C$502=Measurements!$K$3)/(Measurements!$C$4:$C$502=Measurements!$K$3)*(ROW(Measurements!$C$4:$C$502)-ROW(Measurements!$C$3)),ROWS(Measurements!$L$4:L121))), "")</f>
        <v/>
      </c>
      <c r="Q121">
        <f>IF($L121&lt;&gt;"",6.5,"")</f>
        <v/>
      </c>
      <c r="R121">
        <f>IF($L121&lt;&gt;"",3.5,"")</f>
        <v/>
      </c>
      <c r="S121">
        <f>IF(ROWS(Measurements!$L$4:L121)&lt;=Measurements!$K$4, INDEX(Measurements!$G$4:$G$502,_xlfn.AGGREGATE(15,3,(Measurements!$C$4:$C$502=Measurements!$K$3)/(Measurements!$C$4:$C$502=Measurements!$K$3)*(ROW(Measurements!$C$4:$C$502)-ROW(Measurements!$C$3)),ROWS(Measurements!$L$4:L121))), "")</f>
        <v/>
      </c>
      <c r="T121">
        <f>IF($L121&lt;&gt;"",65,"")</f>
        <v/>
      </c>
      <c r="U121">
        <f>IF($L121&lt;&gt;"",35,"")</f>
        <v/>
      </c>
      <c r="W121" s="2">
        <f>IF(ROWS(Measurements!$L$4:$L121)&lt;=Measurements!$I$4, INDEX(Measurements!$A$4:$A$502,_xlfn.AGGREGATE(15,3,(Measurements!$C$4:$C$502=Measurements!$I$3)/(Measurements!$C$4:$C$502=Measurements!$I$3)*(ROW(Measurements!$C$4:$C$502)-ROW(Measurements!$C$3)),ROWS(Measurements!$L$4:$L121))), "")</f>
        <v/>
      </c>
      <c r="X121">
        <f>IF(ROWS(Measurements!$L$4:$L121)&lt;=Measurements!$I$4, INDEX(Measurements!$E$4:$E$502,_xlfn.AGGREGATE(15,3,(Measurements!$C$4:$C$502=Measurements!$I$3)/(Measurements!$C$4:$C$502=Measurements!$I$3)*(ROW(Measurements!$C$4:$C$502)-ROW(Measurements!$C$3)),ROWS(Measurements!$L$4:$L121))), "")</f>
        <v/>
      </c>
      <c r="Y121">
        <f>IF($W121&lt;&gt;"",2200,"")</f>
        <v/>
      </c>
      <c r="Z121">
        <f>IF($W121&lt;&gt;"",1800,"")</f>
        <v/>
      </c>
      <c r="AA121">
        <f>IF(ROWS(Measurements!$L$4:$L121)&lt;=Measurements!$I$4, INDEX(Measurements!$F$4:$F$502,_xlfn.AGGREGATE(15,3,(Measurements!$C$4:$C$502=Measurements!$I$3)/(Measurements!$C$4:$C$502=Measurements!$I$3)*(ROW(Measurements!$C$4:$C$502)-ROW(Measurements!$C$3)),ROWS(Measurements!$L$4:$L121))), "")</f>
        <v/>
      </c>
      <c r="AB121">
        <f>IF($W121&lt;&gt;"",6.5,"")</f>
        <v/>
      </c>
      <c r="AC121">
        <f>IF($W121&lt;&gt;"",3.5,"")</f>
        <v/>
      </c>
      <c r="AD121">
        <f>IF(ROWS(Measurements!$L$4:L121)&lt;=Measurements!$I$4, INDEX(Measurements!$G$4:$G$502,_xlfn.AGGREGATE(15,3,(Measurements!$C$4:$C$502=Measurements!$I$3)/(Measurements!$C$4:$C$502=Measurements!$I$3)*(ROW(Measurements!$C$4:$C$502)-ROW(Measurements!$C$3)),ROWS(Measurements!$L$4:L121))), "")</f>
        <v/>
      </c>
      <c r="AE121">
        <f>IF($W121&lt;&gt;"",65,"")</f>
        <v/>
      </c>
      <c r="AF121">
        <f>IF($W121&lt;&gt;"",35,"")</f>
        <v/>
      </c>
    </row>
    <row r="122">
      <c r="A122" s="2">
        <f>IF(ROWS(Measurements!A$4:$L122)&lt;=Measurements!$J$4, INDEX(Measurements!$A$4:$A$502,_xlfn.AGGREGATE(15,3,(Measurements!$C$4:$C$502=Measurements!$J$3)/(Measurements!$C$4:$C$502=Measurements!$J$3)*(ROW(Measurements!$C$4:$C$502)-ROW(Measurements!$C$3)),ROWS(Measurements!A$4:$L122))), "")</f>
        <v/>
      </c>
      <c r="B122">
        <f>IF(ROWS(Measurements!A$4:$L122)&lt;=Measurements!$J$4, INDEX(Measurements!$E$4:$E$502,_xlfn.AGGREGATE(15,3,(Measurements!$C$4:$C$502=Measurements!$J$3)/(Measurements!$C$4:$C$502=Measurements!$J$3)*(ROW(Measurements!$C$4:$C$502)-ROW(Measurements!$C$3)),ROWS(Measurements!A$4:$L122))), "")</f>
        <v/>
      </c>
      <c r="C122">
        <f>IF($A122&lt;&gt;"",2200,"")</f>
        <v/>
      </c>
      <c r="D122">
        <f>IF($A122&lt;&gt;"",1800,"")</f>
        <v/>
      </c>
      <c r="E122">
        <f>IF(ROWS(Measurements!A$4:$L122)&lt;=Measurements!$J$4, INDEX(Measurements!$F$4:$F$502,_xlfn.AGGREGATE(15,3,(Measurements!$C$4:$C$502=Measurements!$J$3)/(Measurements!$C$4:$C$502=Measurements!$J$3)*(ROW(Measurements!$C$4:$C$502)-ROW(Measurements!$C$3)),ROWS(Measurements!A$4:$L122))), "")</f>
        <v/>
      </c>
      <c r="F122">
        <f>IF($A122&lt;&gt;"",6.5,"")</f>
        <v/>
      </c>
      <c r="G122">
        <f>IF($A122&lt;&gt;"",3.5,"")</f>
        <v/>
      </c>
      <c r="H122">
        <f>IF(ROWS(Measurements!A$4:$L122)&lt;=Measurements!$J$4, INDEX(Measurements!$G$4:$G$502,_xlfn.AGGREGATE(15,3,(Measurements!$C$4:$C$502=Measurements!$J$3)/(Measurements!$C$4:$C$502=Measurements!$J$3)*(ROW(Measurements!$C$4:$C$502)-ROW(Measurements!$C$3)),ROWS(Measurements!A$4:$L122))), "")</f>
        <v/>
      </c>
      <c r="I122">
        <f>IF($A122&lt;&gt;"",65,"")</f>
        <v/>
      </c>
      <c r="J122">
        <f>IF($A122&lt;&gt;"",35,"")</f>
        <v/>
      </c>
      <c r="L122" s="2">
        <f>IF(ROWS(Measurements!$L$4:L122)&lt;=Measurements!$K$4, INDEX(Measurements!$A$4:$A$502,_xlfn.AGGREGATE(15,3,(Measurements!$C$4:$C$502=Measurements!$K$3)/(Measurements!$C$4:$C$502=Measurements!$K$3)*(ROW(Measurements!$C$4:$C$502)-ROW(Measurements!$C$3)),ROWS(Measurements!$L$4:L122))), "")</f>
        <v/>
      </c>
      <c r="M122">
        <f>IF(ROWS(Measurements!$L$4:L122)&lt;=Measurements!$K$4, INDEX(Measurements!$E$4:$E$502,_xlfn.AGGREGATE(15,3,(Measurements!$C$4:$C$502=Measurements!$K$3)/(Measurements!$C$4:$C$502=Measurements!$K$3)*(ROW(Measurements!$C$4:$C$502)-ROW(Measurements!$C$3)),ROWS(Measurements!$L$4:L122))), "")</f>
        <v/>
      </c>
      <c r="N122">
        <f>IF($L122&lt;&gt;"",2200,"")</f>
        <v/>
      </c>
      <c r="O122">
        <f>IF($L122&lt;&gt;"",1800,"")</f>
        <v/>
      </c>
      <c r="P122">
        <f>IF(ROWS(Measurements!$L$4:L122)&lt;=Measurements!$K$4, INDEX(Measurements!$F$4:$F$502,_xlfn.AGGREGATE(15,3,(Measurements!$C$4:$C$502=Measurements!$K$3)/(Measurements!$C$4:$C$502=Measurements!$K$3)*(ROW(Measurements!$C$4:$C$502)-ROW(Measurements!$C$3)),ROWS(Measurements!$L$4:L122))), "")</f>
        <v/>
      </c>
      <c r="Q122">
        <f>IF($L122&lt;&gt;"",6.5,"")</f>
        <v/>
      </c>
      <c r="R122">
        <f>IF($L122&lt;&gt;"",3.5,"")</f>
        <v/>
      </c>
      <c r="S122">
        <f>IF(ROWS(Measurements!$L$4:L122)&lt;=Measurements!$K$4, INDEX(Measurements!$G$4:$G$502,_xlfn.AGGREGATE(15,3,(Measurements!$C$4:$C$502=Measurements!$K$3)/(Measurements!$C$4:$C$502=Measurements!$K$3)*(ROW(Measurements!$C$4:$C$502)-ROW(Measurements!$C$3)),ROWS(Measurements!$L$4:L122))), "")</f>
        <v/>
      </c>
      <c r="T122">
        <f>IF($L122&lt;&gt;"",65,"")</f>
        <v/>
      </c>
      <c r="U122">
        <f>IF($L122&lt;&gt;"",35,"")</f>
        <v/>
      </c>
      <c r="W122" s="2">
        <f>IF(ROWS(Measurements!$L$4:$L122)&lt;=Measurements!$I$4, INDEX(Measurements!$A$4:$A$502,_xlfn.AGGREGATE(15,3,(Measurements!$C$4:$C$502=Measurements!$I$3)/(Measurements!$C$4:$C$502=Measurements!$I$3)*(ROW(Measurements!$C$4:$C$502)-ROW(Measurements!$C$3)),ROWS(Measurements!$L$4:$L122))), "")</f>
        <v/>
      </c>
      <c r="X122">
        <f>IF(ROWS(Measurements!$L$4:$L122)&lt;=Measurements!$I$4, INDEX(Measurements!$E$4:$E$502,_xlfn.AGGREGATE(15,3,(Measurements!$C$4:$C$502=Measurements!$I$3)/(Measurements!$C$4:$C$502=Measurements!$I$3)*(ROW(Measurements!$C$4:$C$502)-ROW(Measurements!$C$3)),ROWS(Measurements!$L$4:$L122))), "")</f>
        <v/>
      </c>
      <c r="Y122">
        <f>IF($W122&lt;&gt;"",2200,"")</f>
        <v/>
      </c>
      <c r="Z122">
        <f>IF($W122&lt;&gt;"",1800,"")</f>
        <v/>
      </c>
      <c r="AA122">
        <f>IF(ROWS(Measurements!$L$4:$L122)&lt;=Measurements!$I$4, INDEX(Measurements!$F$4:$F$502,_xlfn.AGGREGATE(15,3,(Measurements!$C$4:$C$502=Measurements!$I$3)/(Measurements!$C$4:$C$502=Measurements!$I$3)*(ROW(Measurements!$C$4:$C$502)-ROW(Measurements!$C$3)),ROWS(Measurements!$L$4:$L122))), "")</f>
        <v/>
      </c>
      <c r="AB122">
        <f>IF($W122&lt;&gt;"",6.5,"")</f>
        <v/>
      </c>
      <c r="AC122">
        <f>IF($W122&lt;&gt;"",3.5,"")</f>
        <v/>
      </c>
      <c r="AD122">
        <f>IF(ROWS(Measurements!$L$4:L122)&lt;=Measurements!$I$4, INDEX(Measurements!$G$4:$G$502,_xlfn.AGGREGATE(15,3,(Measurements!$C$4:$C$502=Measurements!$I$3)/(Measurements!$C$4:$C$502=Measurements!$I$3)*(ROW(Measurements!$C$4:$C$502)-ROW(Measurements!$C$3)),ROWS(Measurements!$L$4:L122))), "")</f>
        <v/>
      </c>
      <c r="AE122">
        <f>IF($W122&lt;&gt;"",65,"")</f>
        <v/>
      </c>
      <c r="AF122">
        <f>IF($W122&lt;&gt;"",35,"")</f>
        <v/>
      </c>
    </row>
    <row r="123">
      <c r="A123" s="2">
        <f>IF(ROWS(Measurements!A$4:$L123)&lt;=Measurements!$J$4, INDEX(Measurements!$A$4:$A$502,_xlfn.AGGREGATE(15,3,(Measurements!$C$4:$C$502=Measurements!$J$3)/(Measurements!$C$4:$C$502=Measurements!$J$3)*(ROW(Measurements!$C$4:$C$502)-ROW(Measurements!$C$3)),ROWS(Measurements!A$4:$L123))), "")</f>
        <v/>
      </c>
      <c r="B123">
        <f>IF(ROWS(Measurements!A$4:$L123)&lt;=Measurements!$J$4, INDEX(Measurements!$E$4:$E$502,_xlfn.AGGREGATE(15,3,(Measurements!$C$4:$C$502=Measurements!$J$3)/(Measurements!$C$4:$C$502=Measurements!$J$3)*(ROW(Measurements!$C$4:$C$502)-ROW(Measurements!$C$3)),ROWS(Measurements!A$4:$L123))), "")</f>
        <v/>
      </c>
      <c r="C123">
        <f>IF($A123&lt;&gt;"",2200,"")</f>
        <v/>
      </c>
      <c r="D123">
        <f>IF($A123&lt;&gt;"",1800,"")</f>
        <v/>
      </c>
      <c r="E123">
        <f>IF(ROWS(Measurements!A$4:$L123)&lt;=Measurements!$J$4, INDEX(Measurements!$F$4:$F$502,_xlfn.AGGREGATE(15,3,(Measurements!$C$4:$C$502=Measurements!$J$3)/(Measurements!$C$4:$C$502=Measurements!$J$3)*(ROW(Measurements!$C$4:$C$502)-ROW(Measurements!$C$3)),ROWS(Measurements!A$4:$L123))), "")</f>
        <v/>
      </c>
      <c r="F123">
        <f>IF($A123&lt;&gt;"",6.5,"")</f>
        <v/>
      </c>
      <c r="G123">
        <f>IF($A123&lt;&gt;"",3.5,"")</f>
        <v/>
      </c>
      <c r="H123">
        <f>IF(ROWS(Measurements!A$4:$L123)&lt;=Measurements!$J$4, INDEX(Measurements!$G$4:$G$502,_xlfn.AGGREGATE(15,3,(Measurements!$C$4:$C$502=Measurements!$J$3)/(Measurements!$C$4:$C$502=Measurements!$J$3)*(ROW(Measurements!$C$4:$C$502)-ROW(Measurements!$C$3)),ROWS(Measurements!A$4:$L123))), "")</f>
        <v/>
      </c>
      <c r="I123">
        <f>IF($A123&lt;&gt;"",65,"")</f>
        <v/>
      </c>
      <c r="J123">
        <f>IF($A123&lt;&gt;"",35,"")</f>
        <v/>
      </c>
      <c r="L123" s="2">
        <f>IF(ROWS(Measurements!$L$4:L123)&lt;=Measurements!$K$4, INDEX(Measurements!$A$4:$A$502,_xlfn.AGGREGATE(15,3,(Measurements!$C$4:$C$502=Measurements!$K$3)/(Measurements!$C$4:$C$502=Measurements!$K$3)*(ROW(Measurements!$C$4:$C$502)-ROW(Measurements!$C$3)),ROWS(Measurements!$L$4:L123))), "")</f>
        <v/>
      </c>
      <c r="M123">
        <f>IF(ROWS(Measurements!$L$4:L123)&lt;=Measurements!$K$4, INDEX(Measurements!$E$4:$E$502,_xlfn.AGGREGATE(15,3,(Measurements!$C$4:$C$502=Measurements!$K$3)/(Measurements!$C$4:$C$502=Measurements!$K$3)*(ROW(Measurements!$C$4:$C$502)-ROW(Measurements!$C$3)),ROWS(Measurements!$L$4:L123))), "")</f>
        <v/>
      </c>
      <c r="N123">
        <f>IF($L123&lt;&gt;"",2200,"")</f>
        <v/>
      </c>
      <c r="O123">
        <f>IF($L123&lt;&gt;"",1800,"")</f>
        <v/>
      </c>
      <c r="P123">
        <f>IF(ROWS(Measurements!$L$4:L123)&lt;=Measurements!$K$4, INDEX(Measurements!$F$4:$F$502,_xlfn.AGGREGATE(15,3,(Measurements!$C$4:$C$502=Measurements!$K$3)/(Measurements!$C$4:$C$502=Measurements!$K$3)*(ROW(Measurements!$C$4:$C$502)-ROW(Measurements!$C$3)),ROWS(Measurements!$L$4:L123))), "")</f>
        <v/>
      </c>
      <c r="Q123">
        <f>IF($L123&lt;&gt;"",6.5,"")</f>
        <v/>
      </c>
      <c r="R123">
        <f>IF($L123&lt;&gt;"",3.5,"")</f>
        <v/>
      </c>
      <c r="S123">
        <f>IF(ROWS(Measurements!$L$4:L123)&lt;=Measurements!$K$4, INDEX(Measurements!$G$4:$G$502,_xlfn.AGGREGATE(15,3,(Measurements!$C$4:$C$502=Measurements!$K$3)/(Measurements!$C$4:$C$502=Measurements!$K$3)*(ROW(Measurements!$C$4:$C$502)-ROW(Measurements!$C$3)),ROWS(Measurements!$L$4:L123))), "")</f>
        <v/>
      </c>
      <c r="T123">
        <f>IF($L123&lt;&gt;"",65,"")</f>
        <v/>
      </c>
      <c r="U123">
        <f>IF($L123&lt;&gt;"",35,"")</f>
        <v/>
      </c>
      <c r="W123" s="2">
        <f>IF(ROWS(Measurements!$L$4:$L123)&lt;=Measurements!$I$4, INDEX(Measurements!$A$4:$A$502,_xlfn.AGGREGATE(15,3,(Measurements!$C$4:$C$502=Measurements!$I$3)/(Measurements!$C$4:$C$502=Measurements!$I$3)*(ROW(Measurements!$C$4:$C$502)-ROW(Measurements!$C$3)),ROWS(Measurements!$L$4:$L123))), "")</f>
        <v/>
      </c>
      <c r="X123">
        <f>IF(ROWS(Measurements!$L$4:$L123)&lt;=Measurements!$I$4, INDEX(Measurements!$E$4:$E$502,_xlfn.AGGREGATE(15,3,(Measurements!$C$4:$C$502=Measurements!$I$3)/(Measurements!$C$4:$C$502=Measurements!$I$3)*(ROW(Measurements!$C$4:$C$502)-ROW(Measurements!$C$3)),ROWS(Measurements!$L$4:$L123))), "")</f>
        <v/>
      </c>
      <c r="Y123">
        <f>IF($W123&lt;&gt;"",2200,"")</f>
        <v/>
      </c>
      <c r="Z123">
        <f>IF($W123&lt;&gt;"",1800,"")</f>
        <v/>
      </c>
      <c r="AA123">
        <f>IF(ROWS(Measurements!$L$4:$L123)&lt;=Measurements!$I$4, INDEX(Measurements!$F$4:$F$502,_xlfn.AGGREGATE(15,3,(Measurements!$C$4:$C$502=Measurements!$I$3)/(Measurements!$C$4:$C$502=Measurements!$I$3)*(ROW(Measurements!$C$4:$C$502)-ROW(Measurements!$C$3)),ROWS(Measurements!$L$4:$L123))), "")</f>
        <v/>
      </c>
      <c r="AB123">
        <f>IF($W123&lt;&gt;"",6.5,"")</f>
        <v/>
      </c>
      <c r="AC123">
        <f>IF($W123&lt;&gt;"",3.5,"")</f>
        <v/>
      </c>
      <c r="AD123">
        <f>IF(ROWS(Measurements!$L$4:L123)&lt;=Measurements!$I$4, INDEX(Measurements!$G$4:$G$502,_xlfn.AGGREGATE(15,3,(Measurements!$C$4:$C$502=Measurements!$I$3)/(Measurements!$C$4:$C$502=Measurements!$I$3)*(ROW(Measurements!$C$4:$C$502)-ROW(Measurements!$C$3)),ROWS(Measurements!$L$4:L123))), "")</f>
        <v/>
      </c>
      <c r="AE123">
        <f>IF($W123&lt;&gt;"",65,"")</f>
        <v/>
      </c>
      <c r="AF123">
        <f>IF($W123&lt;&gt;"",35,"")</f>
        <v/>
      </c>
    </row>
    <row r="124">
      <c r="A124" s="2">
        <f>IF(ROWS(Measurements!A$4:$L124)&lt;=Measurements!$J$4, INDEX(Measurements!$A$4:$A$502,_xlfn.AGGREGATE(15,3,(Measurements!$C$4:$C$502=Measurements!$J$3)/(Measurements!$C$4:$C$502=Measurements!$J$3)*(ROW(Measurements!$C$4:$C$502)-ROW(Measurements!$C$3)),ROWS(Measurements!A$4:$L124))), "")</f>
        <v/>
      </c>
      <c r="B124">
        <f>IF(ROWS(Measurements!A$4:$L124)&lt;=Measurements!$J$4, INDEX(Measurements!$E$4:$E$502,_xlfn.AGGREGATE(15,3,(Measurements!$C$4:$C$502=Measurements!$J$3)/(Measurements!$C$4:$C$502=Measurements!$J$3)*(ROW(Measurements!$C$4:$C$502)-ROW(Measurements!$C$3)),ROWS(Measurements!A$4:$L124))), "")</f>
        <v/>
      </c>
      <c r="C124">
        <f>IF($A124&lt;&gt;"",2200,"")</f>
        <v/>
      </c>
      <c r="D124">
        <f>IF($A124&lt;&gt;"",1800,"")</f>
        <v/>
      </c>
      <c r="E124">
        <f>IF(ROWS(Measurements!A$4:$L124)&lt;=Measurements!$J$4, INDEX(Measurements!$F$4:$F$502,_xlfn.AGGREGATE(15,3,(Measurements!$C$4:$C$502=Measurements!$J$3)/(Measurements!$C$4:$C$502=Measurements!$J$3)*(ROW(Measurements!$C$4:$C$502)-ROW(Measurements!$C$3)),ROWS(Measurements!A$4:$L124))), "")</f>
        <v/>
      </c>
      <c r="F124">
        <f>IF($A124&lt;&gt;"",6.5,"")</f>
        <v/>
      </c>
      <c r="G124">
        <f>IF($A124&lt;&gt;"",3.5,"")</f>
        <v/>
      </c>
      <c r="H124">
        <f>IF(ROWS(Measurements!A$4:$L124)&lt;=Measurements!$J$4, INDEX(Measurements!$G$4:$G$502,_xlfn.AGGREGATE(15,3,(Measurements!$C$4:$C$502=Measurements!$J$3)/(Measurements!$C$4:$C$502=Measurements!$J$3)*(ROW(Measurements!$C$4:$C$502)-ROW(Measurements!$C$3)),ROWS(Measurements!A$4:$L124))), "")</f>
        <v/>
      </c>
      <c r="I124">
        <f>IF($A124&lt;&gt;"",65,"")</f>
        <v/>
      </c>
      <c r="J124">
        <f>IF($A124&lt;&gt;"",35,"")</f>
        <v/>
      </c>
      <c r="L124" s="2">
        <f>IF(ROWS(Measurements!$L$4:L124)&lt;=Measurements!$K$4, INDEX(Measurements!$A$4:$A$502,_xlfn.AGGREGATE(15,3,(Measurements!$C$4:$C$502=Measurements!$K$3)/(Measurements!$C$4:$C$502=Measurements!$K$3)*(ROW(Measurements!$C$4:$C$502)-ROW(Measurements!$C$3)),ROWS(Measurements!$L$4:L124))), "")</f>
        <v/>
      </c>
      <c r="M124">
        <f>IF(ROWS(Measurements!$L$4:L124)&lt;=Measurements!$K$4, INDEX(Measurements!$E$4:$E$502,_xlfn.AGGREGATE(15,3,(Measurements!$C$4:$C$502=Measurements!$K$3)/(Measurements!$C$4:$C$502=Measurements!$K$3)*(ROW(Measurements!$C$4:$C$502)-ROW(Measurements!$C$3)),ROWS(Measurements!$L$4:L124))), "")</f>
        <v/>
      </c>
      <c r="N124">
        <f>IF($L124&lt;&gt;"",2200,"")</f>
        <v/>
      </c>
      <c r="O124">
        <f>IF($L124&lt;&gt;"",1800,"")</f>
        <v/>
      </c>
      <c r="P124">
        <f>IF(ROWS(Measurements!$L$4:L124)&lt;=Measurements!$K$4, INDEX(Measurements!$F$4:$F$502,_xlfn.AGGREGATE(15,3,(Measurements!$C$4:$C$502=Measurements!$K$3)/(Measurements!$C$4:$C$502=Measurements!$K$3)*(ROW(Measurements!$C$4:$C$502)-ROW(Measurements!$C$3)),ROWS(Measurements!$L$4:L124))), "")</f>
        <v/>
      </c>
      <c r="Q124">
        <f>IF($L124&lt;&gt;"",6.5,"")</f>
        <v/>
      </c>
      <c r="R124">
        <f>IF($L124&lt;&gt;"",3.5,"")</f>
        <v/>
      </c>
      <c r="S124">
        <f>IF(ROWS(Measurements!$L$4:L124)&lt;=Measurements!$K$4, INDEX(Measurements!$G$4:$G$502,_xlfn.AGGREGATE(15,3,(Measurements!$C$4:$C$502=Measurements!$K$3)/(Measurements!$C$4:$C$502=Measurements!$K$3)*(ROW(Measurements!$C$4:$C$502)-ROW(Measurements!$C$3)),ROWS(Measurements!$L$4:L124))), "")</f>
        <v/>
      </c>
      <c r="T124">
        <f>IF($L124&lt;&gt;"",65,"")</f>
        <v/>
      </c>
      <c r="U124">
        <f>IF($L124&lt;&gt;"",35,"")</f>
        <v/>
      </c>
      <c r="W124" s="2">
        <f>IF(ROWS(Measurements!$L$4:$L124)&lt;=Measurements!$I$4, INDEX(Measurements!$A$4:$A$502,_xlfn.AGGREGATE(15,3,(Measurements!$C$4:$C$502=Measurements!$I$3)/(Measurements!$C$4:$C$502=Measurements!$I$3)*(ROW(Measurements!$C$4:$C$502)-ROW(Measurements!$C$3)),ROWS(Measurements!$L$4:$L124))), "")</f>
        <v/>
      </c>
      <c r="X124">
        <f>IF(ROWS(Measurements!$L$4:$L124)&lt;=Measurements!$I$4, INDEX(Measurements!$E$4:$E$502,_xlfn.AGGREGATE(15,3,(Measurements!$C$4:$C$502=Measurements!$I$3)/(Measurements!$C$4:$C$502=Measurements!$I$3)*(ROW(Measurements!$C$4:$C$502)-ROW(Measurements!$C$3)),ROWS(Measurements!$L$4:$L124))), "")</f>
        <v/>
      </c>
      <c r="Y124">
        <f>IF($W124&lt;&gt;"",2200,"")</f>
        <v/>
      </c>
      <c r="Z124">
        <f>IF($W124&lt;&gt;"",1800,"")</f>
        <v/>
      </c>
      <c r="AA124">
        <f>IF(ROWS(Measurements!$L$4:$L124)&lt;=Measurements!$I$4, INDEX(Measurements!$F$4:$F$502,_xlfn.AGGREGATE(15,3,(Measurements!$C$4:$C$502=Measurements!$I$3)/(Measurements!$C$4:$C$502=Measurements!$I$3)*(ROW(Measurements!$C$4:$C$502)-ROW(Measurements!$C$3)),ROWS(Measurements!$L$4:$L124))), "")</f>
        <v/>
      </c>
      <c r="AB124">
        <f>IF($W124&lt;&gt;"",6.5,"")</f>
        <v/>
      </c>
      <c r="AC124">
        <f>IF($W124&lt;&gt;"",3.5,"")</f>
        <v/>
      </c>
      <c r="AD124">
        <f>IF(ROWS(Measurements!$L$4:L124)&lt;=Measurements!$I$4, INDEX(Measurements!$G$4:$G$502,_xlfn.AGGREGATE(15,3,(Measurements!$C$4:$C$502=Measurements!$I$3)/(Measurements!$C$4:$C$502=Measurements!$I$3)*(ROW(Measurements!$C$4:$C$502)-ROW(Measurements!$C$3)),ROWS(Measurements!$L$4:L124))), "")</f>
        <v/>
      </c>
      <c r="AE124">
        <f>IF($W124&lt;&gt;"",65,"")</f>
        <v/>
      </c>
      <c r="AF124">
        <f>IF($W124&lt;&gt;"",35,"")</f>
        <v/>
      </c>
    </row>
    <row r="125">
      <c r="A125" s="2">
        <f>IF(ROWS(Measurements!A$4:$L125)&lt;=Measurements!$J$4, INDEX(Measurements!$A$4:$A$502,_xlfn.AGGREGATE(15,3,(Measurements!$C$4:$C$502=Measurements!$J$3)/(Measurements!$C$4:$C$502=Measurements!$J$3)*(ROW(Measurements!$C$4:$C$502)-ROW(Measurements!$C$3)),ROWS(Measurements!A$4:$L125))), "")</f>
        <v/>
      </c>
      <c r="B125">
        <f>IF(ROWS(Measurements!A$4:$L125)&lt;=Measurements!$J$4, INDEX(Measurements!$E$4:$E$502,_xlfn.AGGREGATE(15,3,(Measurements!$C$4:$C$502=Measurements!$J$3)/(Measurements!$C$4:$C$502=Measurements!$J$3)*(ROW(Measurements!$C$4:$C$502)-ROW(Measurements!$C$3)),ROWS(Measurements!A$4:$L125))), "")</f>
        <v/>
      </c>
      <c r="C125">
        <f>IF($A125&lt;&gt;"",2200,"")</f>
        <v/>
      </c>
      <c r="D125">
        <f>IF($A125&lt;&gt;"",1800,"")</f>
        <v/>
      </c>
      <c r="E125">
        <f>IF(ROWS(Measurements!A$4:$L125)&lt;=Measurements!$J$4, INDEX(Measurements!$F$4:$F$502,_xlfn.AGGREGATE(15,3,(Measurements!$C$4:$C$502=Measurements!$J$3)/(Measurements!$C$4:$C$502=Measurements!$J$3)*(ROW(Measurements!$C$4:$C$502)-ROW(Measurements!$C$3)),ROWS(Measurements!A$4:$L125))), "")</f>
        <v/>
      </c>
      <c r="F125">
        <f>IF($A125&lt;&gt;"",6.5,"")</f>
        <v/>
      </c>
      <c r="G125">
        <f>IF($A125&lt;&gt;"",3.5,"")</f>
        <v/>
      </c>
      <c r="H125">
        <f>IF(ROWS(Measurements!A$4:$L125)&lt;=Measurements!$J$4, INDEX(Measurements!$G$4:$G$502,_xlfn.AGGREGATE(15,3,(Measurements!$C$4:$C$502=Measurements!$J$3)/(Measurements!$C$4:$C$502=Measurements!$J$3)*(ROW(Measurements!$C$4:$C$502)-ROW(Measurements!$C$3)),ROWS(Measurements!A$4:$L125))), "")</f>
        <v/>
      </c>
      <c r="I125">
        <f>IF($A125&lt;&gt;"",65,"")</f>
        <v/>
      </c>
      <c r="J125">
        <f>IF($A125&lt;&gt;"",35,"")</f>
        <v/>
      </c>
      <c r="L125" s="2">
        <f>IF(ROWS(Measurements!$L$4:L125)&lt;=Measurements!$K$4, INDEX(Measurements!$A$4:$A$502,_xlfn.AGGREGATE(15,3,(Measurements!$C$4:$C$502=Measurements!$K$3)/(Measurements!$C$4:$C$502=Measurements!$K$3)*(ROW(Measurements!$C$4:$C$502)-ROW(Measurements!$C$3)),ROWS(Measurements!$L$4:L125))), "")</f>
        <v/>
      </c>
      <c r="M125">
        <f>IF(ROWS(Measurements!$L$4:L125)&lt;=Measurements!$K$4, INDEX(Measurements!$E$4:$E$502,_xlfn.AGGREGATE(15,3,(Measurements!$C$4:$C$502=Measurements!$K$3)/(Measurements!$C$4:$C$502=Measurements!$K$3)*(ROW(Measurements!$C$4:$C$502)-ROW(Measurements!$C$3)),ROWS(Measurements!$L$4:L125))), "")</f>
        <v/>
      </c>
      <c r="N125">
        <f>IF($L125&lt;&gt;"",2200,"")</f>
        <v/>
      </c>
      <c r="O125">
        <f>IF($L125&lt;&gt;"",1800,"")</f>
        <v/>
      </c>
      <c r="P125">
        <f>IF(ROWS(Measurements!$L$4:L125)&lt;=Measurements!$K$4, INDEX(Measurements!$F$4:$F$502,_xlfn.AGGREGATE(15,3,(Measurements!$C$4:$C$502=Measurements!$K$3)/(Measurements!$C$4:$C$502=Measurements!$K$3)*(ROW(Measurements!$C$4:$C$502)-ROW(Measurements!$C$3)),ROWS(Measurements!$L$4:L125))), "")</f>
        <v/>
      </c>
      <c r="Q125">
        <f>IF($L125&lt;&gt;"",6.5,"")</f>
        <v/>
      </c>
      <c r="R125">
        <f>IF($L125&lt;&gt;"",3.5,"")</f>
        <v/>
      </c>
      <c r="S125">
        <f>IF(ROWS(Measurements!$L$4:L125)&lt;=Measurements!$K$4, INDEX(Measurements!$G$4:$G$502,_xlfn.AGGREGATE(15,3,(Measurements!$C$4:$C$502=Measurements!$K$3)/(Measurements!$C$4:$C$502=Measurements!$K$3)*(ROW(Measurements!$C$4:$C$502)-ROW(Measurements!$C$3)),ROWS(Measurements!$L$4:L125))), "")</f>
        <v/>
      </c>
      <c r="T125">
        <f>IF($L125&lt;&gt;"",65,"")</f>
        <v/>
      </c>
      <c r="U125">
        <f>IF($L125&lt;&gt;"",35,"")</f>
        <v/>
      </c>
      <c r="W125" s="2">
        <f>IF(ROWS(Measurements!$L$4:$L125)&lt;=Measurements!$I$4, INDEX(Measurements!$A$4:$A$502,_xlfn.AGGREGATE(15,3,(Measurements!$C$4:$C$502=Measurements!$I$3)/(Measurements!$C$4:$C$502=Measurements!$I$3)*(ROW(Measurements!$C$4:$C$502)-ROW(Measurements!$C$3)),ROWS(Measurements!$L$4:$L125))), "")</f>
        <v/>
      </c>
      <c r="X125">
        <f>IF(ROWS(Measurements!$L$4:$L125)&lt;=Measurements!$I$4, INDEX(Measurements!$E$4:$E$502,_xlfn.AGGREGATE(15,3,(Measurements!$C$4:$C$502=Measurements!$I$3)/(Measurements!$C$4:$C$502=Measurements!$I$3)*(ROW(Measurements!$C$4:$C$502)-ROW(Measurements!$C$3)),ROWS(Measurements!$L$4:$L125))), "")</f>
        <v/>
      </c>
      <c r="Y125">
        <f>IF($W125&lt;&gt;"",2200,"")</f>
        <v/>
      </c>
      <c r="Z125">
        <f>IF($W125&lt;&gt;"",1800,"")</f>
        <v/>
      </c>
      <c r="AA125">
        <f>IF(ROWS(Measurements!$L$4:$L125)&lt;=Measurements!$I$4, INDEX(Measurements!$F$4:$F$502,_xlfn.AGGREGATE(15,3,(Measurements!$C$4:$C$502=Measurements!$I$3)/(Measurements!$C$4:$C$502=Measurements!$I$3)*(ROW(Measurements!$C$4:$C$502)-ROW(Measurements!$C$3)),ROWS(Measurements!$L$4:$L125))), "")</f>
        <v/>
      </c>
      <c r="AB125">
        <f>IF($W125&lt;&gt;"",6.5,"")</f>
        <v/>
      </c>
      <c r="AC125">
        <f>IF($W125&lt;&gt;"",3.5,"")</f>
        <v/>
      </c>
      <c r="AD125">
        <f>IF(ROWS(Measurements!$L$4:L125)&lt;=Measurements!$I$4, INDEX(Measurements!$G$4:$G$502,_xlfn.AGGREGATE(15,3,(Measurements!$C$4:$C$502=Measurements!$I$3)/(Measurements!$C$4:$C$502=Measurements!$I$3)*(ROW(Measurements!$C$4:$C$502)-ROW(Measurements!$C$3)),ROWS(Measurements!$L$4:L125))), "")</f>
        <v/>
      </c>
      <c r="AE125">
        <f>IF($W125&lt;&gt;"",65,"")</f>
        <v/>
      </c>
      <c r="AF125">
        <f>IF($W125&lt;&gt;"",35,"")</f>
        <v/>
      </c>
    </row>
    <row r="126">
      <c r="A126" s="2">
        <f>IF(ROWS(Measurements!A$4:$L126)&lt;=Measurements!$J$4, INDEX(Measurements!$A$4:$A$502,_xlfn.AGGREGATE(15,3,(Measurements!$C$4:$C$502=Measurements!$J$3)/(Measurements!$C$4:$C$502=Measurements!$J$3)*(ROW(Measurements!$C$4:$C$502)-ROW(Measurements!$C$3)),ROWS(Measurements!A$4:$L126))), "")</f>
        <v/>
      </c>
      <c r="B126">
        <f>IF(ROWS(Measurements!A$4:$L126)&lt;=Measurements!$J$4, INDEX(Measurements!$E$4:$E$502,_xlfn.AGGREGATE(15,3,(Measurements!$C$4:$C$502=Measurements!$J$3)/(Measurements!$C$4:$C$502=Measurements!$J$3)*(ROW(Measurements!$C$4:$C$502)-ROW(Measurements!$C$3)),ROWS(Measurements!A$4:$L126))), "")</f>
        <v/>
      </c>
      <c r="C126">
        <f>IF($A126&lt;&gt;"",2200,"")</f>
        <v/>
      </c>
      <c r="D126">
        <f>IF($A126&lt;&gt;"",1800,"")</f>
        <v/>
      </c>
      <c r="E126">
        <f>IF(ROWS(Measurements!A$4:$L126)&lt;=Measurements!$J$4, INDEX(Measurements!$F$4:$F$502,_xlfn.AGGREGATE(15,3,(Measurements!$C$4:$C$502=Measurements!$J$3)/(Measurements!$C$4:$C$502=Measurements!$J$3)*(ROW(Measurements!$C$4:$C$502)-ROW(Measurements!$C$3)),ROWS(Measurements!A$4:$L126))), "")</f>
        <v/>
      </c>
      <c r="F126">
        <f>IF($A126&lt;&gt;"",6.5,"")</f>
        <v/>
      </c>
      <c r="G126">
        <f>IF($A126&lt;&gt;"",3.5,"")</f>
        <v/>
      </c>
      <c r="H126">
        <f>IF(ROWS(Measurements!A$4:$L126)&lt;=Measurements!$J$4, INDEX(Measurements!$G$4:$G$502,_xlfn.AGGREGATE(15,3,(Measurements!$C$4:$C$502=Measurements!$J$3)/(Measurements!$C$4:$C$502=Measurements!$J$3)*(ROW(Measurements!$C$4:$C$502)-ROW(Measurements!$C$3)),ROWS(Measurements!A$4:$L126))), "")</f>
        <v/>
      </c>
      <c r="I126">
        <f>IF($A126&lt;&gt;"",65,"")</f>
        <v/>
      </c>
      <c r="J126">
        <f>IF($A126&lt;&gt;"",35,"")</f>
        <v/>
      </c>
      <c r="L126" s="2">
        <f>IF(ROWS(Measurements!$L$4:L126)&lt;=Measurements!$K$4, INDEX(Measurements!$A$4:$A$502,_xlfn.AGGREGATE(15,3,(Measurements!$C$4:$C$502=Measurements!$K$3)/(Measurements!$C$4:$C$502=Measurements!$K$3)*(ROW(Measurements!$C$4:$C$502)-ROW(Measurements!$C$3)),ROWS(Measurements!$L$4:L126))), "")</f>
        <v/>
      </c>
      <c r="M126">
        <f>IF(ROWS(Measurements!$L$4:L126)&lt;=Measurements!$K$4, INDEX(Measurements!$E$4:$E$502,_xlfn.AGGREGATE(15,3,(Measurements!$C$4:$C$502=Measurements!$K$3)/(Measurements!$C$4:$C$502=Measurements!$K$3)*(ROW(Measurements!$C$4:$C$502)-ROW(Measurements!$C$3)),ROWS(Measurements!$L$4:L126))), "")</f>
        <v/>
      </c>
      <c r="N126">
        <f>IF($L126&lt;&gt;"",2200,"")</f>
        <v/>
      </c>
      <c r="O126">
        <f>IF($L126&lt;&gt;"",1800,"")</f>
        <v/>
      </c>
      <c r="P126">
        <f>IF(ROWS(Measurements!$L$4:L126)&lt;=Measurements!$K$4, INDEX(Measurements!$F$4:$F$502,_xlfn.AGGREGATE(15,3,(Measurements!$C$4:$C$502=Measurements!$K$3)/(Measurements!$C$4:$C$502=Measurements!$K$3)*(ROW(Measurements!$C$4:$C$502)-ROW(Measurements!$C$3)),ROWS(Measurements!$L$4:L126))), "")</f>
        <v/>
      </c>
      <c r="Q126">
        <f>IF($L126&lt;&gt;"",6.5,"")</f>
        <v/>
      </c>
      <c r="R126">
        <f>IF($L126&lt;&gt;"",3.5,"")</f>
        <v/>
      </c>
      <c r="S126">
        <f>IF(ROWS(Measurements!$L$4:L126)&lt;=Measurements!$K$4, INDEX(Measurements!$G$4:$G$502,_xlfn.AGGREGATE(15,3,(Measurements!$C$4:$C$502=Measurements!$K$3)/(Measurements!$C$4:$C$502=Measurements!$K$3)*(ROW(Measurements!$C$4:$C$502)-ROW(Measurements!$C$3)),ROWS(Measurements!$L$4:L126))), "")</f>
        <v/>
      </c>
      <c r="T126">
        <f>IF($L126&lt;&gt;"",65,"")</f>
        <v/>
      </c>
      <c r="U126">
        <f>IF($L126&lt;&gt;"",35,"")</f>
        <v/>
      </c>
      <c r="W126" s="2">
        <f>IF(ROWS(Measurements!$L$4:$L126)&lt;=Measurements!$I$4, INDEX(Measurements!$A$4:$A$502,_xlfn.AGGREGATE(15,3,(Measurements!$C$4:$C$502=Measurements!$I$3)/(Measurements!$C$4:$C$502=Measurements!$I$3)*(ROW(Measurements!$C$4:$C$502)-ROW(Measurements!$C$3)),ROWS(Measurements!$L$4:$L126))), "")</f>
        <v/>
      </c>
      <c r="X126">
        <f>IF(ROWS(Measurements!$L$4:$L126)&lt;=Measurements!$I$4, INDEX(Measurements!$E$4:$E$502,_xlfn.AGGREGATE(15,3,(Measurements!$C$4:$C$502=Measurements!$I$3)/(Measurements!$C$4:$C$502=Measurements!$I$3)*(ROW(Measurements!$C$4:$C$502)-ROW(Measurements!$C$3)),ROWS(Measurements!$L$4:$L126))), "")</f>
        <v/>
      </c>
      <c r="Y126">
        <f>IF($W126&lt;&gt;"",2200,"")</f>
        <v/>
      </c>
      <c r="Z126">
        <f>IF($W126&lt;&gt;"",1800,"")</f>
        <v/>
      </c>
      <c r="AA126">
        <f>IF(ROWS(Measurements!$L$4:$L126)&lt;=Measurements!$I$4, INDEX(Measurements!$F$4:$F$502,_xlfn.AGGREGATE(15,3,(Measurements!$C$4:$C$502=Measurements!$I$3)/(Measurements!$C$4:$C$502=Measurements!$I$3)*(ROW(Measurements!$C$4:$C$502)-ROW(Measurements!$C$3)),ROWS(Measurements!$L$4:$L126))), "")</f>
        <v/>
      </c>
      <c r="AB126">
        <f>IF($W126&lt;&gt;"",6.5,"")</f>
        <v/>
      </c>
      <c r="AC126">
        <f>IF($W126&lt;&gt;"",3.5,"")</f>
        <v/>
      </c>
      <c r="AD126">
        <f>IF(ROWS(Measurements!$L$4:L126)&lt;=Measurements!$I$4, INDEX(Measurements!$G$4:$G$502,_xlfn.AGGREGATE(15,3,(Measurements!$C$4:$C$502=Measurements!$I$3)/(Measurements!$C$4:$C$502=Measurements!$I$3)*(ROW(Measurements!$C$4:$C$502)-ROW(Measurements!$C$3)),ROWS(Measurements!$L$4:L126))), "")</f>
        <v/>
      </c>
      <c r="AE126">
        <f>IF($W126&lt;&gt;"",65,"")</f>
        <v/>
      </c>
      <c r="AF126">
        <f>IF($W126&lt;&gt;"",35,"")</f>
        <v/>
      </c>
    </row>
    <row r="127">
      <c r="A127" s="2">
        <f>IF(ROWS(Measurements!A$4:$L127)&lt;=Measurements!$J$4, INDEX(Measurements!$A$4:$A$502,_xlfn.AGGREGATE(15,3,(Measurements!$C$4:$C$502=Measurements!$J$3)/(Measurements!$C$4:$C$502=Measurements!$J$3)*(ROW(Measurements!$C$4:$C$502)-ROW(Measurements!$C$3)),ROWS(Measurements!A$4:$L127))), "")</f>
        <v/>
      </c>
      <c r="B127">
        <f>IF(ROWS(Measurements!A$4:$L127)&lt;=Measurements!$J$4, INDEX(Measurements!$E$4:$E$502,_xlfn.AGGREGATE(15,3,(Measurements!$C$4:$C$502=Measurements!$J$3)/(Measurements!$C$4:$C$502=Measurements!$J$3)*(ROW(Measurements!$C$4:$C$502)-ROW(Measurements!$C$3)),ROWS(Measurements!A$4:$L127))), "")</f>
        <v/>
      </c>
      <c r="C127">
        <f>IF($A127&lt;&gt;"",2200,"")</f>
        <v/>
      </c>
      <c r="D127">
        <f>IF($A127&lt;&gt;"",1800,"")</f>
        <v/>
      </c>
      <c r="E127">
        <f>IF(ROWS(Measurements!A$4:$L127)&lt;=Measurements!$J$4, INDEX(Measurements!$F$4:$F$502,_xlfn.AGGREGATE(15,3,(Measurements!$C$4:$C$502=Measurements!$J$3)/(Measurements!$C$4:$C$502=Measurements!$J$3)*(ROW(Measurements!$C$4:$C$502)-ROW(Measurements!$C$3)),ROWS(Measurements!A$4:$L127))), "")</f>
        <v/>
      </c>
      <c r="F127">
        <f>IF($A127&lt;&gt;"",6.5,"")</f>
        <v/>
      </c>
      <c r="G127">
        <f>IF($A127&lt;&gt;"",3.5,"")</f>
        <v/>
      </c>
      <c r="H127">
        <f>IF(ROWS(Measurements!A$4:$L127)&lt;=Measurements!$J$4, INDEX(Measurements!$G$4:$G$502,_xlfn.AGGREGATE(15,3,(Measurements!$C$4:$C$502=Measurements!$J$3)/(Measurements!$C$4:$C$502=Measurements!$J$3)*(ROW(Measurements!$C$4:$C$502)-ROW(Measurements!$C$3)),ROWS(Measurements!A$4:$L127))), "")</f>
        <v/>
      </c>
      <c r="I127">
        <f>IF($A127&lt;&gt;"",65,"")</f>
        <v/>
      </c>
      <c r="J127">
        <f>IF($A127&lt;&gt;"",35,"")</f>
        <v/>
      </c>
      <c r="L127" s="2">
        <f>IF(ROWS(Measurements!$L$4:L127)&lt;=Measurements!$K$4, INDEX(Measurements!$A$4:$A$502,_xlfn.AGGREGATE(15,3,(Measurements!$C$4:$C$502=Measurements!$K$3)/(Measurements!$C$4:$C$502=Measurements!$K$3)*(ROW(Measurements!$C$4:$C$502)-ROW(Measurements!$C$3)),ROWS(Measurements!$L$4:L127))), "")</f>
        <v/>
      </c>
      <c r="M127">
        <f>IF(ROWS(Measurements!$L$4:L127)&lt;=Measurements!$K$4, INDEX(Measurements!$E$4:$E$502,_xlfn.AGGREGATE(15,3,(Measurements!$C$4:$C$502=Measurements!$K$3)/(Measurements!$C$4:$C$502=Measurements!$K$3)*(ROW(Measurements!$C$4:$C$502)-ROW(Measurements!$C$3)),ROWS(Measurements!$L$4:L127))), "")</f>
        <v/>
      </c>
      <c r="N127">
        <f>IF($L127&lt;&gt;"",2200,"")</f>
        <v/>
      </c>
      <c r="O127">
        <f>IF($L127&lt;&gt;"",1800,"")</f>
        <v/>
      </c>
      <c r="P127">
        <f>IF(ROWS(Measurements!$L$4:L127)&lt;=Measurements!$K$4, INDEX(Measurements!$F$4:$F$502,_xlfn.AGGREGATE(15,3,(Measurements!$C$4:$C$502=Measurements!$K$3)/(Measurements!$C$4:$C$502=Measurements!$K$3)*(ROW(Measurements!$C$4:$C$502)-ROW(Measurements!$C$3)),ROWS(Measurements!$L$4:L127))), "")</f>
        <v/>
      </c>
      <c r="Q127">
        <f>IF($L127&lt;&gt;"",6.5,"")</f>
        <v/>
      </c>
      <c r="R127">
        <f>IF($L127&lt;&gt;"",3.5,"")</f>
        <v/>
      </c>
      <c r="S127">
        <f>IF(ROWS(Measurements!$L$4:L127)&lt;=Measurements!$K$4, INDEX(Measurements!$G$4:$G$502,_xlfn.AGGREGATE(15,3,(Measurements!$C$4:$C$502=Measurements!$K$3)/(Measurements!$C$4:$C$502=Measurements!$K$3)*(ROW(Measurements!$C$4:$C$502)-ROW(Measurements!$C$3)),ROWS(Measurements!$L$4:L127))), "")</f>
        <v/>
      </c>
      <c r="T127">
        <f>IF($L127&lt;&gt;"",65,"")</f>
        <v/>
      </c>
      <c r="U127">
        <f>IF($L127&lt;&gt;"",35,"")</f>
        <v/>
      </c>
      <c r="W127" s="2">
        <f>IF(ROWS(Measurements!$L$4:$L127)&lt;=Measurements!$I$4, INDEX(Measurements!$A$4:$A$502,_xlfn.AGGREGATE(15,3,(Measurements!$C$4:$C$502=Measurements!$I$3)/(Measurements!$C$4:$C$502=Measurements!$I$3)*(ROW(Measurements!$C$4:$C$502)-ROW(Measurements!$C$3)),ROWS(Measurements!$L$4:$L127))), "")</f>
        <v/>
      </c>
      <c r="X127">
        <f>IF(ROWS(Measurements!$L$4:$L127)&lt;=Measurements!$I$4, INDEX(Measurements!$E$4:$E$502,_xlfn.AGGREGATE(15,3,(Measurements!$C$4:$C$502=Measurements!$I$3)/(Measurements!$C$4:$C$502=Measurements!$I$3)*(ROW(Measurements!$C$4:$C$502)-ROW(Measurements!$C$3)),ROWS(Measurements!$L$4:$L127))), "")</f>
        <v/>
      </c>
      <c r="Y127">
        <f>IF($W127&lt;&gt;"",2200,"")</f>
        <v/>
      </c>
      <c r="Z127">
        <f>IF($W127&lt;&gt;"",1800,"")</f>
        <v/>
      </c>
      <c r="AA127">
        <f>IF(ROWS(Measurements!$L$4:$L127)&lt;=Measurements!$I$4, INDEX(Measurements!$F$4:$F$502,_xlfn.AGGREGATE(15,3,(Measurements!$C$4:$C$502=Measurements!$I$3)/(Measurements!$C$4:$C$502=Measurements!$I$3)*(ROW(Measurements!$C$4:$C$502)-ROW(Measurements!$C$3)),ROWS(Measurements!$L$4:$L127))), "")</f>
        <v/>
      </c>
      <c r="AB127">
        <f>IF($W127&lt;&gt;"",6.5,"")</f>
        <v/>
      </c>
      <c r="AC127">
        <f>IF($W127&lt;&gt;"",3.5,"")</f>
        <v/>
      </c>
      <c r="AD127">
        <f>IF(ROWS(Measurements!$L$4:L127)&lt;=Measurements!$I$4, INDEX(Measurements!$G$4:$G$502,_xlfn.AGGREGATE(15,3,(Measurements!$C$4:$C$502=Measurements!$I$3)/(Measurements!$C$4:$C$502=Measurements!$I$3)*(ROW(Measurements!$C$4:$C$502)-ROW(Measurements!$C$3)),ROWS(Measurements!$L$4:L127))), "")</f>
        <v/>
      </c>
      <c r="AE127">
        <f>IF($W127&lt;&gt;"",65,"")</f>
        <v/>
      </c>
      <c r="AF127">
        <f>IF($W127&lt;&gt;"",35,"")</f>
        <v/>
      </c>
    </row>
    <row r="128">
      <c r="A128" s="2">
        <f>IF(ROWS(Measurements!A$4:$L128)&lt;=Measurements!$J$4, INDEX(Measurements!$A$4:$A$502,_xlfn.AGGREGATE(15,3,(Measurements!$C$4:$C$502=Measurements!$J$3)/(Measurements!$C$4:$C$502=Measurements!$J$3)*(ROW(Measurements!$C$4:$C$502)-ROW(Measurements!$C$3)),ROWS(Measurements!A$4:$L128))), "")</f>
        <v/>
      </c>
      <c r="B128">
        <f>IF(ROWS(Measurements!A$4:$L128)&lt;=Measurements!$J$4, INDEX(Measurements!$E$4:$E$502,_xlfn.AGGREGATE(15,3,(Measurements!$C$4:$C$502=Measurements!$J$3)/(Measurements!$C$4:$C$502=Measurements!$J$3)*(ROW(Measurements!$C$4:$C$502)-ROW(Measurements!$C$3)),ROWS(Measurements!A$4:$L128))), "")</f>
        <v/>
      </c>
      <c r="C128">
        <f>IF($A128&lt;&gt;"",2200,"")</f>
        <v/>
      </c>
      <c r="D128">
        <f>IF($A128&lt;&gt;"",1800,"")</f>
        <v/>
      </c>
      <c r="E128">
        <f>IF(ROWS(Measurements!A$4:$L128)&lt;=Measurements!$J$4, INDEX(Measurements!$F$4:$F$502,_xlfn.AGGREGATE(15,3,(Measurements!$C$4:$C$502=Measurements!$J$3)/(Measurements!$C$4:$C$502=Measurements!$J$3)*(ROW(Measurements!$C$4:$C$502)-ROW(Measurements!$C$3)),ROWS(Measurements!A$4:$L128))), "")</f>
        <v/>
      </c>
      <c r="F128">
        <f>IF($A128&lt;&gt;"",6.5,"")</f>
        <v/>
      </c>
      <c r="G128">
        <f>IF($A128&lt;&gt;"",3.5,"")</f>
        <v/>
      </c>
      <c r="H128">
        <f>IF(ROWS(Measurements!A$4:$L128)&lt;=Measurements!$J$4, INDEX(Measurements!$G$4:$G$502,_xlfn.AGGREGATE(15,3,(Measurements!$C$4:$C$502=Measurements!$J$3)/(Measurements!$C$4:$C$502=Measurements!$J$3)*(ROW(Measurements!$C$4:$C$502)-ROW(Measurements!$C$3)),ROWS(Measurements!A$4:$L128))), "")</f>
        <v/>
      </c>
      <c r="I128">
        <f>IF($A128&lt;&gt;"",65,"")</f>
        <v/>
      </c>
      <c r="J128">
        <f>IF($A128&lt;&gt;"",35,"")</f>
        <v/>
      </c>
      <c r="L128" s="2">
        <f>IF(ROWS(Measurements!$L$4:L128)&lt;=Measurements!$K$4, INDEX(Measurements!$A$4:$A$502,_xlfn.AGGREGATE(15,3,(Measurements!$C$4:$C$502=Measurements!$K$3)/(Measurements!$C$4:$C$502=Measurements!$K$3)*(ROW(Measurements!$C$4:$C$502)-ROW(Measurements!$C$3)),ROWS(Measurements!$L$4:L128))), "")</f>
        <v/>
      </c>
      <c r="M128">
        <f>IF(ROWS(Measurements!$L$4:L128)&lt;=Measurements!$K$4, INDEX(Measurements!$E$4:$E$502,_xlfn.AGGREGATE(15,3,(Measurements!$C$4:$C$502=Measurements!$K$3)/(Measurements!$C$4:$C$502=Measurements!$K$3)*(ROW(Measurements!$C$4:$C$502)-ROW(Measurements!$C$3)),ROWS(Measurements!$L$4:L128))), "")</f>
        <v/>
      </c>
      <c r="N128">
        <f>IF($L128&lt;&gt;"",2200,"")</f>
        <v/>
      </c>
      <c r="O128">
        <f>IF($L128&lt;&gt;"",1800,"")</f>
        <v/>
      </c>
      <c r="P128">
        <f>IF(ROWS(Measurements!$L$4:L128)&lt;=Measurements!$K$4, INDEX(Measurements!$F$4:$F$502,_xlfn.AGGREGATE(15,3,(Measurements!$C$4:$C$502=Measurements!$K$3)/(Measurements!$C$4:$C$502=Measurements!$K$3)*(ROW(Measurements!$C$4:$C$502)-ROW(Measurements!$C$3)),ROWS(Measurements!$L$4:L128))), "")</f>
        <v/>
      </c>
      <c r="Q128">
        <f>IF($L128&lt;&gt;"",6.5,"")</f>
        <v/>
      </c>
      <c r="R128">
        <f>IF($L128&lt;&gt;"",3.5,"")</f>
        <v/>
      </c>
      <c r="S128">
        <f>IF(ROWS(Measurements!$L$4:L128)&lt;=Measurements!$K$4, INDEX(Measurements!$G$4:$G$502,_xlfn.AGGREGATE(15,3,(Measurements!$C$4:$C$502=Measurements!$K$3)/(Measurements!$C$4:$C$502=Measurements!$K$3)*(ROW(Measurements!$C$4:$C$502)-ROW(Measurements!$C$3)),ROWS(Measurements!$L$4:L128))), "")</f>
        <v/>
      </c>
      <c r="T128">
        <f>IF($L128&lt;&gt;"",65,"")</f>
        <v/>
      </c>
      <c r="U128">
        <f>IF($L128&lt;&gt;"",35,"")</f>
        <v/>
      </c>
      <c r="W128" s="2">
        <f>IF(ROWS(Measurements!$L$4:$L128)&lt;=Measurements!$I$4, INDEX(Measurements!$A$4:$A$502,_xlfn.AGGREGATE(15,3,(Measurements!$C$4:$C$502=Measurements!$I$3)/(Measurements!$C$4:$C$502=Measurements!$I$3)*(ROW(Measurements!$C$4:$C$502)-ROW(Measurements!$C$3)),ROWS(Measurements!$L$4:$L128))), "")</f>
        <v/>
      </c>
      <c r="X128">
        <f>IF(ROWS(Measurements!$L$4:$L128)&lt;=Measurements!$I$4, INDEX(Measurements!$E$4:$E$502,_xlfn.AGGREGATE(15,3,(Measurements!$C$4:$C$502=Measurements!$I$3)/(Measurements!$C$4:$C$502=Measurements!$I$3)*(ROW(Measurements!$C$4:$C$502)-ROW(Measurements!$C$3)),ROWS(Measurements!$L$4:$L128))), "")</f>
        <v/>
      </c>
      <c r="Y128">
        <f>IF($W128&lt;&gt;"",2200,"")</f>
        <v/>
      </c>
      <c r="Z128">
        <f>IF($W128&lt;&gt;"",1800,"")</f>
        <v/>
      </c>
      <c r="AA128">
        <f>IF(ROWS(Measurements!$L$4:$L128)&lt;=Measurements!$I$4, INDEX(Measurements!$F$4:$F$502,_xlfn.AGGREGATE(15,3,(Measurements!$C$4:$C$502=Measurements!$I$3)/(Measurements!$C$4:$C$502=Measurements!$I$3)*(ROW(Measurements!$C$4:$C$502)-ROW(Measurements!$C$3)),ROWS(Measurements!$L$4:$L128))), "")</f>
        <v/>
      </c>
      <c r="AB128">
        <f>IF($W128&lt;&gt;"",6.5,"")</f>
        <v/>
      </c>
      <c r="AC128">
        <f>IF($W128&lt;&gt;"",3.5,"")</f>
        <v/>
      </c>
      <c r="AD128">
        <f>IF(ROWS(Measurements!$L$4:L128)&lt;=Measurements!$I$4, INDEX(Measurements!$G$4:$G$502,_xlfn.AGGREGATE(15,3,(Measurements!$C$4:$C$502=Measurements!$I$3)/(Measurements!$C$4:$C$502=Measurements!$I$3)*(ROW(Measurements!$C$4:$C$502)-ROW(Measurements!$C$3)),ROWS(Measurements!$L$4:L128))), "")</f>
        <v/>
      </c>
      <c r="AE128">
        <f>IF($W128&lt;&gt;"",65,"")</f>
        <v/>
      </c>
      <c r="AF128">
        <f>IF($W128&lt;&gt;"",35,"")</f>
        <v/>
      </c>
    </row>
    <row r="129">
      <c r="A129" s="2">
        <f>IF(ROWS(Measurements!A$4:$L129)&lt;=Measurements!$J$4, INDEX(Measurements!$A$4:$A$502,_xlfn.AGGREGATE(15,3,(Measurements!$C$4:$C$502=Measurements!$J$3)/(Measurements!$C$4:$C$502=Measurements!$J$3)*(ROW(Measurements!$C$4:$C$502)-ROW(Measurements!$C$3)),ROWS(Measurements!A$4:$L129))), "")</f>
        <v/>
      </c>
      <c r="B129">
        <f>IF(ROWS(Measurements!A$4:$L129)&lt;=Measurements!$J$4, INDEX(Measurements!$E$4:$E$502,_xlfn.AGGREGATE(15,3,(Measurements!$C$4:$C$502=Measurements!$J$3)/(Measurements!$C$4:$C$502=Measurements!$J$3)*(ROW(Measurements!$C$4:$C$502)-ROW(Measurements!$C$3)),ROWS(Measurements!A$4:$L129))), "")</f>
        <v/>
      </c>
      <c r="C129">
        <f>IF($A129&lt;&gt;"",2200,"")</f>
        <v/>
      </c>
      <c r="D129">
        <f>IF($A129&lt;&gt;"",1800,"")</f>
        <v/>
      </c>
      <c r="E129">
        <f>IF(ROWS(Measurements!A$4:$L129)&lt;=Measurements!$J$4, INDEX(Measurements!$F$4:$F$502,_xlfn.AGGREGATE(15,3,(Measurements!$C$4:$C$502=Measurements!$J$3)/(Measurements!$C$4:$C$502=Measurements!$J$3)*(ROW(Measurements!$C$4:$C$502)-ROW(Measurements!$C$3)),ROWS(Measurements!A$4:$L129))), "")</f>
        <v/>
      </c>
      <c r="F129">
        <f>IF($A129&lt;&gt;"",6.5,"")</f>
        <v/>
      </c>
      <c r="G129">
        <f>IF($A129&lt;&gt;"",3.5,"")</f>
        <v/>
      </c>
      <c r="H129">
        <f>IF(ROWS(Measurements!A$4:$L129)&lt;=Measurements!$J$4, INDEX(Measurements!$G$4:$G$502,_xlfn.AGGREGATE(15,3,(Measurements!$C$4:$C$502=Measurements!$J$3)/(Measurements!$C$4:$C$502=Measurements!$J$3)*(ROW(Measurements!$C$4:$C$502)-ROW(Measurements!$C$3)),ROWS(Measurements!A$4:$L129))), "")</f>
        <v/>
      </c>
      <c r="I129">
        <f>IF($A129&lt;&gt;"",65,"")</f>
        <v/>
      </c>
      <c r="J129">
        <f>IF($A129&lt;&gt;"",35,"")</f>
        <v/>
      </c>
      <c r="L129" s="2">
        <f>IF(ROWS(Measurements!$L$4:L129)&lt;=Measurements!$K$4, INDEX(Measurements!$A$4:$A$502,_xlfn.AGGREGATE(15,3,(Measurements!$C$4:$C$502=Measurements!$K$3)/(Measurements!$C$4:$C$502=Measurements!$K$3)*(ROW(Measurements!$C$4:$C$502)-ROW(Measurements!$C$3)),ROWS(Measurements!$L$4:L129))), "")</f>
        <v/>
      </c>
      <c r="M129">
        <f>IF(ROWS(Measurements!$L$4:L129)&lt;=Measurements!$K$4, INDEX(Measurements!$E$4:$E$502,_xlfn.AGGREGATE(15,3,(Measurements!$C$4:$C$502=Measurements!$K$3)/(Measurements!$C$4:$C$502=Measurements!$K$3)*(ROW(Measurements!$C$4:$C$502)-ROW(Measurements!$C$3)),ROWS(Measurements!$L$4:L129))), "")</f>
        <v/>
      </c>
      <c r="N129">
        <f>IF($L129&lt;&gt;"",2200,"")</f>
        <v/>
      </c>
      <c r="O129">
        <f>IF($L129&lt;&gt;"",1800,"")</f>
        <v/>
      </c>
      <c r="P129">
        <f>IF(ROWS(Measurements!$L$4:L129)&lt;=Measurements!$K$4, INDEX(Measurements!$F$4:$F$502,_xlfn.AGGREGATE(15,3,(Measurements!$C$4:$C$502=Measurements!$K$3)/(Measurements!$C$4:$C$502=Measurements!$K$3)*(ROW(Measurements!$C$4:$C$502)-ROW(Measurements!$C$3)),ROWS(Measurements!$L$4:L129))), "")</f>
        <v/>
      </c>
      <c r="Q129">
        <f>IF($L129&lt;&gt;"",6.5,"")</f>
        <v/>
      </c>
      <c r="R129">
        <f>IF($L129&lt;&gt;"",3.5,"")</f>
        <v/>
      </c>
      <c r="S129">
        <f>IF(ROWS(Measurements!$L$4:L129)&lt;=Measurements!$K$4, INDEX(Measurements!$G$4:$G$502,_xlfn.AGGREGATE(15,3,(Measurements!$C$4:$C$502=Measurements!$K$3)/(Measurements!$C$4:$C$502=Measurements!$K$3)*(ROW(Measurements!$C$4:$C$502)-ROW(Measurements!$C$3)),ROWS(Measurements!$L$4:L129))), "")</f>
        <v/>
      </c>
      <c r="T129">
        <f>IF($L129&lt;&gt;"",65,"")</f>
        <v/>
      </c>
      <c r="U129">
        <f>IF($L129&lt;&gt;"",35,"")</f>
        <v/>
      </c>
      <c r="W129" s="2">
        <f>IF(ROWS(Measurements!$L$4:$L129)&lt;=Measurements!$I$4, INDEX(Measurements!$A$4:$A$502,_xlfn.AGGREGATE(15,3,(Measurements!$C$4:$C$502=Measurements!$I$3)/(Measurements!$C$4:$C$502=Measurements!$I$3)*(ROW(Measurements!$C$4:$C$502)-ROW(Measurements!$C$3)),ROWS(Measurements!$L$4:$L129))), "")</f>
        <v/>
      </c>
      <c r="X129">
        <f>IF(ROWS(Measurements!$L$4:$L129)&lt;=Measurements!$I$4, INDEX(Measurements!$E$4:$E$502,_xlfn.AGGREGATE(15,3,(Measurements!$C$4:$C$502=Measurements!$I$3)/(Measurements!$C$4:$C$502=Measurements!$I$3)*(ROW(Measurements!$C$4:$C$502)-ROW(Measurements!$C$3)),ROWS(Measurements!$L$4:$L129))), "")</f>
        <v/>
      </c>
      <c r="Y129">
        <f>IF($W129&lt;&gt;"",2200,"")</f>
        <v/>
      </c>
      <c r="Z129">
        <f>IF($W129&lt;&gt;"",1800,"")</f>
        <v/>
      </c>
      <c r="AA129">
        <f>IF(ROWS(Measurements!$L$4:$L129)&lt;=Measurements!$I$4, INDEX(Measurements!$F$4:$F$502,_xlfn.AGGREGATE(15,3,(Measurements!$C$4:$C$502=Measurements!$I$3)/(Measurements!$C$4:$C$502=Measurements!$I$3)*(ROW(Measurements!$C$4:$C$502)-ROW(Measurements!$C$3)),ROWS(Measurements!$L$4:$L129))), "")</f>
        <v/>
      </c>
      <c r="AB129">
        <f>IF($W129&lt;&gt;"",6.5,"")</f>
        <v/>
      </c>
      <c r="AC129">
        <f>IF($W129&lt;&gt;"",3.5,"")</f>
        <v/>
      </c>
      <c r="AD129">
        <f>IF(ROWS(Measurements!$L$4:L129)&lt;=Measurements!$I$4, INDEX(Measurements!$G$4:$G$502,_xlfn.AGGREGATE(15,3,(Measurements!$C$4:$C$502=Measurements!$I$3)/(Measurements!$C$4:$C$502=Measurements!$I$3)*(ROW(Measurements!$C$4:$C$502)-ROW(Measurements!$C$3)),ROWS(Measurements!$L$4:L129))), "")</f>
        <v/>
      </c>
      <c r="AE129">
        <f>IF($W129&lt;&gt;"",65,"")</f>
        <v/>
      </c>
      <c r="AF129">
        <f>IF($W129&lt;&gt;"",35,"")</f>
        <v/>
      </c>
    </row>
    <row r="130">
      <c r="A130" s="2">
        <f>IF(ROWS(Measurements!A$4:$L130)&lt;=Measurements!$J$4, INDEX(Measurements!$A$4:$A$502,_xlfn.AGGREGATE(15,3,(Measurements!$C$4:$C$502=Measurements!$J$3)/(Measurements!$C$4:$C$502=Measurements!$J$3)*(ROW(Measurements!$C$4:$C$502)-ROW(Measurements!$C$3)),ROWS(Measurements!A$4:$L130))), "")</f>
        <v/>
      </c>
      <c r="B130">
        <f>IF(ROWS(Measurements!A$4:$L130)&lt;=Measurements!$J$4, INDEX(Measurements!$E$4:$E$502,_xlfn.AGGREGATE(15,3,(Measurements!$C$4:$C$502=Measurements!$J$3)/(Measurements!$C$4:$C$502=Measurements!$J$3)*(ROW(Measurements!$C$4:$C$502)-ROW(Measurements!$C$3)),ROWS(Measurements!A$4:$L130))), "")</f>
        <v/>
      </c>
      <c r="C130">
        <f>IF($A130&lt;&gt;"",2200,"")</f>
        <v/>
      </c>
      <c r="D130">
        <f>IF($A130&lt;&gt;"",1800,"")</f>
        <v/>
      </c>
      <c r="E130">
        <f>IF(ROWS(Measurements!A$4:$L130)&lt;=Measurements!$J$4, INDEX(Measurements!$F$4:$F$502,_xlfn.AGGREGATE(15,3,(Measurements!$C$4:$C$502=Measurements!$J$3)/(Measurements!$C$4:$C$502=Measurements!$J$3)*(ROW(Measurements!$C$4:$C$502)-ROW(Measurements!$C$3)),ROWS(Measurements!A$4:$L130))), "")</f>
        <v/>
      </c>
      <c r="F130">
        <f>IF($A130&lt;&gt;"",6.5,"")</f>
        <v/>
      </c>
      <c r="G130">
        <f>IF($A130&lt;&gt;"",3.5,"")</f>
        <v/>
      </c>
      <c r="H130">
        <f>IF(ROWS(Measurements!A$4:$L130)&lt;=Measurements!$J$4, INDEX(Measurements!$G$4:$G$502,_xlfn.AGGREGATE(15,3,(Measurements!$C$4:$C$502=Measurements!$J$3)/(Measurements!$C$4:$C$502=Measurements!$J$3)*(ROW(Measurements!$C$4:$C$502)-ROW(Measurements!$C$3)),ROWS(Measurements!A$4:$L130))), "")</f>
        <v/>
      </c>
      <c r="I130">
        <f>IF($A130&lt;&gt;"",65,"")</f>
        <v/>
      </c>
      <c r="J130">
        <f>IF($A130&lt;&gt;"",35,"")</f>
        <v/>
      </c>
      <c r="L130" s="2">
        <f>IF(ROWS(Measurements!$L$4:L130)&lt;=Measurements!$K$4, INDEX(Measurements!$A$4:$A$502,_xlfn.AGGREGATE(15,3,(Measurements!$C$4:$C$502=Measurements!$K$3)/(Measurements!$C$4:$C$502=Measurements!$K$3)*(ROW(Measurements!$C$4:$C$502)-ROW(Measurements!$C$3)),ROWS(Measurements!$L$4:L130))), "")</f>
        <v/>
      </c>
      <c r="M130">
        <f>IF(ROWS(Measurements!$L$4:L130)&lt;=Measurements!$K$4, INDEX(Measurements!$E$4:$E$502,_xlfn.AGGREGATE(15,3,(Measurements!$C$4:$C$502=Measurements!$K$3)/(Measurements!$C$4:$C$502=Measurements!$K$3)*(ROW(Measurements!$C$4:$C$502)-ROW(Measurements!$C$3)),ROWS(Measurements!$L$4:L130))), "")</f>
        <v/>
      </c>
      <c r="N130">
        <f>IF($L130&lt;&gt;"",2200,"")</f>
        <v/>
      </c>
      <c r="O130">
        <f>IF($L130&lt;&gt;"",1800,"")</f>
        <v/>
      </c>
      <c r="P130">
        <f>IF(ROWS(Measurements!$L$4:L130)&lt;=Measurements!$K$4, INDEX(Measurements!$F$4:$F$502,_xlfn.AGGREGATE(15,3,(Measurements!$C$4:$C$502=Measurements!$K$3)/(Measurements!$C$4:$C$502=Measurements!$K$3)*(ROW(Measurements!$C$4:$C$502)-ROW(Measurements!$C$3)),ROWS(Measurements!$L$4:L130))), "")</f>
        <v/>
      </c>
      <c r="Q130">
        <f>IF($L130&lt;&gt;"",6.5,"")</f>
        <v/>
      </c>
      <c r="R130">
        <f>IF($L130&lt;&gt;"",3.5,"")</f>
        <v/>
      </c>
      <c r="S130">
        <f>IF(ROWS(Measurements!$L$4:L130)&lt;=Measurements!$K$4, INDEX(Measurements!$G$4:$G$502,_xlfn.AGGREGATE(15,3,(Measurements!$C$4:$C$502=Measurements!$K$3)/(Measurements!$C$4:$C$502=Measurements!$K$3)*(ROW(Measurements!$C$4:$C$502)-ROW(Measurements!$C$3)),ROWS(Measurements!$L$4:L130))), "")</f>
        <v/>
      </c>
      <c r="T130">
        <f>IF($L130&lt;&gt;"",65,"")</f>
        <v/>
      </c>
      <c r="U130">
        <f>IF($L130&lt;&gt;"",35,"")</f>
        <v/>
      </c>
      <c r="W130" s="2">
        <f>IF(ROWS(Measurements!$L$4:$L130)&lt;=Measurements!$I$4, INDEX(Measurements!$A$4:$A$502,_xlfn.AGGREGATE(15,3,(Measurements!$C$4:$C$502=Measurements!$I$3)/(Measurements!$C$4:$C$502=Measurements!$I$3)*(ROW(Measurements!$C$4:$C$502)-ROW(Measurements!$C$3)),ROWS(Measurements!$L$4:$L130))), "")</f>
        <v/>
      </c>
      <c r="X130">
        <f>IF(ROWS(Measurements!$L$4:$L130)&lt;=Measurements!$I$4, INDEX(Measurements!$E$4:$E$502,_xlfn.AGGREGATE(15,3,(Measurements!$C$4:$C$502=Measurements!$I$3)/(Measurements!$C$4:$C$502=Measurements!$I$3)*(ROW(Measurements!$C$4:$C$502)-ROW(Measurements!$C$3)),ROWS(Measurements!$L$4:$L130))), "")</f>
        <v/>
      </c>
      <c r="Y130">
        <f>IF($W130&lt;&gt;"",2200,"")</f>
        <v/>
      </c>
      <c r="Z130">
        <f>IF($W130&lt;&gt;"",1800,"")</f>
        <v/>
      </c>
      <c r="AA130">
        <f>IF(ROWS(Measurements!$L$4:$L130)&lt;=Measurements!$I$4, INDEX(Measurements!$F$4:$F$502,_xlfn.AGGREGATE(15,3,(Measurements!$C$4:$C$502=Measurements!$I$3)/(Measurements!$C$4:$C$502=Measurements!$I$3)*(ROW(Measurements!$C$4:$C$502)-ROW(Measurements!$C$3)),ROWS(Measurements!$L$4:$L130))), "")</f>
        <v/>
      </c>
      <c r="AB130">
        <f>IF($W130&lt;&gt;"",6.5,"")</f>
        <v/>
      </c>
      <c r="AC130">
        <f>IF($W130&lt;&gt;"",3.5,"")</f>
        <v/>
      </c>
      <c r="AD130">
        <f>IF(ROWS(Measurements!$L$4:L130)&lt;=Measurements!$I$4, INDEX(Measurements!$G$4:$G$502,_xlfn.AGGREGATE(15,3,(Measurements!$C$4:$C$502=Measurements!$I$3)/(Measurements!$C$4:$C$502=Measurements!$I$3)*(ROW(Measurements!$C$4:$C$502)-ROW(Measurements!$C$3)),ROWS(Measurements!$L$4:L130))), "")</f>
        <v/>
      </c>
      <c r="AE130">
        <f>IF($W130&lt;&gt;"",65,"")</f>
        <v/>
      </c>
      <c r="AF130">
        <f>IF($W130&lt;&gt;"",35,"")</f>
        <v/>
      </c>
    </row>
    <row r="131">
      <c r="A131" s="2">
        <f>IF(ROWS(Measurements!A$4:$L131)&lt;=Measurements!$J$4, INDEX(Measurements!$A$4:$A$502,_xlfn.AGGREGATE(15,3,(Measurements!$C$4:$C$502=Measurements!$J$3)/(Measurements!$C$4:$C$502=Measurements!$J$3)*(ROW(Measurements!$C$4:$C$502)-ROW(Measurements!$C$3)),ROWS(Measurements!A$4:$L131))), "")</f>
        <v/>
      </c>
      <c r="B131">
        <f>IF(ROWS(Measurements!A$4:$L131)&lt;=Measurements!$J$4, INDEX(Measurements!$E$4:$E$502,_xlfn.AGGREGATE(15,3,(Measurements!$C$4:$C$502=Measurements!$J$3)/(Measurements!$C$4:$C$502=Measurements!$J$3)*(ROW(Measurements!$C$4:$C$502)-ROW(Measurements!$C$3)),ROWS(Measurements!A$4:$L131))), "")</f>
        <v/>
      </c>
      <c r="C131">
        <f>IF($A131&lt;&gt;"",2200,"")</f>
        <v/>
      </c>
      <c r="D131">
        <f>IF($A131&lt;&gt;"",1800,"")</f>
        <v/>
      </c>
      <c r="E131">
        <f>IF(ROWS(Measurements!A$4:$L131)&lt;=Measurements!$J$4, INDEX(Measurements!$F$4:$F$502,_xlfn.AGGREGATE(15,3,(Measurements!$C$4:$C$502=Measurements!$J$3)/(Measurements!$C$4:$C$502=Measurements!$J$3)*(ROW(Measurements!$C$4:$C$502)-ROW(Measurements!$C$3)),ROWS(Measurements!A$4:$L131))), "")</f>
        <v/>
      </c>
      <c r="F131">
        <f>IF($A131&lt;&gt;"",6.5,"")</f>
        <v/>
      </c>
      <c r="G131">
        <f>IF($A131&lt;&gt;"",3.5,"")</f>
        <v/>
      </c>
      <c r="H131">
        <f>IF(ROWS(Measurements!A$4:$L131)&lt;=Measurements!$J$4, INDEX(Measurements!$G$4:$G$502,_xlfn.AGGREGATE(15,3,(Measurements!$C$4:$C$502=Measurements!$J$3)/(Measurements!$C$4:$C$502=Measurements!$J$3)*(ROW(Measurements!$C$4:$C$502)-ROW(Measurements!$C$3)),ROWS(Measurements!A$4:$L131))), "")</f>
        <v/>
      </c>
      <c r="I131">
        <f>IF($A131&lt;&gt;"",65,"")</f>
        <v/>
      </c>
      <c r="J131">
        <f>IF($A131&lt;&gt;"",35,"")</f>
        <v/>
      </c>
      <c r="L131" s="2">
        <f>IF(ROWS(Measurements!$L$4:L131)&lt;=Measurements!$K$4, INDEX(Measurements!$A$4:$A$502,_xlfn.AGGREGATE(15,3,(Measurements!$C$4:$C$502=Measurements!$K$3)/(Measurements!$C$4:$C$502=Measurements!$K$3)*(ROW(Measurements!$C$4:$C$502)-ROW(Measurements!$C$3)),ROWS(Measurements!$L$4:L131))), "")</f>
        <v/>
      </c>
      <c r="M131">
        <f>IF(ROWS(Measurements!$L$4:L131)&lt;=Measurements!$K$4, INDEX(Measurements!$E$4:$E$502,_xlfn.AGGREGATE(15,3,(Measurements!$C$4:$C$502=Measurements!$K$3)/(Measurements!$C$4:$C$502=Measurements!$K$3)*(ROW(Measurements!$C$4:$C$502)-ROW(Measurements!$C$3)),ROWS(Measurements!$L$4:L131))), "")</f>
        <v/>
      </c>
      <c r="N131">
        <f>IF($L131&lt;&gt;"",2200,"")</f>
        <v/>
      </c>
      <c r="O131">
        <f>IF($L131&lt;&gt;"",1800,"")</f>
        <v/>
      </c>
      <c r="P131">
        <f>IF(ROWS(Measurements!$L$4:L131)&lt;=Measurements!$K$4, INDEX(Measurements!$F$4:$F$502,_xlfn.AGGREGATE(15,3,(Measurements!$C$4:$C$502=Measurements!$K$3)/(Measurements!$C$4:$C$502=Measurements!$K$3)*(ROW(Measurements!$C$4:$C$502)-ROW(Measurements!$C$3)),ROWS(Measurements!$L$4:L131))), "")</f>
        <v/>
      </c>
      <c r="Q131">
        <f>IF($L131&lt;&gt;"",6.5,"")</f>
        <v/>
      </c>
      <c r="R131">
        <f>IF($L131&lt;&gt;"",3.5,"")</f>
        <v/>
      </c>
      <c r="S131">
        <f>IF(ROWS(Measurements!$L$4:L131)&lt;=Measurements!$K$4, INDEX(Measurements!$G$4:$G$502,_xlfn.AGGREGATE(15,3,(Measurements!$C$4:$C$502=Measurements!$K$3)/(Measurements!$C$4:$C$502=Measurements!$K$3)*(ROW(Measurements!$C$4:$C$502)-ROW(Measurements!$C$3)),ROWS(Measurements!$L$4:L131))), "")</f>
        <v/>
      </c>
      <c r="T131">
        <f>IF($L131&lt;&gt;"",65,"")</f>
        <v/>
      </c>
      <c r="U131">
        <f>IF($L131&lt;&gt;"",35,"")</f>
        <v/>
      </c>
      <c r="W131" s="2">
        <f>IF(ROWS(Measurements!$L$4:$L131)&lt;=Measurements!$I$4, INDEX(Measurements!$A$4:$A$502,_xlfn.AGGREGATE(15,3,(Measurements!$C$4:$C$502=Measurements!$I$3)/(Measurements!$C$4:$C$502=Measurements!$I$3)*(ROW(Measurements!$C$4:$C$502)-ROW(Measurements!$C$3)),ROWS(Measurements!$L$4:$L131))), "")</f>
        <v/>
      </c>
      <c r="X131">
        <f>IF(ROWS(Measurements!$L$4:$L131)&lt;=Measurements!$I$4, INDEX(Measurements!$E$4:$E$502,_xlfn.AGGREGATE(15,3,(Measurements!$C$4:$C$502=Measurements!$I$3)/(Measurements!$C$4:$C$502=Measurements!$I$3)*(ROW(Measurements!$C$4:$C$502)-ROW(Measurements!$C$3)),ROWS(Measurements!$L$4:$L131))), "")</f>
        <v/>
      </c>
      <c r="Y131">
        <f>IF($W131&lt;&gt;"",2200,"")</f>
        <v/>
      </c>
      <c r="Z131">
        <f>IF($W131&lt;&gt;"",1800,"")</f>
        <v/>
      </c>
      <c r="AA131">
        <f>IF(ROWS(Measurements!$L$4:$L131)&lt;=Measurements!$I$4, INDEX(Measurements!$F$4:$F$502,_xlfn.AGGREGATE(15,3,(Measurements!$C$4:$C$502=Measurements!$I$3)/(Measurements!$C$4:$C$502=Measurements!$I$3)*(ROW(Measurements!$C$4:$C$502)-ROW(Measurements!$C$3)),ROWS(Measurements!$L$4:$L131))), "")</f>
        <v/>
      </c>
      <c r="AB131">
        <f>IF($W131&lt;&gt;"",6.5,"")</f>
        <v/>
      </c>
      <c r="AC131">
        <f>IF($W131&lt;&gt;"",3.5,"")</f>
        <v/>
      </c>
      <c r="AD131">
        <f>IF(ROWS(Measurements!$L$4:L131)&lt;=Measurements!$I$4, INDEX(Measurements!$G$4:$G$502,_xlfn.AGGREGATE(15,3,(Measurements!$C$4:$C$502=Measurements!$I$3)/(Measurements!$C$4:$C$502=Measurements!$I$3)*(ROW(Measurements!$C$4:$C$502)-ROW(Measurements!$C$3)),ROWS(Measurements!$L$4:L131))), "")</f>
        <v/>
      </c>
      <c r="AE131">
        <f>IF($W131&lt;&gt;"",65,"")</f>
        <v/>
      </c>
      <c r="AF131">
        <f>IF($W131&lt;&gt;"",35,"")</f>
        <v/>
      </c>
    </row>
    <row r="132">
      <c r="A132" s="2">
        <f>IF(ROWS(Measurements!A$4:$L132)&lt;=Measurements!$J$4, INDEX(Measurements!$A$4:$A$502,_xlfn.AGGREGATE(15,3,(Measurements!$C$4:$C$502=Measurements!$J$3)/(Measurements!$C$4:$C$502=Measurements!$J$3)*(ROW(Measurements!$C$4:$C$502)-ROW(Measurements!$C$3)),ROWS(Measurements!A$4:$L132))), "")</f>
        <v/>
      </c>
      <c r="B132">
        <f>IF(ROWS(Measurements!A$4:$L132)&lt;=Measurements!$J$4, INDEX(Measurements!$E$4:$E$502,_xlfn.AGGREGATE(15,3,(Measurements!$C$4:$C$502=Measurements!$J$3)/(Measurements!$C$4:$C$502=Measurements!$J$3)*(ROW(Measurements!$C$4:$C$502)-ROW(Measurements!$C$3)),ROWS(Measurements!A$4:$L132))), "")</f>
        <v/>
      </c>
      <c r="C132">
        <f>IF($A132&lt;&gt;"",2200,"")</f>
        <v/>
      </c>
      <c r="D132">
        <f>IF($A132&lt;&gt;"",1800,"")</f>
        <v/>
      </c>
      <c r="E132">
        <f>IF(ROWS(Measurements!A$4:$L132)&lt;=Measurements!$J$4, INDEX(Measurements!$F$4:$F$502,_xlfn.AGGREGATE(15,3,(Measurements!$C$4:$C$502=Measurements!$J$3)/(Measurements!$C$4:$C$502=Measurements!$J$3)*(ROW(Measurements!$C$4:$C$502)-ROW(Measurements!$C$3)),ROWS(Measurements!A$4:$L132))), "")</f>
        <v/>
      </c>
      <c r="F132">
        <f>IF($A132&lt;&gt;"",6.5,"")</f>
        <v/>
      </c>
      <c r="G132">
        <f>IF($A132&lt;&gt;"",3.5,"")</f>
        <v/>
      </c>
      <c r="H132">
        <f>IF(ROWS(Measurements!A$4:$L132)&lt;=Measurements!$J$4, INDEX(Measurements!$G$4:$G$502,_xlfn.AGGREGATE(15,3,(Measurements!$C$4:$C$502=Measurements!$J$3)/(Measurements!$C$4:$C$502=Measurements!$J$3)*(ROW(Measurements!$C$4:$C$502)-ROW(Measurements!$C$3)),ROWS(Measurements!A$4:$L132))), "")</f>
        <v/>
      </c>
      <c r="I132">
        <f>IF($A132&lt;&gt;"",65,"")</f>
        <v/>
      </c>
      <c r="J132">
        <f>IF($A132&lt;&gt;"",35,"")</f>
        <v/>
      </c>
      <c r="L132" s="2">
        <f>IF(ROWS(Measurements!$L$4:L132)&lt;=Measurements!$K$4, INDEX(Measurements!$A$4:$A$502,_xlfn.AGGREGATE(15,3,(Measurements!$C$4:$C$502=Measurements!$K$3)/(Measurements!$C$4:$C$502=Measurements!$K$3)*(ROW(Measurements!$C$4:$C$502)-ROW(Measurements!$C$3)),ROWS(Measurements!$L$4:L132))), "")</f>
        <v/>
      </c>
      <c r="M132">
        <f>IF(ROWS(Measurements!$L$4:L132)&lt;=Measurements!$K$4, INDEX(Measurements!$E$4:$E$502,_xlfn.AGGREGATE(15,3,(Measurements!$C$4:$C$502=Measurements!$K$3)/(Measurements!$C$4:$C$502=Measurements!$K$3)*(ROW(Measurements!$C$4:$C$502)-ROW(Measurements!$C$3)),ROWS(Measurements!$L$4:L132))), "")</f>
        <v/>
      </c>
      <c r="N132">
        <f>IF($L132&lt;&gt;"",2200,"")</f>
        <v/>
      </c>
      <c r="O132">
        <f>IF($L132&lt;&gt;"",1800,"")</f>
        <v/>
      </c>
      <c r="P132">
        <f>IF(ROWS(Measurements!$L$4:L132)&lt;=Measurements!$K$4, INDEX(Measurements!$F$4:$F$502,_xlfn.AGGREGATE(15,3,(Measurements!$C$4:$C$502=Measurements!$K$3)/(Measurements!$C$4:$C$502=Measurements!$K$3)*(ROW(Measurements!$C$4:$C$502)-ROW(Measurements!$C$3)),ROWS(Measurements!$L$4:L132))), "")</f>
        <v/>
      </c>
      <c r="Q132">
        <f>IF($L132&lt;&gt;"",6.5,"")</f>
        <v/>
      </c>
      <c r="R132">
        <f>IF($L132&lt;&gt;"",3.5,"")</f>
        <v/>
      </c>
      <c r="S132">
        <f>IF(ROWS(Measurements!$L$4:L132)&lt;=Measurements!$K$4, INDEX(Measurements!$G$4:$G$502,_xlfn.AGGREGATE(15,3,(Measurements!$C$4:$C$502=Measurements!$K$3)/(Measurements!$C$4:$C$502=Measurements!$K$3)*(ROW(Measurements!$C$4:$C$502)-ROW(Measurements!$C$3)),ROWS(Measurements!$L$4:L132))), "")</f>
        <v/>
      </c>
      <c r="T132">
        <f>IF($L132&lt;&gt;"",65,"")</f>
        <v/>
      </c>
      <c r="U132">
        <f>IF($L132&lt;&gt;"",35,"")</f>
        <v/>
      </c>
      <c r="W132" s="2">
        <f>IF(ROWS(Measurements!$L$4:$L132)&lt;=Measurements!$I$4, INDEX(Measurements!$A$4:$A$502,_xlfn.AGGREGATE(15,3,(Measurements!$C$4:$C$502=Measurements!$I$3)/(Measurements!$C$4:$C$502=Measurements!$I$3)*(ROW(Measurements!$C$4:$C$502)-ROW(Measurements!$C$3)),ROWS(Measurements!$L$4:$L132))), "")</f>
        <v/>
      </c>
      <c r="X132">
        <f>IF(ROWS(Measurements!$L$4:$L132)&lt;=Measurements!$I$4, INDEX(Measurements!$E$4:$E$502,_xlfn.AGGREGATE(15,3,(Measurements!$C$4:$C$502=Measurements!$I$3)/(Measurements!$C$4:$C$502=Measurements!$I$3)*(ROW(Measurements!$C$4:$C$502)-ROW(Measurements!$C$3)),ROWS(Measurements!$L$4:$L132))), "")</f>
        <v/>
      </c>
      <c r="Y132">
        <f>IF($W132&lt;&gt;"",2200,"")</f>
        <v/>
      </c>
      <c r="Z132">
        <f>IF($W132&lt;&gt;"",1800,"")</f>
        <v/>
      </c>
      <c r="AA132">
        <f>IF(ROWS(Measurements!$L$4:$L132)&lt;=Measurements!$I$4, INDEX(Measurements!$F$4:$F$502,_xlfn.AGGREGATE(15,3,(Measurements!$C$4:$C$502=Measurements!$I$3)/(Measurements!$C$4:$C$502=Measurements!$I$3)*(ROW(Measurements!$C$4:$C$502)-ROW(Measurements!$C$3)),ROWS(Measurements!$L$4:$L132))), "")</f>
        <v/>
      </c>
      <c r="AB132">
        <f>IF($W132&lt;&gt;"",6.5,"")</f>
        <v/>
      </c>
      <c r="AC132">
        <f>IF($W132&lt;&gt;"",3.5,"")</f>
        <v/>
      </c>
      <c r="AD132">
        <f>IF(ROWS(Measurements!$L$4:L132)&lt;=Measurements!$I$4, INDEX(Measurements!$G$4:$G$502,_xlfn.AGGREGATE(15,3,(Measurements!$C$4:$C$502=Measurements!$I$3)/(Measurements!$C$4:$C$502=Measurements!$I$3)*(ROW(Measurements!$C$4:$C$502)-ROW(Measurements!$C$3)),ROWS(Measurements!$L$4:L132))), "")</f>
        <v/>
      </c>
      <c r="AE132">
        <f>IF($W132&lt;&gt;"",65,"")</f>
        <v/>
      </c>
      <c r="AF132">
        <f>IF($W132&lt;&gt;"",35,"")</f>
        <v/>
      </c>
    </row>
    <row r="133">
      <c r="A133" s="2">
        <f>IF(ROWS(Measurements!A$4:$L133)&lt;=Measurements!$J$4, INDEX(Measurements!$A$4:$A$502,_xlfn.AGGREGATE(15,3,(Measurements!$C$4:$C$502=Measurements!$J$3)/(Measurements!$C$4:$C$502=Measurements!$J$3)*(ROW(Measurements!$C$4:$C$502)-ROW(Measurements!$C$3)),ROWS(Measurements!A$4:$L133))), "")</f>
        <v/>
      </c>
      <c r="B133">
        <f>IF(ROWS(Measurements!A$4:$L133)&lt;=Measurements!$J$4, INDEX(Measurements!$E$4:$E$502,_xlfn.AGGREGATE(15,3,(Measurements!$C$4:$C$502=Measurements!$J$3)/(Measurements!$C$4:$C$502=Measurements!$J$3)*(ROW(Measurements!$C$4:$C$502)-ROW(Measurements!$C$3)),ROWS(Measurements!A$4:$L133))), "")</f>
        <v/>
      </c>
      <c r="C133">
        <f>IF($A133&lt;&gt;"",2200,"")</f>
        <v/>
      </c>
      <c r="D133">
        <f>IF($A133&lt;&gt;"",1800,"")</f>
        <v/>
      </c>
      <c r="E133">
        <f>IF(ROWS(Measurements!A$4:$L133)&lt;=Measurements!$J$4, INDEX(Measurements!$F$4:$F$502,_xlfn.AGGREGATE(15,3,(Measurements!$C$4:$C$502=Measurements!$J$3)/(Measurements!$C$4:$C$502=Measurements!$J$3)*(ROW(Measurements!$C$4:$C$502)-ROW(Measurements!$C$3)),ROWS(Measurements!A$4:$L133))), "")</f>
        <v/>
      </c>
      <c r="F133">
        <f>IF($A133&lt;&gt;"",6.5,"")</f>
        <v/>
      </c>
      <c r="G133">
        <f>IF($A133&lt;&gt;"",3.5,"")</f>
        <v/>
      </c>
      <c r="H133">
        <f>IF(ROWS(Measurements!A$4:$L133)&lt;=Measurements!$J$4, INDEX(Measurements!$G$4:$G$502,_xlfn.AGGREGATE(15,3,(Measurements!$C$4:$C$502=Measurements!$J$3)/(Measurements!$C$4:$C$502=Measurements!$J$3)*(ROW(Measurements!$C$4:$C$502)-ROW(Measurements!$C$3)),ROWS(Measurements!A$4:$L133))), "")</f>
        <v/>
      </c>
      <c r="I133">
        <f>IF($A133&lt;&gt;"",65,"")</f>
        <v/>
      </c>
      <c r="J133">
        <f>IF($A133&lt;&gt;"",35,"")</f>
        <v/>
      </c>
      <c r="L133" s="2">
        <f>IF(ROWS(Measurements!$L$4:L133)&lt;=Measurements!$K$4, INDEX(Measurements!$A$4:$A$502,_xlfn.AGGREGATE(15,3,(Measurements!$C$4:$C$502=Measurements!$K$3)/(Measurements!$C$4:$C$502=Measurements!$K$3)*(ROW(Measurements!$C$4:$C$502)-ROW(Measurements!$C$3)),ROWS(Measurements!$L$4:L133))), "")</f>
        <v/>
      </c>
      <c r="M133">
        <f>IF(ROWS(Measurements!$L$4:L133)&lt;=Measurements!$K$4, INDEX(Measurements!$E$4:$E$502,_xlfn.AGGREGATE(15,3,(Measurements!$C$4:$C$502=Measurements!$K$3)/(Measurements!$C$4:$C$502=Measurements!$K$3)*(ROW(Measurements!$C$4:$C$502)-ROW(Measurements!$C$3)),ROWS(Measurements!$L$4:L133))), "")</f>
        <v/>
      </c>
      <c r="N133">
        <f>IF($L133&lt;&gt;"",2200,"")</f>
        <v/>
      </c>
      <c r="O133">
        <f>IF($L133&lt;&gt;"",1800,"")</f>
        <v/>
      </c>
      <c r="P133">
        <f>IF(ROWS(Measurements!$L$4:L133)&lt;=Measurements!$K$4, INDEX(Measurements!$F$4:$F$502,_xlfn.AGGREGATE(15,3,(Measurements!$C$4:$C$502=Measurements!$K$3)/(Measurements!$C$4:$C$502=Measurements!$K$3)*(ROW(Measurements!$C$4:$C$502)-ROW(Measurements!$C$3)),ROWS(Measurements!$L$4:L133))), "")</f>
        <v/>
      </c>
      <c r="Q133">
        <f>IF($L133&lt;&gt;"",6.5,"")</f>
        <v/>
      </c>
      <c r="R133">
        <f>IF($L133&lt;&gt;"",3.5,"")</f>
        <v/>
      </c>
      <c r="S133">
        <f>IF(ROWS(Measurements!$L$4:L133)&lt;=Measurements!$K$4, INDEX(Measurements!$G$4:$G$502,_xlfn.AGGREGATE(15,3,(Measurements!$C$4:$C$502=Measurements!$K$3)/(Measurements!$C$4:$C$502=Measurements!$K$3)*(ROW(Measurements!$C$4:$C$502)-ROW(Measurements!$C$3)),ROWS(Measurements!$L$4:L133))), "")</f>
        <v/>
      </c>
      <c r="T133">
        <f>IF($L133&lt;&gt;"",65,"")</f>
        <v/>
      </c>
      <c r="U133">
        <f>IF($L133&lt;&gt;"",35,"")</f>
        <v/>
      </c>
      <c r="W133" s="2">
        <f>IF(ROWS(Measurements!$L$4:$L133)&lt;=Measurements!$I$4, INDEX(Measurements!$A$4:$A$502,_xlfn.AGGREGATE(15,3,(Measurements!$C$4:$C$502=Measurements!$I$3)/(Measurements!$C$4:$C$502=Measurements!$I$3)*(ROW(Measurements!$C$4:$C$502)-ROW(Measurements!$C$3)),ROWS(Measurements!$L$4:$L133))), "")</f>
        <v/>
      </c>
      <c r="X133">
        <f>IF(ROWS(Measurements!$L$4:$L133)&lt;=Measurements!$I$4, INDEX(Measurements!$E$4:$E$502,_xlfn.AGGREGATE(15,3,(Measurements!$C$4:$C$502=Measurements!$I$3)/(Measurements!$C$4:$C$502=Measurements!$I$3)*(ROW(Measurements!$C$4:$C$502)-ROW(Measurements!$C$3)),ROWS(Measurements!$L$4:$L133))), "")</f>
        <v/>
      </c>
      <c r="Y133">
        <f>IF($W133&lt;&gt;"",2200,"")</f>
        <v/>
      </c>
      <c r="Z133">
        <f>IF($W133&lt;&gt;"",1800,"")</f>
        <v/>
      </c>
      <c r="AA133">
        <f>IF(ROWS(Measurements!$L$4:$L133)&lt;=Measurements!$I$4, INDEX(Measurements!$F$4:$F$502,_xlfn.AGGREGATE(15,3,(Measurements!$C$4:$C$502=Measurements!$I$3)/(Measurements!$C$4:$C$502=Measurements!$I$3)*(ROW(Measurements!$C$4:$C$502)-ROW(Measurements!$C$3)),ROWS(Measurements!$L$4:$L133))), "")</f>
        <v/>
      </c>
      <c r="AB133">
        <f>IF($W133&lt;&gt;"",6.5,"")</f>
        <v/>
      </c>
      <c r="AC133">
        <f>IF($W133&lt;&gt;"",3.5,"")</f>
        <v/>
      </c>
      <c r="AD133">
        <f>IF(ROWS(Measurements!$L$4:L133)&lt;=Measurements!$I$4, INDEX(Measurements!$G$4:$G$502,_xlfn.AGGREGATE(15,3,(Measurements!$C$4:$C$502=Measurements!$I$3)/(Measurements!$C$4:$C$502=Measurements!$I$3)*(ROW(Measurements!$C$4:$C$502)-ROW(Measurements!$C$3)),ROWS(Measurements!$L$4:L133))), "")</f>
        <v/>
      </c>
      <c r="AE133">
        <f>IF($W133&lt;&gt;"",65,"")</f>
        <v/>
      </c>
      <c r="AF133">
        <f>IF($W133&lt;&gt;"",35,"")</f>
        <v/>
      </c>
    </row>
    <row r="134">
      <c r="A134" s="2">
        <f>IF(ROWS(Measurements!A$4:$L134)&lt;=Measurements!$J$4, INDEX(Measurements!$A$4:$A$502,_xlfn.AGGREGATE(15,3,(Measurements!$C$4:$C$502=Measurements!$J$3)/(Measurements!$C$4:$C$502=Measurements!$J$3)*(ROW(Measurements!$C$4:$C$502)-ROW(Measurements!$C$3)),ROWS(Measurements!A$4:$L134))), "")</f>
        <v/>
      </c>
      <c r="B134">
        <f>IF(ROWS(Measurements!A$4:$L134)&lt;=Measurements!$J$4, INDEX(Measurements!$E$4:$E$502,_xlfn.AGGREGATE(15,3,(Measurements!$C$4:$C$502=Measurements!$J$3)/(Measurements!$C$4:$C$502=Measurements!$J$3)*(ROW(Measurements!$C$4:$C$502)-ROW(Measurements!$C$3)),ROWS(Measurements!A$4:$L134))), "")</f>
        <v/>
      </c>
      <c r="C134">
        <f>IF($A134&lt;&gt;"",2200,"")</f>
        <v/>
      </c>
      <c r="D134">
        <f>IF($A134&lt;&gt;"",1800,"")</f>
        <v/>
      </c>
      <c r="E134">
        <f>IF(ROWS(Measurements!A$4:$L134)&lt;=Measurements!$J$4, INDEX(Measurements!$F$4:$F$502,_xlfn.AGGREGATE(15,3,(Measurements!$C$4:$C$502=Measurements!$J$3)/(Measurements!$C$4:$C$502=Measurements!$J$3)*(ROW(Measurements!$C$4:$C$502)-ROW(Measurements!$C$3)),ROWS(Measurements!A$4:$L134))), "")</f>
        <v/>
      </c>
      <c r="F134">
        <f>IF($A134&lt;&gt;"",6.5,"")</f>
        <v/>
      </c>
      <c r="G134">
        <f>IF($A134&lt;&gt;"",3.5,"")</f>
        <v/>
      </c>
      <c r="H134">
        <f>IF(ROWS(Measurements!A$4:$L134)&lt;=Measurements!$J$4, INDEX(Measurements!$G$4:$G$502,_xlfn.AGGREGATE(15,3,(Measurements!$C$4:$C$502=Measurements!$J$3)/(Measurements!$C$4:$C$502=Measurements!$J$3)*(ROW(Measurements!$C$4:$C$502)-ROW(Measurements!$C$3)),ROWS(Measurements!A$4:$L134))), "")</f>
        <v/>
      </c>
      <c r="I134">
        <f>IF($A134&lt;&gt;"",65,"")</f>
        <v/>
      </c>
      <c r="J134">
        <f>IF($A134&lt;&gt;"",35,"")</f>
        <v/>
      </c>
      <c r="L134" s="2">
        <f>IF(ROWS(Measurements!$L$4:L134)&lt;=Measurements!$K$4, INDEX(Measurements!$A$4:$A$502,_xlfn.AGGREGATE(15,3,(Measurements!$C$4:$C$502=Measurements!$K$3)/(Measurements!$C$4:$C$502=Measurements!$K$3)*(ROW(Measurements!$C$4:$C$502)-ROW(Measurements!$C$3)),ROWS(Measurements!$L$4:L134))), "")</f>
        <v/>
      </c>
      <c r="M134">
        <f>IF(ROWS(Measurements!$L$4:L134)&lt;=Measurements!$K$4, INDEX(Measurements!$E$4:$E$502,_xlfn.AGGREGATE(15,3,(Measurements!$C$4:$C$502=Measurements!$K$3)/(Measurements!$C$4:$C$502=Measurements!$K$3)*(ROW(Measurements!$C$4:$C$502)-ROW(Measurements!$C$3)),ROWS(Measurements!$L$4:L134))), "")</f>
        <v/>
      </c>
      <c r="N134">
        <f>IF($L134&lt;&gt;"",2200,"")</f>
        <v/>
      </c>
      <c r="O134">
        <f>IF($L134&lt;&gt;"",1800,"")</f>
        <v/>
      </c>
      <c r="P134">
        <f>IF(ROWS(Measurements!$L$4:L134)&lt;=Measurements!$K$4, INDEX(Measurements!$F$4:$F$502,_xlfn.AGGREGATE(15,3,(Measurements!$C$4:$C$502=Measurements!$K$3)/(Measurements!$C$4:$C$502=Measurements!$K$3)*(ROW(Measurements!$C$4:$C$502)-ROW(Measurements!$C$3)),ROWS(Measurements!$L$4:L134))), "")</f>
        <v/>
      </c>
      <c r="Q134">
        <f>IF($L134&lt;&gt;"",6.5,"")</f>
        <v/>
      </c>
      <c r="R134">
        <f>IF($L134&lt;&gt;"",3.5,"")</f>
        <v/>
      </c>
      <c r="S134">
        <f>IF(ROWS(Measurements!$L$4:L134)&lt;=Measurements!$K$4, INDEX(Measurements!$G$4:$G$502,_xlfn.AGGREGATE(15,3,(Measurements!$C$4:$C$502=Measurements!$K$3)/(Measurements!$C$4:$C$502=Measurements!$K$3)*(ROW(Measurements!$C$4:$C$502)-ROW(Measurements!$C$3)),ROWS(Measurements!$L$4:L134))), "")</f>
        <v/>
      </c>
      <c r="T134">
        <f>IF($L134&lt;&gt;"",65,"")</f>
        <v/>
      </c>
      <c r="U134">
        <f>IF($L134&lt;&gt;"",35,"")</f>
        <v/>
      </c>
      <c r="W134" s="2">
        <f>IF(ROWS(Measurements!$L$4:$L134)&lt;=Measurements!$I$4, INDEX(Measurements!$A$4:$A$502,_xlfn.AGGREGATE(15,3,(Measurements!$C$4:$C$502=Measurements!$I$3)/(Measurements!$C$4:$C$502=Measurements!$I$3)*(ROW(Measurements!$C$4:$C$502)-ROW(Measurements!$C$3)),ROWS(Measurements!$L$4:$L134))), "")</f>
        <v/>
      </c>
      <c r="X134">
        <f>IF(ROWS(Measurements!$L$4:$L134)&lt;=Measurements!$I$4, INDEX(Measurements!$E$4:$E$502,_xlfn.AGGREGATE(15,3,(Measurements!$C$4:$C$502=Measurements!$I$3)/(Measurements!$C$4:$C$502=Measurements!$I$3)*(ROW(Measurements!$C$4:$C$502)-ROW(Measurements!$C$3)),ROWS(Measurements!$L$4:$L134))), "")</f>
        <v/>
      </c>
      <c r="Y134">
        <f>IF($W134&lt;&gt;"",2200,"")</f>
        <v/>
      </c>
      <c r="Z134">
        <f>IF($W134&lt;&gt;"",1800,"")</f>
        <v/>
      </c>
      <c r="AA134">
        <f>IF(ROWS(Measurements!$L$4:$L134)&lt;=Measurements!$I$4, INDEX(Measurements!$F$4:$F$502,_xlfn.AGGREGATE(15,3,(Measurements!$C$4:$C$502=Measurements!$I$3)/(Measurements!$C$4:$C$502=Measurements!$I$3)*(ROW(Measurements!$C$4:$C$502)-ROW(Measurements!$C$3)),ROWS(Measurements!$L$4:$L134))), "")</f>
        <v/>
      </c>
      <c r="AB134">
        <f>IF($W134&lt;&gt;"",6.5,"")</f>
        <v/>
      </c>
      <c r="AC134">
        <f>IF($W134&lt;&gt;"",3.5,"")</f>
        <v/>
      </c>
      <c r="AD134">
        <f>IF(ROWS(Measurements!$L$4:L134)&lt;=Measurements!$I$4, INDEX(Measurements!$G$4:$G$502,_xlfn.AGGREGATE(15,3,(Measurements!$C$4:$C$502=Measurements!$I$3)/(Measurements!$C$4:$C$502=Measurements!$I$3)*(ROW(Measurements!$C$4:$C$502)-ROW(Measurements!$C$3)),ROWS(Measurements!$L$4:L134))), "")</f>
        <v/>
      </c>
      <c r="AE134">
        <f>IF($W134&lt;&gt;"",65,"")</f>
        <v/>
      </c>
      <c r="AF134">
        <f>IF($W134&lt;&gt;"",35,"")</f>
        <v/>
      </c>
    </row>
    <row r="135">
      <c r="A135" s="2">
        <f>IF(ROWS(Measurements!A$4:$L135)&lt;=Measurements!$J$4, INDEX(Measurements!$A$4:$A$502,_xlfn.AGGREGATE(15,3,(Measurements!$C$4:$C$502=Measurements!$J$3)/(Measurements!$C$4:$C$502=Measurements!$J$3)*(ROW(Measurements!$C$4:$C$502)-ROW(Measurements!$C$3)),ROWS(Measurements!A$4:$L135))), "")</f>
        <v/>
      </c>
      <c r="B135">
        <f>IF(ROWS(Measurements!A$4:$L135)&lt;=Measurements!$J$4, INDEX(Measurements!$E$4:$E$502,_xlfn.AGGREGATE(15,3,(Measurements!$C$4:$C$502=Measurements!$J$3)/(Measurements!$C$4:$C$502=Measurements!$J$3)*(ROW(Measurements!$C$4:$C$502)-ROW(Measurements!$C$3)),ROWS(Measurements!A$4:$L135))), "")</f>
        <v/>
      </c>
      <c r="C135">
        <f>IF($A135&lt;&gt;"",2200,"")</f>
        <v/>
      </c>
      <c r="D135">
        <f>IF($A135&lt;&gt;"",1800,"")</f>
        <v/>
      </c>
      <c r="E135">
        <f>IF(ROWS(Measurements!A$4:$L135)&lt;=Measurements!$J$4, INDEX(Measurements!$F$4:$F$502,_xlfn.AGGREGATE(15,3,(Measurements!$C$4:$C$502=Measurements!$J$3)/(Measurements!$C$4:$C$502=Measurements!$J$3)*(ROW(Measurements!$C$4:$C$502)-ROW(Measurements!$C$3)),ROWS(Measurements!A$4:$L135))), "")</f>
        <v/>
      </c>
      <c r="F135">
        <f>IF($A135&lt;&gt;"",6.5,"")</f>
        <v/>
      </c>
      <c r="G135">
        <f>IF($A135&lt;&gt;"",3.5,"")</f>
        <v/>
      </c>
      <c r="H135">
        <f>IF(ROWS(Measurements!A$4:$L135)&lt;=Measurements!$J$4, INDEX(Measurements!$G$4:$G$502,_xlfn.AGGREGATE(15,3,(Measurements!$C$4:$C$502=Measurements!$J$3)/(Measurements!$C$4:$C$502=Measurements!$J$3)*(ROW(Measurements!$C$4:$C$502)-ROW(Measurements!$C$3)),ROWS(Measurements!A$4:$L135))), "")</f>
        <v/>
      </c>
      <c r="I135">
        <f>IF($A135&lt;&gt;"",65,"")</f>
        <v/>
      </c>
      <c r="J135">
        <f>IF($A135&lt;&gt;"",35,"")</f>
        <v/>
      </c>
      <c r="L135" s="2">
        <f>IF(ROWS(Measurements!$L$4:L135)&lt;=Measurements!$K$4, INDEX(Measurements!$A$4:$A$502,_xlfn.AGGREGATE(15,3,(Measurements!$C$4:$C$502=Measurements!$K$3)/(Measurements!$C$4:$C$502=Measurements!$K$3)*(ROW(Measurements!$C$4:$C$502)-ROW(Measurements!$C$3)),ROWS(Measurements!$L$4:L135))), "")</f>
        <v/>
      </c>
      <c r="M135">
        <f>IF(ROWS(Measurements!$L$4:L135)&lt;=Measurements!$K$4, INDEX(Measurements!$E$4:$E$502,_xlfn.AGGREGATE(15,3,(Measurements!$C$4:$C$502=Measurements!$K$3)/(Measurements!$C$4:$C$502=Measurements!$K$3)*(ROW(Measurements!$C$4:$C$502)-ROW(Measurements!$C$3)),ROWS(Measurements!$L$4:L135))), "")</f>
        <v/>
      </c>
      <c r="N135">
        <f>IF($L135&lt;&gt;"",2200,"")</f>
        <v/>
      </c>
      <c r="O135">
        <f>IF($L135&lt;&gt;"",1800,"")</f>
        <v/>
      </c>
      <c r="P135">
        <f>IF(ROWS(Measurements!$L$4:L135)&lt;=Measurements!$K$4, INDEX(Measurements!$F$4:$F$502,_xlfn.AGGREGATE(15,3,(Measurements!$C$4:$C$502=Measurements!$K$3)/(Measurements!$C$4:$C$502=Measurements!$K$3)*(ROW(Measurements!$C$4:$C$502)-ROW(Measurements!$C$3)),ROWS(Measurements!$L$4:L135))), "")</f>
        <v/>
      </c>
      <c r="Q135">
        <f>IF($L135&lt;&gt;"",6.5,"")</f>
        <v/>
      </c>
      <c r="R135">
        <f>IF($L135&lt;&gt;"",3.5,"")</f>
        <v/>
      </c>
      <c r="S135">
        <f>IF(ROWS(Measurements!$L$4:L135)&lt;=Measurements!$K$4, INDEX(Measurements!$G$4:$G$502,_xlfn.AGGREGATE(15,3,(Measurements!$C$4:$C$502=Measurements!$K$3)/(Measurements!$C$4:$C$502=Measurements!$K$3)*(ROW(Measurements!$C$4:$C$502)-ROW(Measurements!$C$3)),ROWS(Measurements!$L$4:L135))), "")</f>
        <v/>
      </c>
      <c r="T135">
        <f>IF($L135&lt;&gt;"",65,"")</f>
        <v/>
      </c>
      <c r="U135">
        <f>IF($L135&lt;&gt;"",35,"")</f>
        <v/>
      </c>
      <c r="W135" s="2">
        <f>IF(ROWS(Measurements!$L$4:$L135)&lt;=Measurements!$I$4, INDEX(Measurements!$A$4:$A$502,_xlfn.AGGREGATE(15,3,(Measurements!$C$4:$C$502=Measurements!$I$3)/(Measurements!$C$4:$C$502=Measurements!$I$3)*(ROW(Measurements!$C$4:$C$502)-ROW(Measurements!$C$3)),ROWS(Measurements!$L$4:$L135))), "")</f>
        <v/>
      </c>
      <c r="X135">
        <f>IF(ROWS(Measurements!$L$4:$L135)&lt;=Measurements!$I$4, INDEX(Measurements!$E$4:$E$502,_xlfn.AGGREGATE(15,3,(Measurements!$C$4:$C$502=Measurements!$I$3)/(Measurements!$C$4:$C$502=Measurements!$I$3)*(ROW(Measurements!$C$4:$C$502)-ROW(Measurements!$C$3)),ROWS(Measurements!$L$4:$L135))), "")</f>
        <v/>
      </c>
      <c r="Y135">
        <f>IF($W135&lt;&gt;"",2200,"")</f>
        <v/>
      </c>
      <c r="Z135">
        <f>IF($W135&lt;&gt;"",1800,"")</f>
        <v/>
      </c>
      <c r="AA135">
        <f>IF(ROWS(Measurements!$L$4:$L135)&lt;=Measurements!$I$4, INDEX(Measurements!$F$4:$F$502,_xlfn.AGGREGATE(15,3,(Measurements!$C$4:$C$502=Measurements!$I$3)/(Measurements!$C$4:$C$502=Measurements!$I$3)*(ROW(Measurements!$C$4:$C$502)-ROW(Measurements!$C$3)),ROWS(Measurements!$L$4:$L135))), "")</f>
        <v/>
      </c>
      <c r="AB135">
        <f>IF($W135&lt;&gt;"",6.5,"")</f>
        <v/>
      </c>
      <c r="AC135">
        <f>IF($W135&lt;&gt;"",3.5,"")</f>
        <v/>
      </c>
      <c r="AD135">
        <f>IF(ROWS(Measurements!$L$4:L135)&lt;=Measurements!$I$4, INDEX(Measurements!$G$4:$G$502,_xlfn.AGGREGATE(15,3,(Measurements!$C$4:$C$502=Measurements!$I$3)/(Measurements!$C$4:$C$502=Measurements!$I$3)*(ROW(Measurements!$C$4:$C$502)-ROW(Measurements!$C$3)),ROWS(Measurements!$L$4:L135))), "")</f>
        <v/>
      </c>
      <c r="AE135">
        <f>IF($W135&lt;&gt;"",65,"")</f>
        <v/>
      </c>
      <c r="AF135">
        <f>IF($W135&lt;&gt;"",35,"")</f>
        <v/>
      </c>
    </row>
    <row r="136">
      <c r="A136" s="2">
        <f>IF(ROWS(Measurements!A$4:$L136)&lt;=Measurements!$J$4, INDEX(Measurements!$A$4:$A$502,_xlfn.AGGREGATE(15,3,(Measurements!$C$4:$C$502=Measurements!$J$3)/(Measurements!$C$4:$C$502=Measurements!$J$3)*(ROW(Measurements!$C$4:$C$502)-ROW(Measurements!$C$3)),ROWS(Measurements!A$4:$L136))), "")</f>
        <v/>
      </c>
      <c r="B136">
        <f>IF(ROWS(Measurements!A$4:$L136)&lt;=Measurements!$J$4, INDEX(Measurements!$E$4:$E$502,_xlfn.AGGREGATE(15,3,(Measurements!$C$4:$C$502=Measurements!$J$3)/(Measurements!$C$4:$C$502=Measurements!$J$3)*(ROW(Measurements!$C$4:$C$502)-ROW(Measurements!$C$3)),ROWS(Measurements!A$4:$L136))), "")</f>
        <v/>
      </c>
      <c r="C136">
        <f>IF($A136&lt;&gt;"",2200,"")</f>
        <v/>
      </c>
      <c r="D136">
        <f>IF($A136&lt;&gt;"",1800,"")</f>
        <v/>
      </c>
      <c r="E136">
        <f>IF(ROWS(Measurements!A$4:$L136)&lt;=Measurements!$J$4, INDEX(Measurements!$F$4:$F$502,_xlfn.AGGREGATE(15,3,(Measurements!$C$4:$C$502=Measurements!$J$3)/(Measurements!$C$4:$C$502=Measurements!$J$3)*(ROW(Measurements!$C$4:$C$502)-ROW(Measurements!$C$3)),ROWS(Measurements!A$4:$L136))), "")</f>
        <v/>
      </c>
      <c r="F136">
        <f>IF($A136&lt;&gt;"",6.5,"")</f>
        <v/>
      </c>
      <c r="G136">
        <f>IF($A136&lt;&gt;"",3.5,"")</f>
        <v/>
      </c>
      <c r="H136">
        <f>IF(ROWS(Measurements!A$4:$L136)&lt;=Measurements!$J$4, INDEX(Measurements!$G$4:$G$502,_xlfn.AGGREGATE(15,3,(Measurements!$C$4:$C$502=Measurements!$J$3)/(Measurements!$C$4:$C$502=Measurements!$J$3)*(ROW(Measurements!$C$4:$C$502)-ROW(Measurements!$C$3)),ROWS(Measurements!A$4:$L136))), "")</f>
        <v/>
      </c>
      <c r="I136">
        <f>IF($A136&lt;&gt;"",65,"")</f>
        <v/>
      </c>
      <c r="J136">
        <f>IF($A136&lt;&gt;"",35,"")</f>
        <v/>
      </c>
      <c r="L136" s="2">
        <f>IF(ROWS(Measurements!$L$4:L136)&lt;=Measurements!$K$4, INDEX(Measurements!$A$4:$A$502,_xlfn.AGGREGATE(15,3,(Measurements!$C$4:$C$502=Measurements!$K$3)/(Measurements!$C$4:$C$502=Measurements!$K$3)*(ROW(Measurements!$C$4:$C$502)-ROW(Measurements!$C$3)),ROWS(Measurements!$L$4:L136))), "")</f>
        <v/>
      </c>
      <c r="M136">
        <f>IF(ROWS(Measurements!$L$4:L136)&lt;=Measurements!$K$4, INDEX(Measurements!$E$4:$E$502,_xlfn.AGGREGATE(15,3,(Measurements!$C$4:$C$502=Measurements!$K$3)/(Measurements!$C$4:$C$502=Measurements!$K$3)*(ROW(Measurements!$C$4:$C$502)-ROW(Measurements!$C$3)),ROWS(Measurements!$L$4:L136))), "")</f>
        <v/>
      </c>
      <c r="N136">
        <f>IF($L136&lt;&gt;"",2200,"")</f>
        <v/>
      </c>
      <c r="O136">
        <f>IF($L136&lt;&gt;"",1800,"")</f>
        <v/>
      </c>
      <c r="P136">
        <f>IF(ROWS(Measurements!$L$4:L136)&lt;=Measurements!$K$4, INDEX(Measurements!$F$4:$F$502,_xlfn.AGGREGATE(15,3,(Measurements!$C$4:$C$502=Measurements!$K$3)/(Measurements!$C$4:$C$502=Measurements!$K$3)*(ROW(Measurements!$C$4:$C$502)-ROW(Measurements!$C$3)),ROWS(Measurements!$L$4:L136))), "")</f>
        <v/>
      </c>
      <c r="Q136">
        <f>IF($L136&lt;&gt;"",6.5,"")</f>
        <v/>
      </c>
      <c r="R136">
        <f>IF($L136&lt;&gt;"",3.5,"")</f>
        <v/>
      </c>
      <c r="S136">
        <f>IF(ROWS(Measurements!$L$4:L136)&lt;=Measurements!$K$4, INDEX(Measurements!$G$4:$G$502,_xlfn.AGGREGATE(15,3,(Measurements!$C$4:$C$502=Measurements!$K$3)/(Measurements!$C$4:$C$502=Measurements!$K$3)*(ROW(Measurements!$C$4:$C$502)-ROW(Measurements!$C$3)),ROWS(Measurements!$L$4:L136))), "")</f>
        <v/>
      </c>
      <c r="T136">
        <f>IF($L136&lt;&gt;"",65,"")</f>
        <v/>
      </c>
      <c r="U136">
        <f>IF($L136&lt;&gt;"",35,"")</f>
        <v/>
      </c>
      <c r="W136" s="2">
        <f>IF(ROWS(Measurements!$L$4:$L136)&lt;=Measurements!$I$4, INDEX(Measurements!$A$4:$A$502,_xlfn.AGGREGATE(15,3,(Measurements!$C$4:$C$502=Measurements!$I$3)/(Measurements!$C$4:$C$502=Measurements!$I$3)*(ROW(Measurements!$C$4:$C$502)-ROW(Measurements!$C$3)),ROWS(Measurements!$L$4:$L136))), "")</f>
        <v/>
      </c>
      <c r="X136">
        <f>IF(ROWS(Measurements!$L$4:$L136)&lt;=Measurements!$I$4, INDEX(Measurements!$E$4:$E$502,_xlfn.AGGREGATE(15,3,(Measurements!$C$4:$C$502=Measurements!$I$3)/(Measurements!$C$4:$C$502=Measurements!$I$3)*(ROW(Measurements!$C$4:$C$502)-ROW(Measurements!$C$3)),ROWS(Measurements!$L$4:$L136))), "")</f>
        <v/>
      </c>
      <c r="Y136">
        <f>IF($W136&lt;&gt;"",2200,"")</f>
        <v/>
      </c>
      <c r="Z136">
        <f>IF($W136&lt;&gt;"",1800,"")</f>
        <v/>
      </c>
      <c r="AA136">
        <f>IF(ROWS(Measurements!$L$4:$L136)&lt;=Measurements!$I$4, INDEX(Measurements!$F$4:$F$502,_xlfn.AGGREGATE(15,3,(Measurements!$C$4:$C$502=Measurements!$I$3)/(Measurements!$C$4:$C$502=Measurements!$I$3)*(ROW(Measurements!$C$4:$C$502)-ROW(Measurements!$C$3)),ROWS(Measurements!$L$4:$L136))), "")</f>
        <v/>
      </c>
      <c r="AB136">
        <f>IF($W136&lt;&gt;"",6.5,"")</f>
        <v/>
      </c>
      <c r="AC136">
        <f>IF($W136&lt;&gt;"",3.5,"")</f>
        <v/>
      </c>
      <c r="AD136">
        <f>IF(ROWS(Measurements!$L$4:L136)&lt;=Measurements!$I$4, INDEX(Measurements!$G$4:$G$502,_xlfn.AGGREGATE(15,3,(Measurements!$C$4:$C$502=Measurements!$I$3)/(Measurements!$C$4:$C$502=Measurements!$I$3)*(ROW(Measurements!$C$4:$C$502)-ROW(Measurements!$C$3)),ROWS(Measurements!$L$4:L136))), "")</f>
        <v/>
      </c>
      <c r="AE136">
        <f>IF($W136&lt;&gt;"",65,"")</f>
        <v/>
      </c>
      <c r="AF136">
        <f>IF($W136&lt;&gt;"",35,"")</f>
        <v/>
      </c>
    </row>
    <row r="137">
      <c r="A137" s="2">
        <f>IF(ROWS(Measurements!A$4:$L137)&lt;=Measurements!$J$4, INDEX(Measurements!$A$4:$A$502,_xlfn.AGGREGATE(15,3,(Measurements!$C$4:$C$502=Measurements!$J$3)/(Measurements!$C$4:$C$502=Measurements!$J$3)*(ROW(Measurements!$C$4:$C$502)-ROW(Measurements!$C$3)),ROWS(Measurements!A$4:$L137))), "")</f>
        <v/>
      </c>
      <c r="B137">
        <f>IF(ROWS(Measurements!A$4:$L137)&lt;=Measurements!$J$4, INDEX(Measurements!$E$4:$E$502,_xlfn.AGGREGATE(15,3,(Measurements!$C$4:$C$502=Measurements!$J$3)/(Measurements!$C$4:$C$502=Measurements!$J$3)*(ROW(Measurements!$C$4:$C$502)-ROW(Measurements!$C$3)),ROWS(Measurements!A$4:$L137))), "")</f>
        <v/>
      </c>
      <c r="C137">
        <f>IF($A137&lt;&gt;"",2200,"")</f>
        <v/>
      </c>
      <c r="D137">
        <f>IF($A137&lt;&gt;"",1800,"")</f>
        <v/>
      </c>
      <c r="E137">
        <f>IF(ROWS(Measurements!A$4:$L137)&lt;=Measurements!$J$4, INDEX(Measurements!$F$4:$F$502,_xlfn.AGGREGATE(15,3,(Measurements!$C$4:$C$502=Measurements!$J$3)/(Measurements!$C$4:$C$502=Measurements!$J$3)*(ROW(Measurements!$C$4:$C$502)-ROW(Measurements!$C$3)),ROWS(Measurements!A$4:$L137))), "")</f>
        <v/>
      </c>
      <c r="F137">
        <f>IF($A137&lt;&gt;"",6.5,"")</f>
        <v/>
      </c>
      <c r="G137">
        <f>IF($A137&lt;&gt;"",3.5,"")</f>
        <v/>
      </c>
      <c r="H137">
        <f>IF(ROWS(Measurements!A$4:$L137)&lt;=Measurements!$J$4, INDEX(Measurements!$G$4:$G$502,_xlfn.AGGREGATE(15,3,(Measurements!$C$4:$C$502=Measurements!$J$3)/(Measurements!$C$4:$C$502=Measurements!$J$3)*(ROW(Measurements!$C$4:$C$502)-ROW(Measurements!$C$3)),ROWS(Measurements!A$4:$L137))), "")</f>
        <v/>
      </c>
      <c r="I137">
        <f>IF($A137&lt;&gt;"",65,"")</f>
        <v/>
      </c>
      <c r="J137">
        <f>IF($A137&lt;&gt;"",35,"")</f>
        <v/>
      </c>
      <c r="L137" s="2">
        <f>IF(ROWS(Measurements!$L$4:L137)&lt;=Measurements!$K$4, INDEX(Measurements!$A$4:$A$502,_xlfn.AGGREGATE(15,3,(Measurements!$C$4:$C$502=Measurements!$K$3)/(Measurements!$C$4:$C$502=Measurements!$K$3)*(ROW(Measurements!$C$4:$C$502)-ROW(Measurements!$C$3)),ROWS(Measurements!$L$4:L137))), "")</f>
        <v/>
      </c>
      <c r="M137">
        <f>IF(ROWS(Measurements!$L$4:L137)&lt;=Measurements!$K$4, INDEX(Measurements!$E$4:$E$502,_xlfn.AGGREGATE(15,3,(Measurements!$C$4:$C$502=Measurements!$K$3)/(Measurements!$C$4:$C$502=Measurements!$K$3)*(ROW(Measurements!$C$4:$C$502)-ROW(Measurements!$C$3)),ROWS(Measurements!$L$4:L137))), "")</f>
        <v/>
      </c>
      <c r="N137">
        <f>IF($L137&lt;&gt;"",2200,"")</f>
        <v/>
      </c>
      <c r="O137">
        <f>IF($L137&lt;&gt;"",1800,"")</f>
        <v/>
      </c>
      <c r="P137">
        <f>IF(ROWS(Measurements!$L$4:L137)&lt;=Measurements!$K$4, INDEX(Measurements!$F$4:$F$502,_xlfn.AGGREGATE(15,3,(Measurements!$C$4:$C$502=Measurements!$K$3)/(Measurements!$C$4:$C$502=Measurements!$K$3)*(ROW(Measurements!$C$4:$C$502)-ROW(Measurements!$C$3)),ROWS(Measurements!$L$4:L137))), "")</f>
        <v/>
      </c>
      <c r="Q137">
        <f>IF($L137&lt;&gt;"",6.5,"")</f>
        <v/>
      </c>
      <c r="R137">
        <f>IF($L137&lt;&gt;"",3.5,"")</f>
        <v/>
      </c>
      <c r="S137">
        <f>IF(ROWS(Measurements!$L$4:L137)&lt;=Measurements!$K$4, INDEX(Measurements!$G$4:$G$502,_xlfn.AGGREGATE(15,3,(Measurements!$C$4:$C$502=Measurements!$K$3)/(Measurements!$C$4:$C$502=Measurements!$K$3)*(ROW(Measurements!$C$4:$C$502)-ROW(Measurements!$C$3)),ROWS(Measurements!$L$4:L137))), "")</f>
        <v/>
      </c>
      <c r="T137">
        <f>IF($L137&lt;&gt;"",65,"")</f>
        <v/>
      </c>
      <c r="U137">
        <f>IF($L137&lt;&gt;"",35,"")</f>
        <v/>
      </c>
      <c r="W137" s="2">
        <f>IF(ROWS(Measurements!$L$4:$L137)&lt;=Measurements!$I$4, INDEX(Measurements!$A$4:$A$502,_xlfn.AGGREGATE(15,3,(Measurements!$C$4:$C$502=Measurements!$I$3)/(Measurements!$C$4:$C$502=Measurements!$I$3)*(ROW(Measurements!$C$4:$C$502)-ROW(Measurements!$C$3)),ROWS(Measurements!$L$4:$L137))), "")</f>
        <v/>
      </c>
      <c r="X137">
        <f>IF(ROWS(Measurements!$L$4:$L137)&lt;=Measurements!$I$4, INDEX(Measurements!$E$4:$E$502,_xlfn.AGGREGATE(15,3,(Measurements!$C$4:$C$502=Measurements!$I$3)/(Measurements!$C$4:$C$502=Measurements!$I$3)*(ROW(Measurements!$C$4:$C$502)-ROW(Measurements!$C$3)),ROWS(Measurements!$L$4:$L137))), "")</f>
        <v/>
      </c>
      <c r="Y137">
        <f>IF($W137&lt;&gt;"",2200,"")</f>
        <v/>
      </c>
      <c r="Z137">
        <f>IF($W137&lt;&gt;"",1800,"")</f>
        <v/>
      </c>
      <c r="AA137">
        <f>IF(ROWS(Measurements!$L$4:$L137)&lt;=Measurements!$I$4, INDEX(Measurements!$F$4:$F$502,_xlfn.AGGREGATE(15,3,(Measurements!$C$4:$C$502=Measurements!$I$3)/(Measurements!$C$4:$C$502=Measurements!$I$3)*(ROW(Measurements!$C$4:$C$502)-ROW(Measurements!$C$3)),ROWS(Measurements!$L$4:$L137))), "")</f>
        <v/>
      </c>
      <c r="AB137">
        <f>IF($W137&lt;&gt;"",6.5,"")</f>
        <v/>
      </c>
      <c r="AC137">
        <f>IF($W137&lt;&gt;"",3.5,"")</f>
        <v/>
      </c>
      <c r="AD137">
        <f>IF(ROWS(Measurements!$L$4:L137)&lt;=Measurements!$I$4, INDEX(Measurements!$G$4:$G$502,_xlfn.AGGREGATE(15,3,(Measurements!$C$4:$C$502=Measurements!$I$3)/(Measurements!$C$4:$C$502=Measurements!$I$3)*(ROW(Measurements!$C$4:$C$502)-ROW(Measurements!$C$3)),ROWS(Measurements!$L$4:L137))), "")</f>
        <v/>
      </c>
      <c r="AE137">
        <f>IF($W137&lt;&gt;"",65,"")</f>
        <v/>
      </c>
      <c r="AF137">
        <f>IF($W137&lt;&gt;"",35,"")</f>
        <v/>
      </c>
    </row>
    <row r="138">
      <c r="A138" s="2">
        <f>IF(ROWS(Measurements!A$4:$L138)&lt;=Measurements!$J$4, INDEX(Measurements!$A$4:$A$502,_xlfn.AGGREGATE(15,3,(Measurements!$C$4:$C$502=Measurements!$J$3)/(Measurements!$C$4:$C$502=Measurements!$J$3)*(ROW(Measurements!$C$4:$C$502)-ROW(Measurements!$C$3)),ROWS(Measurements!A$4:$L138))), "")</f>
        <v/>
      </c>
      <c r="B138">
        <f>IF(ROWS(Measurements!A$4:$L138)&lt;=Measurements!$J$4, INDEX(Measurements!$E$4:$E$502,_xlfn.AGGREGATE(15,3,(Measurements!$C$4:$C$502=Measurements!$J$3)/(Measurements!$C$4:$C$502=Measurements!$J$3)*(ROW(Measurements!$C$4:$C$502)-ROW(Measurements!$C$3)),ROWS(Measurements!A$4:$L138))), "")</f>
        <v/>
      </c>
      <c r="C138">
        <f>IF($A138&lt;&gt;"",2200,"")</f>
        <v/>
      </c>
      <c r="D138">
        <f>IF($A138&lt;&gt;"",1800,"")</f>
        <v/>
      </c>
      <c r="E138">
        <f>IF(ROWS(Measurements!A$4:$L138)&lt;=Measurements!$J$4, INDEX(Measurements!$F$4:$F$502,_xlfn.AGGREGATE(15,3,(Measurements!$C$4:$C$502=Measurements!$J$3)/(Measurements!$C$4:$C$502=Measurements!$J$3)*(ROW(Measurements!$C$4:$C$502)-ROW(Measurements!$C$3)),ROWS(Measurements!A$4:$L138))), "")</f>
        <v/>
      </c>
      <c r="F138">
        <f>IF($A138&lt;&gt;"",6.5,"")</f>
        <v/>
      </c>
      <c r="G138">
        <f>IF($A138&lt;&gt;"",3.5,"")</f>
        <v/>
      </c>
      <c r="H138">
        <f>IF(ROWS(Measurements!A$4:$L138)&lt;=Measurements!$J$4, INDEX(Measurements!$G$4:$G$502,_xlfn.AGGREGATE(15,3,(Measurements!$C$4:$C$502=Measurements!$J$3)/(Measurements!$C$4:$C$502=Measurements!$J$3)*(ROW(Measurements!$C$4:$C$502)-ROW(Measurements!$C$3)),ROWS(Measurements!A$4:$L138))), "")</f>
        <v/>
      </c>
      <c r="I138">
        <f>IF($A138&lt;&gt;"",65,"")</f>
        <v/>
      </c>
      <c r="J138">
        <f>IF($A138&lt;&gt;"",35,"")</f>
        <v/>
      </c>
      <c r="L138" s="2">
        <f>IF(ROWS(Measurements!$L$4:L138)&lt;=Measurements!$K$4, INDEX(Measurements!$A$4:$A$502,_xlfn.AGGREGATE(15,3,(Measurements!$C$4:$C$502=Measurements!$K$3)/(Measurements!$C$4:$C$502=Measurements!$K$3)*(ROW(Measurements!$C$4:$C$502)-ROW(Measurements!$C$3)),ROWS(Measurements!$L$4:L138))), "")</f>
        <v/>
      </c>
      <c r="M138">
        <f>IF(ROWS(Measurements!$L$4:L138)&lt;=Measurements!$K$4, INDEX(Measurements!$E$4:$E$502,_xlfn.AGGREGATE(15,3,(Measurements!$C$4:$C$502=Measurements!$K$3)/(Measurements!$C$4:$C$502=Measurements!$K$3)*(ROW(Measurements!$C$4:$C$502)-ROW(Measurements!$C$3)),ROWS(Measurements!$L$4:L138))), "")</f>
        <v/>
      </c>
      <c r="N138">
        <f>IF($L138&lt;&gt;"",2200,"")</f>
        <v/>
      </c>
      <c r="O138">
        <f>IF($L138&lt;&gt;"",1800,"")</f>
        <v/>
      </c>
      <c r="P138">
        <f>IF(ROWS(Measurements!$L$4:L138)&lt;=Measurements!$K$4, INDEX(Measurements!$F$4:$F$502,_xlfn.AGGREGATE(15,3,(Measurements!$C$4:$C$502=Measurements!$K$3)/(Measurements!$C$4:$C$502=Measurements!$K$3)*(ROW(Measurements!$C$4:$C$502)-ROW(Measurements!$C$3)),ROWS(Measurements!$L$4:L138))), "")</f>
        <v/>
      </c>
      <c r="Q138">
        <f>IF($L138&lt;&gt;"",6.5,"")</f>
        <v/>
      </c>
      <c r="R138">
        <f>IF($L138&lt;&gt;"",3.5,"")</f>
        <v/>
      </c>
      <c r="S138">
        <f>IF(ROWS(Measurements!$L$4:L138)&lt;=Measurements!$K$4, INDEX(Measurements!$G$4:$G$502,_xlfn.AGGREGATE(15,3,(Measurements!$C$4:$C$502=Measurements!$K$3)/(Measurements!$C$4:$C$502=Measurements!$K$3)*(ROW(Measurements!$C$4:$C$502)-ROW(Measurements!$C$3)),ROWS(Measurements!$L$4:L138))), "")</f>
        <v/>
      </c>
      <c r="T138">
        <f>IF($L138&lt;&gt;"",65,"")</f>
        <v/>
      </c>
      <c r="U138">
        <f>IF($L138&lt;&gt;"",35,"")</f>
        <v/>
      </c>
      <c r="W138" s="2">
        <f>IF(ROWS(Measurements!$L$4:$L138)&lt;=Measurements!$I$4, INDEX(Measurements!$A$4:$A$502,_xlfn.AGGREGATE(15,3,(Measurements!$C$4:$C$502=Measurements!$I$3)/(Measurements!$C$4:$C$502=Measurements!$I$3)*(ROW(Measurements!$C$4:$C$502)-ROW(Measurements!$C$3)),ROWS(Measurements!$L$4:$L138))), "")</f>
        <v/>
      </c>
      <c r="X138">
        <f>IF(ROWS(Measurements!$L$4:$L138)&lt;=Measurements!$I$4, INDEX(Measurements!$E$4:$E$502,_xlfn.AGGREGATE(15,3,(Measurements!$C$4:$C$502=Measurements!$I$3)/(Measurements!$C$4:$C$502=Measurements!$I$3)*(ROW(Measurements!$C$4:$C$502)-ROW(Measurements!$C$3)),ROWS(Measurements!$L$4:$L138))), "")</f>
        <v/>
      </c>
      <c r="Y138">
        <f>IF($W138&lt;&gt;"",2200,"")</f>
        <v/>
      </c>
      <c r="Z138">
        <f>IF($W138&lt;&gt;"",1800,"")</f>
        <v/>
      </c>
      <c r="AA138">
        <f>IF(ROWS(Measurements!$L$4:$L138)&lt;=Measurements!$I$4, INDEX(Measurements!$F$4:$F$502,_xlfn.AGGREGATE(15,3,(Measurements!$C$4:$C$502=Measurements!$I$3)/(Measurements!$C$4:$C$502=Measurements!$I$3)*(ROW(Measurements!$C$4:$C$502)-ROW(Measurements!$C$3)),ROWS(Measurements!$L$4:$L138))), "")</f>
        <v/>
      </c>
      <c r="AB138">
        <f>IF($W138&lt;&gt;"",6.5,"")</f>
        <v/>
      </c>
      <c r="AC138">
        <f>IF($W138&lt;&gt;"",3.5,"")</f>
        <v/>
      </c>
      <c r="AD138">
        <f>IF(ROWS(Measurements!$L$4:L138)&lt;=Measurements!$I$4, INDEX(Measurements!$G$4:$G$502,_xlfn.AGGREGATE(15,3,(Measurements!$C$4:$C$502=Measurements!$I$3)/(Measurements!$C$4:$C$502=Measurements!$I$3)*(ROW(Measurements!$C$4:$C$502)-ROW(Measurements!$C$3)),ROWS(Measurements!$L$4:L138))), "")</f>
        <v/>
      </c>
      <c r="AE138">
        <f>IF($W138&lt;&gt;"",65,"")</f>
        <v/>
      </c>
      <c r="AF138">
        <f>IF($W138&lt;&gt;"",35,"")</f>
        <v/>
      </c>
    </row>
    <row r="139">
      <c r="A139" s="2">
        <f>IF(ROWS(Measurements!A$4:$L139)&lt;=Measurements!$J$4, INDEX(Measurements!$A$4:$A$502,_xlfn.AGGREGATE(15,3,(Measurements!$C$4:$C$502=Measurements!$J$3)/(Measurements!$C$4:$C$502=Measurements!$J$3)*(ROW(Measurements!$C$4:$C$502)-ROW(Measurements!$C$3)),ROWS(Measurements!A$4:$L139))), "")</f>
        <v/>
      </c>
      <c r="B139">
        <f>IF(ROWS(Measurements!A$4:$L139)&lt;=Measurements!$J$4, INDEX(Measurements!$E$4:$E$502,_xlfn.AGGREGATE(15,3,(Measurements!$C$4:$C$502=Measurements!$J$3)/(Measurements!$C$4:$C$502=Measurements!$J$3)*(ROW(Measurements!$C$4:$C$502)-ROW(Measurements!$C$3)),ROWS(Measurements!A$4:$L139))), "")</f>
        <v/>
      </c>
      <c r="C139">
        <f>IF($A139&lt;&gt;"",2200,"")</f>
        <v/>
      </c>
      <c r="D139">
        <f>IF($A139&lt;&gt;"",1800,"")</f>
        <v/>
      </c>
      <c r="E139">
        <f>IF(ROWS(Measurements!A$4:$L139)&lt;=Measurements!$J$4, INDEX(Measurements!$F$4:$F$502,_xlfn.AGGREGATE(15,3,(Measurements!$C$4:$C$502=Measurements!$J$3)/(Measurements!$C$4:$C$502=Measurements!$J$3)*(ROW(Measurements!$C$4:$C$502)-ROW(Measurements!$C$3)),ROWS(Measurements!A$4:$L139))), "")</f>
        <v/>
      </c>
      <c r="F139">
        <f>IF($A139&lt;&gt;"",6.5,"")</f>
        <v/>
      </c>
      <c r="G139">
        <f>IF($A139&lt;&gt;"",3.5,"")</f>
        <v/>
      </c>
      <c r="H139">
        <f>IF(ROWS(Measurements!A$4:$L139)&lt;=Measurements!$J$4, INDEX(Measurements!$G$4:$G$502,_xlfn.AGGREGATE(15,3,(Measurements!$C$4:$C$502=Measurements!$J$3)/(Measurements!$C$4:$C$502=Measurements!$J$3)*(ROW(Measurements!$C$4:$C$502)-ROW(Measurements!$C$3)),ROWS(Measurements!A$4:$L139))), "")</f>
        <v/>
      </c>
      <c r="I139">
        <f>IF($A139&lt;&gt;"",65,"")</f>
        <v/>
      </c>
      <c r="J139">
        <f>IF($A139&lt;&gt;"",35,"")</f>
        <v/>
      </c>
      <c r="L139" s="2">
        <f>IF(ROWS(Measurements!$L$4:L139)&lt;=Measurements!$K$4, INDEX(Measurements!$A$4:$A$502,_xlfn.AGGREGATE(15,3,(Measurements!$C$4:$C$502=Measurements!$K$3)/(Measurements!$C$4:$C$502=Measurements!$K$3)*(ROW(Measurements!$C$4:$C$502)-ROW(Measurements!$C$3)),ROWS(Measurements!$L$4:L139))), "")</f>
        <v/>
      </c>
      <c r="M139">
        <f>IF(ROWS(Measurements!$L$4:L139)&lt;=Measurements!$K$4, INDEX(Measurements!$E$4:$E$502,_xlfn.AGGREGATE(15,3,(Measurements!$C$4:$C$502=Measurements!$K$3)/(Measurements!$C$4:$C$502=Measurements!$K$3)*(ROW(Measurements!$C$4:$C$502)-ROW(Measurements!$C$3)),ROWS(Measurements!$L$4:L139))), "")</f>
        <v/>
      </c>
      <c r="N139">
        <f>IF($L139&lt;&gt;"",2200,"")</f>
        <v/>
      </c>
      <c r="O139">
        <f>IF($L139&lt;&gt;"",1800,"")</f>
        <v/>
      </c>
      <c r="P139">
        <f>IF(ROWS(Measurements!$L$4:L139)&lt;=Measurements!$K$4, INDEX(Measurements!$F$4:$F$502,_xlfn.AGGREGATE(15,3,(Measurements!$C$4:$C$502=Measurements!$K$3)/(Measurements!$C$4:$C$502=Measurements!$K$3)*(ROW(Measurements!$C$4:$C$502)-ROW(Measurements!$C$3)),ROWS(Measurements!$L$4:L139))), "")</f>
        <v/>
      </c>
      <c r="Q139">
        <f>IF($L139&lt;&gt;"",6.5,"")</f>
        <v/>
      </c>
      <c r="R139">
        <f>IF($L139&lt;&gt;"",3.5,"")</f>
        <v/>
      </c>
      <c r="S139">
        <f>IF(ROWS(Measurements!$L$4:L139)&lt;=Measurements!$K$4, INDEX(Measurements!$G$4:$G$502,_xlfn.AGGREGATE(15,3,(Measurements!$C$4:$C$502=Measurements!$K$3)/(Measurements!$C$4:$C$502=Measurements!$K$3)*(ROW(Measurements!$C$4:$C$502)-ROW(Measurements!$C$3)),ROWS(Measurements!$L$4:L139))), "")</f>
        <v/>
      </c>
      <c r="T139">
        <f>IF($L139&lt;&gt;"",65,"")</f>
        <v/>
      </c>
      <c r="U139">
        <f>IF($L139&lt;&gt;"",35,"")</f>
        <v/>
      </c>
      <c r="W139" s="2">
        <f>IF(ROWS(Measurements!$L$4:$L139)&lt;=Measurements!$I$4, INDEX(Measurements!$A$4:$A$502,_xlfn.AGGREGATE(15,3,(Measurements!$C$4:$C$502=Measurements!$I$3)/(Measurements!$C$4:$C$502=Measurements!$I$3)*(ROW(Measurements!$C$4:$C$502)-ROW(Measurements!$C$3)),ROWS(Measurements!$L$4:$L139))), "")</f>
        <v/>
      </c>
      <c r="X139">
        <f>IF(ROWS(Measurements!$L$4:$L139)&lt;=Measurements!$I$4, INDEX(Measurements!$E$4:$E$502,_xlfn.AGGREGATE(15,3,(Measurements!$C$4:$C$502=Measurements!$I$3)/(Measurements!$C$4:$C$502=Measurements!$I$3)*(ROW(Measurements!$C$4:$C$502)-ROW(Measurements!$C$3)),ROWS(Measurements!$L$4:$L139))), "")</f>
        <v/>
      </c>
      <c r="Y139">
        <f>IF($W139&lt;&gt;"",2200,"")</f>
        <v/>
      </c>
      <c r="Z139">
        <f>IF($W139&lt;&gt;"",1800,"")</f>
        <v/>
      </c>
      <c r="AA139">
        <f>IF(ROWS(Measurements!$L$4:$L139)&lt;=Measurements!$I$4, INDEX(Measurements!$F$4:$F$502,_xlfn.AGGREGATE(15,3,(Measurements!$C$4:$C$502=Measurements!$I$3)/(Measurements!$C$4:$C$502=Measurements!$I$3)*(ROW(Measurements!$C$4:$C$502)-ROW(Measurements!$C$3)),ROWS(Measurements!$L$4:$L139))), "")</f>
        <v/>
      </c>
      <c r="AB139">
        <f>IF($W139&lt;&gt;"",6.5,"")</f>
        <v/>
      </c>
      <c r="AC139">
        <f>IF($W139&lt;&gt;"",3.5,"")</f>
        <v/>
      </c>
      <c r="AD139">
        <f>IF(ROWS(Measurements!$L$4:L139)&lt;=Measurements!$I$4, INDEX(Measurements!$G$4:$G$502,_xlfn.AGGREGATE(15,3,(Measurements!$C$4:$C$502=Measurements!$I$3)/(Measurements!$C$4:$C$502=Measurements!$I$3)*(ROW(Measurements!$C$4:$C$502)-ROW(Measurements!$C$3)),ROWS(Measurements!$L$4:L139))), "")</f>
        <v/>
      </c>
      <c r="AE139">
        <f>IF($W139&lt;&gt;"",65,"")</f>
        <v/>
      </c>
      <c r="AF139">
        <f>IF($W139&lt;&gt;"",35,"")</f>
        <v/>
      </c>
    </row>
    <row r="140">
      <c r="A140" s="2">
        <f>IF(ROWS(Measurements!A$4:$L140)&lt;=Measurements!$J$4, INDEX(Measurements!$A$4:$A$502,_xlfn.AGGREGATE(15,3,(Measurements!$C$4:$C$502=Measurements!$J$3)/(Measurements!$C$4:$C$502=Measurements!$J$3)*(ROW(Measurements!$C$4:$C$502)-ROW(Measurements!$C$3)),ROWS(Measurements!A$4:$L140))), "")</f>
        <v/>
      </c>
      <c r="B140">
        <f>IF(ROWS(Measurements!A$4:$L140)&lt;=Measurements!$J$4, INDEX(Measurements!$E$4:$E$502,_xlfn.AGGREGATE(15,3,(Measurements!$C$4:$C$502=Measurements!$J$3)/(Measurements!$C$4:$C$502=Measurements!$J$3)*(ROW(Measurements!$C$4:$C$502)-ROW(Measurements!$C$3)),ROWS(Measurements!A$4:$L140))), "")</f>
        <v/>
      </c>
      <c r="C140">
        <f>IF($A140&lt;&gt;"",2200,"")</f>
        <v/>
      </c>
      <c r="D140">
        <f>IF($A140&lt;&gt;"",1800,"")</f>
        <v/>
      </c>
      <c r="E140">
        <f>IF(ROWS(Measurements!A$4:$L140)&lt;=Measurements!$J$4, INDEX(Measurements!$F$4:$F$502,_xlfn.AGGREGATE(15,3,(Measurements!$C$4:$C$502=Measurements!$J$3)/(Measurements!$C$4:$C$502=Measurements!$J$3)*(ROW(Measurements!$C$4:$C$502)-ROW(Measurements!$C$3)),ROWS(Measurements!A$4:$L140))), "")</f>
        <v/>
      </c>
      <c r="F140">
        <f>IF($A140&lt;&gt;"",6.5,"")</f>
        <v/>
      </c>
      <c r="G140">
        <f>IF($A140&lt;&gt;"",3.5,"")</f>
        <v/>
      </c>
      <c r="H140">
        <f>IF(ROWS(Measurements!A$4:$L140)&lt;=Measurements!$J$4, INDEX(Measurements!$G$4:$G$502,_xlfn.AGGREGATE(15,3,(Measurements!$C$4:$C$502=Measurements!$J$3)/(Measurements!$C$4:$C$502=Measurements!$J$3)*(ROW(Measurements!$C$4:$C$502)-ROW(Measurements!$C$3)),ROWS(Measurements!A$4:$L140))), "")</f>
        <v/>
      </c>
      <c r="I140">
        <f>IF($A140&lt;&gt;"",65,"")</f>
        <v/>
      </c>
      <c r="J140">
        <f>IF($A140&lt;&gt;"",35,"")</f>
        <v/>
      </c>
      <c r="L140" s="2">
        <f>IF(ROWS(Measurements!$L$4:L140)&lt;=Measurements!$K$4, INDEX(Measurements!$A$4:$A$502,_xlfn.AGGREGATE(15,3,(Measurements!$C$4:$C$502=Measurements!$K$3)/(Measurements!$C$4:$C$502=Measurements!$K$3)*(ROW(Measurements!$C$4:$C$502)-ROW(Measurements!$C$3)),ROWS(Measurements!$L$4:L140))), "")</f>
        <v/>
      </c>
      <c r="M140">
        <f>IF(ROWS(Measurements!$L$4:L140)&lt;=Measurements!$K$4, INDEX(Measurements!$E$4:$E$502,_xlfn.AGGREGATE(15,3,(Measurements!$C$4:$C$502=Measurements!$K$3)/(Measurements!$C$4:$C$502=Measurements!$K$3)*(ROW(Measurements!$C$4:$C$502)-ROW(Measurements!$C$3)),ROWS(Measurements!$L$4:L140))), "")</f>
        <v/>
      </c>
      <c r="N140">
        <f>IF($L140&lt;&gt;"",2200,"")</f>
        <v/>
      </c>
      <c r="O140">
        <f>IF($L140&lt;&gt;"",1800,"")</f>
        <v/>
      </c>
      <c r="P140">
        <f>IF(ROWS(Measurements!$L$4:L140)&lt;=Measurements!$K$4, INDEX(Measurements!$F$4:$F$502,_xlfn.AGGREGATE(15,3,(Measurements!$C$4:$C$502=Measurements!$K$3)/(Measurements!$C$4:$C$502=Measurements!$K$3)*(ROW(Measurements!$C$4:$C$502)-ROW(Measurements!$C$3)),ROWS(Measurements!$L$4:L140))), "")</f>
        <v/>
      </c>
      <c r="Q140">
        <f>IF($L140&lt;&gt;"",6.5,"")</f>
        <v/>
      </c>
      <c r="R140">
        <f>IF($L140&lt;&gt;"",3.5,"")</f>
        <v/>
      </c>
      <c r="S140">
        <f>IF(ROWS(Measurements!$L$4:L140)&lt;=Measurements!$K$4, INDEX(Measurements!$G$4:$G$502,_xlfn.AGGREGATE(15,3,(Measurements!$C$4:$C$502=Measurements!$K$3)/(Measurements!$C$4:$C$502=Measurements!$K$3)*(ROW(Measurements!$C$4:$C$502)-ROW(Measurements!$C$3)),ROWS(Measurements!$L$4:L140))), "")</f>
        <v/>
      </c>
      <c r="T140">
        <f>IF($L140&lt;&gt;"",65,"")</f>
        <v/>
      </c>
      <c r="U140">
        <f>IF($L140&lt;&gt;"",35,"")</f>
        <v/>
      </c>
      <c r="W140" s="2">
        <f>IF(ROWS(Measurements!$L$4:$L140)&lt;=Measurements!$I$4, INDEX(Measurements!$A$4:$A$502,_xlfn.AGGREGATE(15,3,(Measurements!$C$4:$C$502=Measurements!$I$3)/(Measurements!$C$4:$C$502=Measurements!$I$3)*(ROW(Measurements!$C$4:$C$502)-ROW(Measurements!$C$3)),ROWS(Measurements!$L$4:$L140))), "")</f>
        <v/>
      </c>
      <c r="X140">
        <f>IF(ROWS(Measurements!$L$4:$L140)&lt;=Measurements!$I$4, INDEX(Measurements!$E$4:$E$502,_xlfn.AGGREGATE(15,3,(Measurements!$C$4:$C$502=Measurements!$I$3)/(Measurements!$C$4:$C$502=Measurements!$I$3)*(ROW(Measurements!$C$4:$C$502)-ROW(Measurements!$C$3)),ROWS(Measurements!$L$4:$L140))), "")</f>
        <v/>
      </c>
      <c r="Y140">
        <f>IF($W140&lt;&gt;"",2200,"")</f>
        <v/>
      </c>
      <c r="Z140">
        <f>IF($W140&lt;&gt;"",1800,"")</f>
        <v/>
      </c>
      <c r="AA140">
        <f>IF(ROWS(Measurements!$L$4:$L140)&lt;=Measurements!$I$4, INDEX(Measurements!$F$4:$F$502,_xlfn.AGGREGATE(15,3,(Measurements!$C$4:$C$502=Measurements!$I$3)/(Measurements!$C$4:$C$502=Measurements!$I$3)*(ROW(Measurements!$C$4:$C$502)-ROW(Measurements!$C$3)),ROWS(Measurements!$L$4:$L140))), "")</f>
        <v/>
      </c>
      <c r="AB140">
        <f>IF($W140&lt;&gt;"",6.5,"")</f>
        <v/>
      </c>
      <c r="AC140">
        <f>IF($W140&lt;&gt;"",3.5,"")</f>
        <v/>
      </c>
      <c r="AD140">
        <f>IF(ROWS(Measurements!$L$4:L140)&lt;=Measurements!$I$4, INDEX(Measurements!$G$4:$G$502,_xlfn.AGGREGATE(15,3,(Measurements!$C$4:$C$502=Measurements!$I$3)/(Measurements!$C$4:$C$502=Measurements!$I$3)*(ROW(Measurements!$C$4:$C$502)-ROW(Measurements!$C$3)),ROWS(Measurements!$L$4:L140))), "")</f>
        <v/>
      </c>
      <c r="AE140">
        <f>IF($W140&lt;&gt;"",65,"")</f>
        <v/>
      </c>
      <c r="AF140">
        <f>IF($W140&lt;&gt;"",35,"")</f>
        <v/>
      </c>
    </row>
    <row r="141">
      <c r="A141" s="2">
        <f>IF(ROWS(Measurements!A$4:$L141)&lt;=Measurements!$J$4, INDEX(Measurements!$A$4:$A$502,_xlfn.AGGREGATE(15,3,(Measurements!$C$4:$C$502=Measurements!$J$3)/(Measurements!$C$4:$C$502=Measurements!$J$3)*(ROW(Measurements!$C$4:$C$502)-ROW(Measurements!$C$3)),ROWS(Measurements!A$4:$L141))), "")</f>
        <v/>
      </c>
      <c r="B141">
        <f>IF(ROWS(Measurements!A$4:$L141)&lt;=Measurements!$J$4, INDEX(Measurements!$E$4:$E$502,_xlfn.AGGREGATE(15,3,(Measurements!$C$4:$C$502=Measurements!$J$3)/(Measurements!$C$4:$C$502=Measurements!$J$3)*(ROW(Measurements!$C$4:$C$502)-ROW(Measurements!$C$3)),ROWS(Measurements!A$4:$L141))), "")</f>
        <v/>
      </c>
      <c r="C141">
        <f>IF($A141&lt;&gt;"",2200,"")</f>
        <v/>
      </c>
      <c r="D141">
        <f>IF($A141&lt;&gt;"",1800,"")</f>
        <v/>
      </c>
      <c r="E141">
        <f>IF(ROWS(Measurements!A$4:$L141)&lt;=Measurements!$J$4, INDEX(Measurements!$F$4:$F$502,_xlfn.AGGREGATE(15,3,(Measurements!$C$4:$C$502=Measurements!$J$3)/(Measurements!$C$4:$C$502=Measurements!$J$3)*(ROW(Measurements!$C$4:$C$502)-ROW(Measurements!$C$3)),ROWS(Measurements!A$4:$L141))), "")</f>
        <v/>
      </c>
      <c r="F141">
        <f>IF($A141&lt;&gt;"",6.5,"")</f>
        <v/>
      </c>
      <c r="G141">
        <f>IF($A141&lt;&gt;"",3.5,"")</f>
        <v/>
      </c>
      <c r="H141">
        <f>IF(ROWS(Measurements!A$4:$L141)&lt;=Measurements!$J$4, INDEX(Measurements!$G$4:$G$502,_xlfn.AGGREGATE(15,3,(Measurements!$C$4:$C$502=Measurements!$J$3)/(Measurements!$C$4:$C$502=Measurements!$J$3)*(ROW(Measurements!$C$4:$C$502)-ROW(Measurements!$C$3)),ROWS(Measurements!A$4:$L141))), "")</f>
        <v/>
      </c>
      <c r="I141">
        <f>IF($A141&lt;&gt;"",65,"")</f>
        <v/>
      </c>
      <c r="J141">
        <f>IF($A141&lt;&gt;"",35,"")</f>
        <v/>
      </c>
      <c r="L141" s="2">
        <f>IF(ROWS(Measurements!$L$4:L141)&lt;=Measurements!$K$4, INDEX(Measurements!$A$4:$A$502,_xlfn.AGGREGATE(15,3,(Measurements!$C$4:$C$502=Measurements!$K$3)/(Measurements!$C$4:$C$502=Measurements!$K$3)*(ROW(Measurements!$C$4:$C$502)-ROW(Measurements!$C$3)),ROWS(Measurements!$L$4:L141))), "")</f>
        <v/>
      </c>
      <c r="M141">
        <f>IF(ROWS(Measurements!$L$4:L141)&lt;=Measurements!$K$4, INDEX(Measurements!$E$4:$E$502,_xlfn.AGGREGATE(15,3,(Measurements!$C$4:$C$502=Measurements!$K$3)/(Measurements!$C$4:$C$502=Measurements!$K$3)*(ROW(Measurements!$C$4:$C$502)-ROW(Measurements!$C$3)),ROWS(Measurements!$L$4:L141))), "")</f>
        <v/>
      </c>
      <c r="N141">
        <f>IF($L141&lt;&gt;"",2200,"")</f>
        <v/>
      </c>
      <c r="O141">
        <f>IF($L141&lt;&gt;"",1800,"")</f>
        <v/>
      </c>
      <c r="P141">
        <f>IF(ROWS(Measurements!$L$4:L141)&lt;=Measurements!$K$4, INDEX(Measurements!$F$4:$F$502,_xlfn.AGGREGATE(15,3,(Measurements!$C$4:$C$502=Measurements!$K$3)/(Measurements!$C$4:$C$502=Measurements!$K$3)*(ROW(Measurements!$C$4:$C$502)-ROW(Measurements!$C$3)),ROWS(Measurements!$L$4:L141))), "")</f>
        <v/>
      </c>
      <c r="Q141">
        <f>IF($L141&lt;&gt;"",6.5,"")</f>
        <v/>
      </c>
      <c r="R141">
        <f>IF($L141&lt;&gt;"",3.5,"")</f>
        <v/>
      </c>
      <c r="S141">
        <f>IF(ROWS(Measurements!$L$4:L141)&lt;=Measurements!$K$4, INDEX(Measurements!$G$4:$G$502,_xlfn.AGGREGATE(15,3,(Measurements!$C$4:$C$502=Measurements!$K$3)/(Measurements!$C$4:$C$502=Measurements!$K$3)*(ROW(Measurements!$C$4:$C$502)-ROW(Measurements!$C$3)),ROWS(Measurements!$L$4:L141))), "")</f>
        <v/>
      </c>
      <c r="T141">
        <f>IF($L141&lt;&gt;"",65,"")</f>
        <v/>
      </c>
      <c r="U141">
        <f>IF($L141&lt;&gt;"",35,"")</f>
        <v/>
      </c>
      <c r="W141" s="2">
        <f>IF(ROWS(Measurements!$L$4:$L141)&lt;=Measurements!$I$4, INDEX(Measurements!$A$4:$A$502,_xlfn.AGGREGATE(15,3,(Measurements!$C$4:$C$502=Measurements!$I$3)/(Measurements!$C$4:$C$502=Measurements!$I$3)*(ROW(Measurements!$C$4:$C$502)-ROW(Measurements!$C$3)),ROWS(Measurements!$L$4:$L141))), "")</f>
        <v/>
      </c>
      <c r="X141">
        <f>IF(ROWS(Measurements!$L$4:$L141)&lt;=Measurements!$I$4, INDEX(Measurements!$E$4:$E$502,_xlfn.AGGREGATE(15,3,(Measurements!$C$4:$C$502=Measurements!$I$3)/(Measurements!$C$4:$C$502=Measurements!$I$3)*(ROW(Measurements!$C$4:$C$502)-ROW(Measurements!$C$3)),ROWS(Measurements!$L$4:$L141))), "")</f>
        <v/>
      </c>
      <c r="Y141">
        <f>IF($W141&lt;&gt;"",2200,"")</f>
        <v/>
      </c>
      <c r="Z141">
        <f>IF($W141&lt;&gt;"",1800,"")</f>
        <v/>
      </c>
      <c r="AA141">
        <f>IF(ROWS(Measurements!$L$4:$L141)&lt;=Measurements!$I$4, INDEX(Measurements!$F$4:$F$502,_xlfn.AGGREGATE(15,3,(Measurements!$C$4:$C$502=Measurements!$I$3)/(Measurements!$C$4:$C$502=Measurements!$I$3)*(ROW(Measurements!$C$4:$C$502)-ROW(Measurements!$C$3)),ROWS(Measurements!$L$4:$L141))), "")</f>
        <v/>
      </c>
      <c r="AB141">
        <f>IF($W141&lt;&gt;"",6.5,"")</f>
        <v/>
      </c>
      <c r="AC141">
        <f>IF($W141&lt;&gt;"",3.5,"")</f>
        <v/>
      </c>
      <c r="AD141">
        <f>IF(ROWS(Measurements!$L$4:L141)&lt;=Measurements!$I$4, INDEX(Measurements!$G$4:$G$502,_xlfn.AGGREGATE(15,3,(Measurements!$C$4:$C$502=Measurements!$I$3)/(Measurements!$C$4:$C$502=Measurements!$I$3)*(ROW(Measurements!$C$4:$C$502)-ROW(Measurements!$C$3)),ROWS(Measurements!$L$4:L141))), "")</f>
        <v/>
      </c>
      <c r="AE141">
        <f>IF($W141&lt;&gt;"",65,"")</f>
        <v/>
      </c>
      <c r="AF141">
        <f>IF($W141&lt;&gt;"",35,"")</f>
        <v/>
      </c>
    </row>
    <row r="142">
      <c r="A142" s="2">
        <f>IF(ROWS(Measurements!A$4:$L142)&lt;=Measurements!$J$4, INDEX(Measurements!$A$4:$A$502,_xlfn.AGGREGATE(15,3,(Measurements!$C$4:$C$502=Measurements!$J$3)/(Measurements!$C$4:$C$502=Measurements!$J$3)*(ROW(Measurements!$C$4:$C$502)-ROW(Measurements!$C$3)),ROWS(Measurements!A$4:$L142))), "")</f>
        <v/>
      </c>
      <c r="B142">
        <f>IF(ROWS(Measurements!A$4:$L142)&lt;=Measurements!$J$4, INDEX(Measurements!$E$4:$E$502,_xlfn.AGGREGATE(15,3,(Measurements!$C$4:$C$502=Measurements!$J$3)/(Measurements!$C$4:$C$502=Measurements!$J$3)*(ROW(Measurements!$C$4:$C$502)-ROW(Measurements!$C$3)),ROWS(Measurements!A$4:$L142))), "")</f>
        <v/>
      </c>
      <c r="C142">
        <f>IF($A142&lt;&gt;"",2200,"")</f>
        <v/>
      </c>
      <c r="D142">
        <f>IF($A142&lt;&gt;"",1800,"")</f>
        <v/>
      </c>
      <c r="E142">
        <f>IF(ROWS(Measurements!A$4:$L142)&lt;=Measurements!$J$4, INDEX(Measurements!$F$4:$F$502,_xlfn.AGGREGATE(15,3,(Measurements!$C$4:$C$502=Measurements!$J$3)/(Measurements!$C$4:$C$502=Measurements!$J$3)*(ROW(Measurements!$C$4:$C$502)-ROW(Measurements!$C$3)),ROWS(Measurements!A$4:$L142))), "")</f>
        <v/>
      </c>
      <c r="F142">
        <f>IF($A142&lt;&gt;"",6.5,"")</f>
        <v/>
      </c>
      <c r="G142">
        <f>IF($A142&lt;&gt;"",3.5,"")</f>
        <v/>
      </c>
      <c r="H142">
        <f>IF(ROWS(Measurements!A$4:$L142)&lt;=Measurements!$J$4, INDEX(Measurements!$G$4:$G$502,_xlfn.AGGREGATE(15,3,(Measurements!$C$4:$C$502=Measurements!$J$3)/(Measurements!$C$4:$C$502=Measurements!$J$3)*(ROW(Measurements!$C$4:$C$502)-ROW(Measurements!$C$3)),ROWS(Measurements!A$4:$L142))), "")</f>
        <v/>
      </c>
      <c r="I142">
        <f>IF($A142&lt;&gt;"",65,"")</f>
        <v/>
      </c>
      <c r="J142">
        <f>IF($A142&lt;&gt;"",35,"")</f>
        <v/>
      </c>
      <c r="L142" s="2">
        <f>IF(ROWS(Measurements!$L$4:L142)&lt;=Measurements!$K$4, INDEX(Measurements!$A$4:$A$502,_xlfn.AGGREGATE(15,3,(Measurements!$C$4:$C$502=Measurements!$K$3)/(Measurements!$C$4:$C$502=Measurements!$K$3)*(ROW(Measurements!$C$4:$C$502)-ROW(Measurements!$C$3)),ROWS(Measurements!$L$4:L142))), "")</f>
        <v/>
      </c>
      <c r="M142">
        <f>IF(ROWS(Measurements!$L$4:L142)&lt;=Measurements!$K$4, INDEX(Measurements!$E$4:$E$502,_xlfn.AGGREGATE(15,3,(Measurements!$C$4:$C$502=Measurements!$K$3)/(Measurements!$C$4:$C$502=Measurements!$K$3)*(ROW(Measurements!$C$4:$C$502)-ROW(Measurements!$C$3)),ROWS(Measurements!$L$4:L142))), "")</f>
        <v/>
      </c>
      <c r="N142">
        <f>IF($L142&lt;&gt;"",2200,"")</f>
        <v/>
      </c>
      <c r="O142">
        <f>IF($L142&lt;&gt;"",1800,"")</f>
        <v/>
      </c>
      <c r="P142">
        <f>IF(ROWS(Measurements!$L$4:L142)&lt;=Measurements!$K$4, INDEX(Measurements!$F$4:$F$502,_xlfn.AGGREGATE(15,3,(Measurements!$C$4:$C$502=Measurements!$K$3)/(Measurements!$C$4:$C$502=Measurements!$K$3)*(ROW(Measurements!$C$4:$C$502)-ROW(Measurements!$C$3)),ROWS(Measurements!$L$4:L142))), "")</f>
        <v/>
      </c>
      <c r="Q142">
        <f>IF($L142&lt;&gt;"",6.5,"")</f>
        <v/>
      </c>
      <c r="R142">
        <f>IF($L142&lt;&gt;"",3.5,"")</f>
        <v/>
      </c>
      <c r="S142">
        <f>IF(ROWS(Measurements!$L$4:L142)&lt;=Measurements!$K$4, INDEX(Measurements!$G$4:$G$502,_xlfn.AGGREGATE(15,3,(Measurements!$C$4:$C$502=Measurements!$K$3)/(Measurements!$C$4:$C$502=Measurements!$K$3)*(ROW(Measurements!$C$4:$C$502)-ROW(Measurements!$C$3)),ROWS(Measurements!$L$4:L142))), "")</f>
        <v/>
      </c>
      <c r="T142">
        <f>IF($L142&lt;&gt;"",65,"")</f>
        <v/>
      </c>
      <c r="U142">
        <f>IF($L142&lt;&gt;"",35,"")</f>
        <v/>
      </c>
      <c r="W142" s="2">
        <f>IF(ROWS(Measurements!$L$4:$L142)&lt;=Measurements!$I$4, INDEX(Measurements!$A$4:$A$502,_xlfn.AGGREGATE(15,3,(Measurements!$C$4:$C$502=Measurements!$I$3)/(Measurements!$C$4:$C$502=Measurements!$I$3)*(ROW(Measurements!$C$4:$C$502)-ROW(Measurements!$C$3)),ROWS(Measurements!$L$4:$L142))), "")</f>
        <v/>
      </c>
      <c r="X142">
        <f>IF(ROWS(Measurements!$L$4:$L142)&lt;=Measurements!$I$4, INDEX(Measurements!$E$4:$E$502,_xlfn.AGGREGATE(15,3,(Measurements!$C$4:$C$502=Measurements!$I$3)/(Measurements!$C$4:$C$502=Measurements!$I$3)*(ROW(Measurements!$C$4:$C$502)-ROW(Measurements!$C$3)),ROWS(Measurements!$L$4:$L142))), "")</f>
        <v/>
      </c>
      <c r="Y142">
        <f>IF($W142&lt;&gt;"",2200,"")</f>
        <v/>
      </c>
      <c r="Z142">
        <f>IF($W142&lt;&gt;"",1800,"")</f>
        <v/>
      </c>
      <c r="AA142">
        <f>IF(ROWS(Measurements!$L$4:$L142)&lt;=Measurements!$I$4, INDEX(Measurements!$F$4:$F$502,_xlfn.AGGREGATE(15,3,(Measurements!$C$4:$C$502=Measurements!$I$3)/(Measurements!$C$4:$C$502=Measurements!$I$3)*(ROW(Measurements!$C$4:$C$502)-ROW(Measurements!$C$3)),ROWS(Measurements!$L$4:$L142))), "")</f>
        <v/>
      </c>
      <c r="AB142">
        <f>IF($W142&lt;&gt;"",6.5,"")</f>
        <v/>
      </c>
      <c r="AC142">
        <f>IF($W142&lt;&gt;"",3.5,"")</f>
        <v/>
      </c>
      <c r="AD142">
        <f>IF(ROWS(Measurements!$L$4:L142)&lt;=Measurements!$I$4, INDEX(Measurements!$G$4:$G$502,_xlfn.AGGREGATE(15,3,(Measurements!$C$4:$C$502=Measurements!$I$3)/(Measurements!$C$4:$C$502=Measurements!$I$3)*(ROW(Measurements!$C$4:$C$502)-ROW(Measurements!$C$3)),ROWS(Measurements!$L$4:L142))), "")</f>
        <v/>
      </c>
      <c r="AE142">
        <f>IF($W142&lt;&gt;"",65,"")</f>
        <v/>
      </c>
      <c r="AF142">
        <f>IF($W142&lt;&gt;"",35,"")</f>
        <v/>
      </c>
    </row>
    <row r="143">
      <c r="A143" s="2">
        <f>IF(ROWS(Measurements!A$4:$L143)&lt;=Measurements!$J$4, INDEX(Measurements!$A$4:$A$502,_xlfn.AGGREGATE(15,3,(Measurements!$C$4:$C$502=Measurements!$J$3)/(Measurements!$C$4:$C$502=Measurements!$J$3)*(ROW(Measurements!$C$4:$C$502)-ROW(Measurements!$C$3)),ROWS(Measurements!A$4:$L143))), "")</f>
        <v/>
      </c>
      <c r="B143">
        <f>IF(ROWS(Measurements!A$4:$L143)&lt;=Measurements!$J$4, INDEX(Measurements!$E$4:$E$502,_xlfn.AGGREGATE(15,3,(Measurements!$C$4:$C$502=Measurements!$J$3)/(Measurements!$C$4:$C$502=Measurements!$J$3)*(ROW(Measurements!$C$4:$C$502)-ROW(Measurements!$C$3)),ROWS(Measurements!A$4:$L143))), "")</f>
        <v/>
      </c>
      <c r="C143">
        <f>IF($A143&lt;&gt;"",2200,"")</f>
        <v/>
      </c>
      <c r="D143">
        <f>IF($A143&lt;&gt;"",1800,"")</f>
        <v/>
      </c>
      <c r="E143">
        <f>IF(ROWS(Measurements!A$4:$L143)&lt;=Measurements!$J$4, INDEX(Measurements!$F$4:$F$502,_xlfn.AGGREGATE(15,3,(Measurements!$C$4:$C$502=Measurements!$J$3)/(Measurements!$C$4:$C$502=Measurements!$J$3)*(ROW(Measurements!$C$4:$C$502)-ROW(Measurements!$C$3)),ROWS(Measurements!A$4:$L143))), "")</f>
        <v/>
      </c>
      <c r="F143">
        <f>IF($A143&lt;&gt;"",6.5,"")</f>
        <v/>
      </c>
      <c r="G143">
        <f>IF($A143&lt;&gt;"",3.5,"")</f>
        <v/>
      </c>
      <c r="H143">
        <f>IF(ROWS(Measurements!A$4:$L143)&lt;=Measurements!$J$4, INDEX(Measurements!$G$4:$G$502,_xlfn.AGGREGATE(15,3,(Measurements!$C$4:$C$502=Measurements!$J$3)/(Measurements!$C$4:$C$502=Measurements!$J$3)*(ROW(Measurements!$C$4:$C$502)-ROW(Measurements!$C$3)),ROWS(Measurements!A$4:$L143))), "")</f>
        <v/>
      </c>
      <c r="I143">
        <f>IF($A143&lt;&gt;"",65,"")</f>
        <v/>
      </c>
      <c r="J143">
        <f>IF($A143&lt;&gt;"",35,"")</f>
        <v/>
      </c>
      <c r="L143" s="2">
        <f>IF(ROWS(Measurements!$L$4:L143)&lt;=Measurements!$K$4, INDEX(Measurements!$A$4:$A$502,_xlfn.AGGREGATE(15,3,(Measurements!$C$4:$C$502=Measurements!$K$3)/(Measurements!$C$4:$C$502=Measurements!$K$3)*(ROW(Measurements!$C$4:$C$502)-ROW(Measurements!$C$3)),ROWS(Measurements!$L$4:L143))), "")</f>
        <v/>
      </c>
      <c r="M143">
        <f>IF(ROWS(Measurements!$L$4:L143)&lt;=Measurements!$K$4, INDEX(Measurements!$E$4:$E$502,_xlfn.AGGREGATE(15,3,(Measurements!$C$4:$C$502=Measurements!$K$3)/(Measurements!$C$4:$C$502=Measurements!$K$3)*(ROW(Measurements!$C$4:$C$502)-ROW(Measurements!$C$3)),ROWS(Measurements!$L$4:L143))), "")</f>
        <v/>
      </c>
      <c r="N143">
        <f>IF($L143&lt;&gt;"",2200,"")</f>
        <v/>
      </c>
      <c r="O143">
        <f>IF($L143&lt;&gt;"",1800,"")</f>
        <v/>
      </c>
      <c r="P143">
        <f>IF(ROWS(Measurements!$L$4:L143)&lt;=Measurements!$K$4, INDEX(Measurements!$F$4:$F$502,_xlfn.AGGREGATE(15,3,(Measurements!$C$4:$C$502=Measurements!$K$3)/(Measurements!$C$4:$C$502=Measurements!$K$3)*(ROW(Measurements!$C$4:$C$502)-ROW(Measurements!$C$3)),ROWS(Measurements!$L$4:L143))), "")</f>
        <v/>
      </c>
      <c r="Q143">
        <f>IF($L143&lt;&gt;"",6.5,"")</f>
        <v/>
      </c>
      <c r="R143">
        <f>IF($L143&lt;&gt;"",3.5,"")</f>
        <v/>
      </c>
      <c r="S143">
        <f>IF(ROWS(Measurements!$L$4:L143)&lt;=Measurements!$K$4, INDEX(Measurements!$G$4:$G$502,_xlfn.AGGREGATE(15,3,(Measurements!$C$4:$C$502=Measurements!$K$3)/(Measurements!$C$4:$C$502=Measurements!$K$3)*(ROW(Measurements!$C$4:$C$502)-ROW(Measurements!$C$3)),ROWS(Measurements!$L$4:L143))), "")</f>
        <v/>
      </c>
      <c r="T143">
        <f>IF($L143&lt;&gt;"",65,"")</f>
        <v/>
      </c>
      <c r="U143">
        <f>IF($L143&lt;&gt;"",35,"")</f>
        <v/>
      </c>
      <c r="W143" s="2">
        <f>IF(ROWS(Measurements!$L$4:$L143)&lt;=Measurements!$I$4, INDEX(Measurements!$A$4:$A$502,_xlfn.AGGREGATE(15,3,(Measurements!$C$4:$C$502=Measurements!$I$3)/(Measurements!$C$4:$C$502=Measurements!$I$3)*(ROW(Measurements!$C$4:$C$502)-ROW(Measurements!$C$3)),ROWS(Measurements!$L$4:$L143))), "")</f>
        <v/>
      </c>
      <c r="X143">
        <f>IF(ROWS(Measurements!$L$4:$L143)&lt;=Measurements!$I$4, INDEX(Measurements!$E$4:$E$502,_xlfn.AGGREGATE(15,3,(Measurements!$C$4:$C$502=Measurements!$I$3)/(Measurements!$C$4:$C$502=Measurements!$I$3)*(ROW(Measurements!$C$4:$C$502)-ROW(Measurements!$C$3)),ROWS(Measurements!$L$4:$L143))), "")</f>
        <v/>
      </c>
      <c r="Y143">
        <f>IF($W143&lt;&gt;"",2200,"")</f>
        <v/>
      </c>
      <c r="Z143">
        <f>IF($W143&lt;&gt;"",1800,"")</f>
        <v/>
      </c>
      <c r="AA143">
        <f>IF(ROWS(Measurements!$L$4:$L143)&lt;=Measurements!$I$4, INDEX(Measurements!$F$4:$F$502,_xlfn.AGGREGATE(15,3,(Measurements!$C$4:$C$502=Measurements!$I$3)/(Measurements!$C$4:$C$502=Measurements!$I$3)*(ROW(Measurements!$C$4:$C$502)-ROW(Measurements!$C$3)),ROWS(Measurements!$L$4:$L143))), "")</f>
        <v/>
      </c>
      <c r="AB143">
        <f>IF($W143&lt;&gt;"",6.5,"")</f>
        <v/>
      </c>
      <c r="AC143">
        <f>IF($W143&lt;&gt;"",3.5,"")</f>
        <v/>
      </c>
      <c r="AD143">
        <f>IF(ROWS(Measurements!$L$4:L143)&lt;=Measurements!$I$4, INDEX(Measurements!$G$4:$G$502,_xlfn.AGGREGATE(15,3,(Measurements!$C$4:$C$502=Measurements!$I$3)/(Measurements!$C$4:$C$502=Measurements!$I$3)*(ROW(Measurements!$C$4:$C$502)-ROW(Measurements!$C$3)),ROWS(Measurements!$L$4:L143))), "")</f>
        <v/>
      </c>
      <c r="AE143">
        <f>IF($W143&lt;&gt;"",65,"")</f>
        <v/>
      </c>
      <c r="AF143">
        <f>IF($W143&lt;&gt;"",35,"")</f>
        <v/>
      </c>
    </row>
    <row r="144">
      <c r="A144" s="2">
        <f>IF(ROWS(Measurements!A$4:$L144)&lt;=Measurements!$J$4, INDEX(Measurements!$A$4:$A$502,_xlfn.AGGREGATE(15,3,(Measurements!$C$4:$C$502=Measurements!$J$3)/(Measurements!$C$4:$C$502=Measurements!$J$3)*(ROW(Measurements!$C$4:$C$502)-ROW(Measurements!$C$3)),ROWS(Measurements!A$4:$L144))), "")</f>
        <v/>
      </c>
      <c r="B144">
        <f>IF(ROWS(Measurements!A$4:$L144)&lt;=Measurements!$J$4, INDEX(Measurements!$E$4:$E$502,_xlfn.AGGREGATE(15,3,(Measurements!$C$4:$C$502=Measurements!$J$3)/(Measurements!$C$4:$C$502=Measurements!$J$3)*(ROW(Measurements!$C$4:$C$502)-ROW(Measurements!$C$3)),ROWS(Measurements!A$4:$L144))), "")</f>
        <v/>
      </c>
      <c r="C144">
        <f>IF($A144&lt;&gt;"",2200,"")</f>
        <v/>
      </c>
      <c r="D144">
        <f>IF($A144&lt;&gt;"",1800,"")</f>
        <v/>
      </c>
      <c r="E144">
        <f>IF(ROWS(Measurements!A$4:$L144)&lt;=Measurements!$J$4, INDEX(Measurements!$F$4:$F$502,_xlfn.AGGREGATE(15,3,(Measurements!$C$4:$C$502=Measurements!$J$3)/(Measurements!$C$4:$C$502=Measurements!$J$3)*(ROW(Measurements!$C$4:$C$502)-ROW(Measurements!$C$3)),ROWS(Measurements!A$4:$L144))), "")</f>
        <v/>
      </c>
      <c r="F144">
        <f>IF($A144&lt;&gt;"",6.5,"")</f>
        <v/>
      </c>
      <c r="G144">
        <f>IF($A144&lt;&gt;"",3.5,"")</f>
        <v/>
      </c>
      <c r="H144">
        <f>IF(ROWS(Measurements!A$4:$L144)&lt;=Measurements!$J$4, INDEX(Measurements!$G$4:$G$502,_xlfn.AGGREGATE(15,3,(Measurements!$C$4:$C$502=Measurements!$J$3)/(Measurements!$C$4:$C$502=Measurements!$J$3)*(ROW(Measurements!$C$4:$C$502)-ROW(Measurements!$C$3)),ROWS(Measurements!A$4:$L144))), "")</f>
        <v/>
      </c>
      <c r="I144">
        <f>IF($A144&lt;&gt;"",65,"")</f>
        <v/>
      </c>
      <c r="J144">
        <f>IF($A144&lt;&gt;"",35,"")</f>
        <v/>
      </c>
      <c r="L144" s="2">
        <f>IF(ROWS(Measurements!$L$4:L144)&lt;=Measurements!$K$4, INDEX(Measurements!$A$4:$A$502,_xlfn.AGGREGATE(15,3,(Measurements!$C$4:$C$502=Measurements!$K$3)/(Measurements!$C$4:$C$502=Measurements!$K$3)*(ROW(Measurements!$C$4:$C$502)-ROW(Measurements!$C$3)),ROWS(Measurements!$L$4:L144))), "")</f>
        <v/>
      </c>
      <c r="M144">
        <f>IF(ROWS(Measurements!$L$4:L144)&lt;=Measurements!$K$4, INDEX(Measurements!$E$4:$E$502,_xlfn.AGGREGATE(15,3,(Measurements!$C$4:$C$502=Measurements!$K$3)/(Measurements!$C$4:$C$502=Measurements!$K$3)*(ROW(Measurements!$C$4:$C$502)-ROW(Measurements!$C$3)),ROWS(Measurements!$L$4:L144))), "")</f>
        <v/>
      </c>
      <c r="N144">
        <f>IF($L144&lt;&gt;"",2200,"")</f>
        <v/>
      </c>
      <c r="O144">
        <f>IF($L144&lt;&gt;"",1800,"")</f>
        <v/>
      </c>
      <c r="P144">
        <f>IF(ROWS(Measurements!$L$4:L144)&lt;=Measurements!$K$4, INDEX(Measurements!$F$4:$F$502,_xlfn.AGGREGATE(15,3,(Measurements!$C$4:$C$502=Measurements!$K$3)/(Measurements!$C$4:$C$502=Measurements!$K$3)*(ROW(Measurements!$C$4:$C$502)-ROW(Measurements!$C$3)),ROWS(Measurements!$L$4:L144))), "")</f>
        <v/>
      </c>
      <c r="Q144">
        <f>IF($L144&lt;&gt;"",6.5,"")</f>
        <v/>
      </c>
      <c r="R144">
        <f>IF($L144&lt;&gt;"",3.5,"")</f>
        <v/>
      </c>
      <c r="S144">
        <f>IF(ROWS(Measurements!$L$4:L144)&lt;=Measurements!$K$4, INDEX(Measurements!$G$4:$G$502,_xlfn.AGGREGATE(15,3,(Measurements!$C$4:$C$502=Measurements!$K$3)/(Measurements!$C$4:$C$502=Measurements!$K$3)*(ROW(Measurements!$C$4:$C$502)-ROW(Measurements!$C$3)),ROWS(Measurements!$L$4:L144))), "")</f>
        <v/>
      </c>
      <c r="T144">
        <f>IF($L144&lt;&gt;"",65,"")</f>
        <v/>
      </c>
      <c r="U144">
        <f>IF($L144&lt;&gt;"",35,"")</f>
        <v/>
      </c>
      <c r="W144" s="2">
        <f>IF(ROWS(Measurements!$L$4:$L144)&lt;=Measurements!$I$4, INDEX(Measurements!$A$4:$A$502,_xlfn.AGGREGATE(15,3,(Measurements!$C$4:$C$502=Measurements!$I$3)/(Measurements!$C$4:$C$502=Measurements!$I$3)*(ROW(Measurements!$C$4:$C$502)-ROW(Measurements!$C$3)),ROWS(Measurements!$L$4:$L144))), "")</f>
        <v/>
      </c>
      <c r="X144">
        <f>IF(ROWS(Measurements!$L$4:$L144)&lt;=Measurements!$I$4, INDEX(Measurements!$E$4:$E$502,_xlfn.AGGREGATE(15,3,(Measurements!$C$4:$C$502=Measurements!$I$3)/(Measurements!$C$4:$C$502=Measurements!$I$3)*(ROW(Measurements!$C$4:$C$502)-ROW(Measurements!$C$3)),ROWS(Measurements!$L$4:$L144))), "")</f>
        <v/>
      </c>
      <c r="Y144">
        <f>IF($W144&lt;&gt;"",2200,"")</f>
        <v/>
      </c>
      <c r="Z144">
        <f>IF($W144&lt;&gt;"",1800,"")</f>
        <v/>
      </c>
      <c r="AA144">
        <f>IF(ROWS(Measurements!$L$4:$L144)&lt;=Measurements!$I$4, INDEX(Measurements!$F$4:$F$502,_xlfn.AGGREGATE(15,3,(Measurements!$C$4:$C$502=Measurements!$I$3)/(Measurements!$C$4:$C$502=Measurements!$I$3)*(ROW(Measurements!$C$4:$C$502)-ROW(Measurements!$C$3)),ROWS(Measurements!$L$4:$L144))), "")</f>
        <v/>
      </c>
      <c r="AB144">
        <f>IF($W144&lt;&gt;"",6.5,"")</f>
        <v/>
      </c>
      <c r="AC144">
        <f>IF($W144&lt;&gt;"",3.5,"")</f>
        <v/>
      </c>
      <c r="AD144">
        <f>IF(ROWS(Measurements!$L$4:L144)&lt;=Measurements!$I$4, INDEX(Measurements!$G$4:$G$502,_xlfn.AGGREGATE(15,3,(Measurements!$C$4:$C$502=Measurements!$I$3)/(Measurements!$C$4:$C$502=Measurements!$I$3)*(ROW(Measurements!$C$4:$C$502)-ROW(Measurements!$C$3)),ROWS(Measurements!$L$4:L144))), "")</f>
        <v/>
      </c>
      <c r="AE144">
        <f>IF($W144&lt;&gt;"",65,"")</f>
        <v/>
      </c>
      <c r="AF144">
        <f>IF($W144&lt;&gt;"",35,"")</f>
        <v/>
      </c>
    </row>
    <row r="145">
      <c r="A145" s="2">
        <f>IF(ROWS(Measurements!A$4:$L145)&lt;=Measurements!$J$4, INDEX(Measurements!$A$4:$A$502,_xlfn.AGGREGATE(15,3,(Measurements!$C$4:$C$502=Measurements!$J$3)/(Measurements!$C$4:$C$502=Measurements!$J$3)*(ROW(Measurements!$C$4:$C$502)-ROW(Measurements!$C$3)),ROWS(Measurements!A$4:$L145))), "")</f>
        <v/>
      </c>
      <c r="B145">
        <f>IF(ROWS(Measurements!A$4:$L145)&lt;=Measurements!$J$4, INDEX(Measurements!$E$4:$E$502,_xlfn.AGGREGATE(15,3,(Measurements!$C$4:$C$502=Measurements!$J$3)/(Measurements!$C$4:$C$502=Measurements!$J$3)*(ROW(Measurements!$C$4:$C$502)-ROW(Measurements!$C$3)),ROWS(Measurements!A$4:$L145))), "")</f>
        <v/>
      </c>
      <c r="C145">
        <f>IF($A145&lt;&gt;"",2200,"")</f>
        <v/>
      </c>
      <c r="D145">
        <f>IF($A145&lt;&gt;"",1800,"")</f>
        <v/>
      </c>
      <c r="E145">
        <f>IF(ROWS(Measurements!A$4:$L145)&lt;=Measurements!$J$4, INDEX(Measurements!$F$4:$F$502,_xlfn.AGGREGATE(15,3,(Measurements!$C$4:$C$502=Measurements!$J$3)/(Measurements!$C$4:$C$502=Measurements!$J$3)*(ROW(Measurements!$C$4:$C$502)-ROW(Measurements!$C$3)),ROWS(Measurements!A$4:$L145))), "")</f>
        <v/>
      </c>
      <c r="F145">
        <f>IF($A145&lt;&gt;"",6.5,"")</f>
        <v/>
      </c>
      <c r="G145">
        <f>IF($A145&lt;&gt;"",3.5,"")</f>
        <v/>
      </c>
      <c r="H145">
        <f>IF(ROWS(Measurements!A$4:$L145)&lt;=Measurements!$J$4, INDEX(Measurements!$G$4:$G$502,_xlfn.AGGREGATE(15,3,(Measurements!$C$4:$C$502=Measurements!$J$3)/(Measurements!$C$4:$C$502=Measurements!$J$3)*(ROW(Measurements!$C$4:$C$502)-ROW(Measurements!$C$3)),ROWS(Measurements!A$4:$L145))), "")</f>
        <v/>
      </c>
      <c r="I145">
        <f>IF($A145&lt;&gt;"",65,"")</f>
        <v/>
      </c>
      <c r="J145">
        <f>IF($A145&lt;&gt;"",35,"")</f>
        <v/>
      </c>
      <c r="L145" s="2">
        <f>IF(ROWS(Measurements!$L$4:L145)&lt;=Measurements!$K$4, INDEX(Measurements!$A$4:$A$502,_xlfn.AGGREGATE(15,3,(Measurements!$C$4:$C$502=Measurements!$K$3)/(Measurements!$C$4:$C$502=Measurements!$K$3)*(ROW(Measurements!$C$4:$C$502)-ROW(Measurements!$C$3)),ROWS(Measurements!$L$4:L145))), "")</f>
        <v/>
      </c>
      <c r="M145">
        <f>IF(ROWS(Measurements!$L$4:L145)&lt;=Measurements!$K$4, INDEX(Measurements!$E$4:$E$502,_xlfn.AGGREGATE(15,3,(Measurements!$C$4:$C$502=Measurements!$K$3)/(Measurements!$C$4:$C$502=Measurements!$K$3)*(ROW(Measurements!$C$4:$C$502)-ROW(Measurements!$C$3)),ROWS(Measurements!$L$4:L145))), "")</f>
        <v/>
      </c>
      <c r="N145">
        <f>IF($L145&lt;&gt;"",2200,"")</f>
        <v/>
      </c>
      <c r="O145">
        <f>IF($L145&lt;&gt;"",1800,"")</f>
        <v/>
      </c>
      <c r="P145">
        <f>IF(ROWS(Measurements!$L$4:L145)&lt;=Measurements!$K$4, INDEX(Measurements!$F$4:$F$502,_xlfn.AGGREGATE(15,3,(Measurements!$C$4:$C$502=Measurements!$K$3)/(Measurements!$C$4:$C$502=Measurements!$K$3)*(ROW(Measurements!$C$4:$C$502)-ROW(Measurements!$C$3)),ROWS(Measurements!$L$4:L145))), "")</f>
        <v/>
      </c>
      <c r="Q145">
        <f>IF($L145&lt;&gt;"",6.5,"")</f>
        <v/>
      </c>
      <c r="R145">
        <f>IF($L145&lt;&gt;"",3.5,"")</f>
        <v/>
      </c>
      <c r="S145">
        <f>IF(ROWS(Measurements!$L$4:L145)&lt;=Measurements!$K$4, INDEX(Measurements!$G$4:$G$502,_xlfn.AGGREGATE(15,3,(Measurements!$C$4:$C$502=Measurements!$K$3)/(Measurements!$C$4:$C$502=Measurements!$K$3)*(ROW(Measurements!$C$4:$C$502)-ROW(Measurements!$C$3)),ROWS(Measurements!$L$4:L145))), "")</f>
        <v/>
      </c>
      <c r="T145">
        <f>IF($L145&lt;&gt;"",65,"")</f>
        <v/>
      </c>
      <c r="U145">
        <f>IF($L145&lt;&gt;"",35,"")</f>
        <v/>
      </c>
      <c r="W145" s="2">
        <f>IF(ROWS(Measurements!$L$4:$L145)&lt;=Measurements!$I$4, INDEX(Measurements!$A$4:$A$502,_xlfn.AGGREGATE(15,3,(Measurements!$C$4:$C$502=Measurements!$I$3)/(Measurements!$C$4:$C$502=Measurements!$I$3)*(ROW(Measurements!$C$4:$C$502)-ROW(Measurements!$C$3)),ROWS(Measurements!$L$4:$L145))), "")</f>
        <v/>
      </c>
      <c r="X145">
        <f>IF(ROWS(Measurements!$L$4:$L145)&lt;=Measurements!$I$4, INDEX(Measurements!$E$4:$E$502,_xlfn.AGGREGATE(15,3,(Measurements!$C$4:$C$502=Measurements!$I$3)/(Measurements!$C$4:$C$502=Measurements!$I$3)*(ROW(Measurements!$C$4:$C$502)-ROW(Measurements!$C$3)),ROWS(Measurements!$L$4:$L145))), "")</f>
        <v/>
      </c>
      <c r="Y145">
        <f>IF($W145&lt;&gt;"",2200,"")</f>
        <v/>
      </c>
      <c r="Z145">
        <f>IF($W145&lt;&gt;"",1800,"")</f>
        <v/>
      </c>
      <c r="AA145">
        <f>IF(ROWS(Measurements!$L$4:$L145)&lt;=Measurements!$I$4, INDEX(Measurements!$F$4:$F$502,_xlfn.AGGREGATE(15,3,(Measurements!$C$4:$C$502=Measurements!$I$3)/(Measurements!$C$4:$C$502=Measurements!$I$3)*(ROW(Measurements!$C$4:$C$502)-ROW(Measurements!$C$3)),ROWS(Measurements!$L$4:$L145))), "")</f>
        <v/>
      </c>
      <c r="AB145">
        <f>IF($W145&lt;&gt;"",6.5,"")</f>
        <v/>
      </c>
      <c r="AC145">
        <f>IF($W145&lt;&gt;"",3.5,"")</f>
        <v/>
      </c>
      <c r="AD145">
        <f>IF(ROWS(Measurements!$L$4:L145)&lt;=Measurements!$I$4, INDEX(Measurements!$G$4:$G$502,_xlfn.AGGREGATE(15,3,(Measurements!$C$4:$C$502=Measurements!$I$3)/(Measurements!$C$4:$C$502=Measurements!$I$3)*(ROW(Measurements!$C$4:$C$502)-ROW(Measurements!$C$3)),ROWS(Measurements!$L$4:L145))), "")</f>
        <v/>
      </c>
      <c r="AE145">
        <f>IF($W145&lt;&gt;"",65,"")</f>
        <v/>
      </c>
      <c r="AF145">
        <f>IF($W145&lt;&gt;"",35,"")</f>
        <v/>
      </c>
    </row>
    <row r="146">
      <c r="A146" s="2">
        <f>IF(ROWS(Measurements!A$4:$L146)&lt;=Measurements!$J$4, INDEX(Measurements!$A$4:$A$502,_xlfn.AGGREGATE(15,3,(Measurements!$C$4:$C$502=Measurements!$J$3)/(Measurements!$C$4:$C$502=Measurements!$J$3)*(ROW(Measurements!$C$4:$C$502)-ROW(Measurements!$C$3)),ROWS(Measurements!A$4:$L146))), "")</f>
        <v/>
      </c>
      <c r="B146">
        <f>IF(ROWS(Measurements!A$4:$L146)&lt;=Measurements!$J$4, INDEX(Measurements!$E$4:$E$502,_xlfn.AGGREGATE(15,3,(Measurements!$C$4:$C$502=Measurements!$J$3)/(Measurements!$C$4:$C$502=Measurements!$J$3)*(ROW(Measurements!$C$4:$C$502)-ROW(Measurements!$C$3)),ROWS(Measurements!A$4:$L146))), "")</f>
        <v/>
      </c>
      <c r="C146">
        <f>IF($A146&lt;&gt;"",2200,"")</f>
        <v/>
      </c>
      <c r="D146">
        <f>IF($A146&lt;&gt;"",1800,"")</f>
        <v/>
      </c>
      <c r="E146">
        <f>IF(ROWS(Measurements!A$4:$L146)&lt;=Measurements!$J$4, INDEX(Measurements!$F$4:$F$502,_xlfn.AGGREGATE(15,3,(Measurements!$C$4:$C$502=Measurements!$J$3)/(Measurements!$C$4:$C$502=Measurements!$J$3)*(ROW(Measurements!$C$4:$C$502)-ROW(Measurements!$C$3)),ROWS(Measurements!A$4:$L146))), "")</f>
        <v/>
      </c>
      <c r="F146">
        <f>IF($A146&lt;&gt;"",6.5,"")</f>
        <v/>
      </c>
      <c r="G146">
        <f>IF($A146&lt;&gt;"",3.5,"")</f>
        <v/>
      </c>
      <c r="H146">
        <f>IF(ROWS(Measurements!A$4:$L146)&lt;=Measurements!$J$4, INDEX(Measurements!$G$4:$G$502,_xlfn.AGGREGATE(15,3,(Measurements!$C$4:$C$502=Measurements!$J$3)/(Measurements!$C$4:$C$502=Measurements!$J$3)*(ROW(Measurements!$C$4:$C$502)-ROW(Measurements!$C$3)),ROWS(Measurements!A$4:$L146))), "")</f>
        <v/>
      </c>
      <c r="I146">
        <f>IF($A146&lt;&gt;"",65,"")</f>
        <v/>
      </c>
      <c r="J146">
        <f>IF($A146&lt;&gt;"",35,"")</f>
        <v/>
      </c>
      <c r="L146" s="2">
        <f>IF(ROWS(Measurements!$L$4:L146)&lt;=Measurements!$K$4, INDEX(Measurements!$A$4:$A$502,_xlfn.AGGREGATE(15,3,(Measurements!$C$4:$C$502=Measurements!$K$3)/(Measurements!$C$4:$C$502=Measurements!$K$3)*(ROW(Measurements!$C$4:$C$502)-ROW(Measurements!$C$3)),ROWS(Measurements!$L$4:L146))), "")</f>
        <v/>
      </c>
      <c r="M146">
        <f>IF(ROWS(Measurements!$L$4:L146)&lt;=Measurements!$K$4, INDEX(Measurements!$E$4:$E$502,_xlfn.AGGREGATE(15,3,(Measurements!$C$4:$C$502=Measurements!$K$3)/(Measurements!$C$4:$C$502=Measurements!$K$3)*(ROW(Measurements!$C$4:$C$502)-ROW(Measurements!$C$3)),ROWS(Measurements!$L$4:L146))), "")</f>
        <v/>
      </c>
      <c r="N146">
        <f>IF($L146&lt;&gt;"",2200,"")</f>
        <v/>
      </c>
      <c r="O146">
        <f>IF($L146&lt;&gt;"",1800,"")</f>
        <v/>
      </c>
      <c r="P146">
        <f>IF(ROWS(Measurements!$L$4:L146)&lt;=Measurements!$K$4, INDEX(Measurements!$F$4:$F$502,_xlfn.AGGREGATE(15,3,(Measurements!$C$4:$C$502=Measurements!$K$3)/(Measurements!$C$4:$C$502=Measurements!$K$3)*(ROW(Measurements!$C$4:$C$502)-ROW(Measurements!$C$3)),ROWS(Measurements!$L$4:L146))), "")</f>
        <v/>
      </c>
      <c r="Q146">
        <f>IF($L146&lt;&gt;"",6.5,"")</f>
        <v/>
      </c>
      <c r="R146">
        <f>IF($L146&lt;&gt;"",3.5,"")</f>
        <v/>
      </c>
      <c r="S146">
        <f>IF(ROWS(Measurements!$L$4:L146)&lt;=Measurements!$K$4, INDEX(Measurements!$G$4:$G$502,_xlfn.AGGREGATE(15,3,(Measurements!$C$4:$C$502=Measurements!$K$3)/(Measurements!$C$4:$C$502=Measurements!$K$3)*(ROW(Measurements!$C$4:$C$502)-ROW(Measurements!$C$3)),ROWS(Measurements!$L$4:L146))), "")</f>
        <v/>
      </c>
      <c r="T146">
        <f>IF($L146&lt;&gt;"",65,"")</f>
        <v/>
      </c>
      <c r="U146">
        <f>IF($L146&lt;&gt;"",35,"")</f>
        <v/>
      </c>
      <c r="W146" s="2">
        <f>IF(ROWS(Measurements!$L$4:$L146)&lt;=Measurements!$I$4, INDEX(Measurements!$A$4:$A$502,_xlfn.AGGREGATE(15,3,(Measurements!$C$4:$C$502=Measurements!$I$3)/(Measurements!$C$4:$C$502=Measurements!$I$3)*(ROW(Measurements!$C$4:$C$502)-ROW(Measurements!$C$3)),ROWS(Measurements!$L$4:$L146))), "")</f>
        <v/>
      </c>
      <c r="X146">
        <f>IF(ROWS(Measurements!$L$4:$L146)&lt;=Measurements!$I$4, INDEX(Measurements!$E$4:$E$502,_xlfn.AGGREGATE(15,3,(Measurements!$C$4:$C$502=Measurements!$I$3)/(Measurements!$C$4:$C$502=Measurements!$I$3)*(ROW(Measurements!$C$4:$C$502)-ROW(Measurements!$C$3)),ROWS(Measurements!$L$4:$L146))), "")</f>
        <v/>
      </c>
      <c r="Y146">
        <f>IF($W146&lt;&gt;"",2200,"")</f>
        <v/>
      </c>
      <c r="Z146">
        <f>IF($W146&lt;&gt;"",1800,"")</f>
        <v/>
      </c>
      <c r="AA146">
        <f>IF(ROWS(Measurements!$L$4:$L146)&lt;=Measurements!$I$4, INDEX(Measurements!$F$4:$F$502,_xlfn.AGGREGATE(15,3,(Measurements!$C$4:$C$502=Measurements!$I$3)/(Measurements!$C$4:$C$502=Measurements!$I$3)*(ROW(Measurements!$C$4:$C$502)-ROW(Measurements!$C$3)),ROWS(Measurements!$L$4:$L146))), "")</f>
        <v/>
      </c>
      <c r="AB146">
        <f>IF($W146&lt;&gt;"",6.5,"")</f>
        <v/>
      </c>
      <c r="AC146">
        <f>IF($W146&lt;&gt;"",3.5,"")</f>
        <v/>
      </c>
      <c r="AD146">
        <f>IF(ROWS(Measurements!$L$4:L146)&lt;=Measurements!$I$4, INDEX(Measurements!$G$4:$G$502,_xlfn.AGGREGATE(15,3,(Measurements!$C$4:$C$502=Measurements!$I$3)/(Measurements!$C$4:$C$502=Measurements!$I$3)*(ROW(Measurements!$C$4:$C$502)-ROW(Measurements!$C$3)),ROWS(Measurements!$L$4:L146))), "")</f>
        <v/>
      </c>
      <c r="AE146">
        <f>IF($W146&lt;&gt;"",65,"")</f>
        <v/>
      </c>
      <c r="AF146">
        <f>IF($W146&lt;&gt;"",35,"")</f>
        <v/>
      </c>
    </row>
    <row r="147">
      <c r="A147" s="2">
        <f>IF(ROWS(Measurements!A$4:$L147)&lt;=Measurements!$J$4, INDEX(Measurements!$A$4:$A$502,_xlfn.AGGREGATE(15,3,(Measurements!$C$4:$C$502=Measurements!$J$3)/(Measurements!$C$4:$C$502=Measurements!$J$3)*(ROW(Measurements!$C$4:$C$502)-ROW(Measurements!$C$3)),ROWS(Measurements!A$4:$L147))), "")</f>
        <v/>
      </c>
      <c r="B147">
        <f>IF(ROWS(Measurements!A$4:$L147)&lt;=Measurements!$J$4, INDEX(Measurements!$E$4:$E$502,_xlfn.AGGREGATE(15,3,(Measurements!$C$4:$C$502=Measurements!$J$3)/(Measurements!$C$4:$C$502=Measurements!$J$3)*(ROW(Measurements!$C$4:$C$502)-ROW(Measurements!$C$3)),ROWS(Measurements!A$4:$L147))), "")</f>
        <v/>
      </c>
      <c r="C147">
        <f>IF($A147&lt;&gt;"",2200,"")</f>
        <v/>
      </c>
      <c r="D147">
        <f>IF($A147&lt;&gt;"",1800,"")</f>
        <v/>
      </c>
      <c r="E147">
        <f>IF(ROWS(Measurements!A$4:$L147)&lt;=Measurements!$J$4, INDEX(Measurements!$F$4:$F$502,_xlfn.AGGREGATE(15,3,(Measurements!$C$4:$C$502=Measurements!$J$3)/(Measurements!$C$4:$C$502=Measurements!$J$3)*(ROW(Measurements!$C$4:$C$502)-ROW(Measurements!$C$3)),ROWS(Measurements!A$4:$L147))), "")</f>
        <v/>
      </c>
      <c r="F147">
        <f>IF($A147&lt;&gt;"",6.5,"")</f>
        <v/>
      </c>
      <c r="G147">
        <f>IF($A147&lt;&gt;"",3.5,"")</f>
        <v/>
      </c>
      <c r="H147">
        <f>IF(ROWS(Measurements!A$4:$L147)&lt;=Measurements!$J$4, INDEX(Measurements!$G$4:$G$502,_xlfn.AGGREGATE(15,3,(Measurements!$C$4:$C$502=Measurements!$J$3)/(Measurements!$C$4:$C$502=Measurements!$J$3)*(ROW(Measurements!$C$4:$C$502)-ROW(Measurements!$C$3)),ROWS(Measurements!A$4:$L147))), "")</f>
        <v/>
      </c>
      <c r="I147">
        <f>IF($A147&lt;&gt;"",65,"")</f>
        <v/>
      </c>
      <c r="J147">
        <f>IF($A147&lt;&gt;"",35,"")</f>
        <v/>
      </c>
      <c r="L147" s="2">
        <f>IF(ROWS(Measurements!$L$4:L147)&lt;=Measurements!$K$4, INDEX(Measurements!$A$4:$A$502,_xlfn.AGGREGATE(15,3,(Measurements!$C$4:$C$502=Measurements!$K$3)/(Measurements!$C$4:$C$502=Measurements!$K$3)*(ROW(Measurements!$C$4:$C$502)-ROW(Measurements!$C$3)),ROWS(Measurements!$L$4:L147))), "")</f>
        <v/>
      </c>
      <c r="M147">
        <f>IF(ROWS(Measurements!$L$4:L147)&lt;=Measurements!$K$4, INDEX(Measurements!$E$4:$E$502,_xlfn.AGGREGATE(15,3,(Measurements!$C$4:$C$502=Measurements!$K$3)/(Measurements!$C$4:$C$502=Measurements!$K$3)*(ROW(Measurements!$C$4:$C$502)-ROW(Measurements!$C$3)),ROWS(Measurements!$L$4:L147))), "")</f>
        <v/>
      </c>
      <c r="N147">
        <f>IF($L147&lt;&gt;"",2200,"")</f>
        <v/>
      </c>
      <c r="O147">
        <f>IF($L147&lt;&gt;"",1800,"")</f>
        <v/>
      </c>
      <c r="P147">
        <f>IF(ROWS(Measurements!$L$4:L147)&lt;=Measurements!$K$4, INDEX(Measurements!$F$4:$F$502,_xlfn.AGGREGATE(15,3,(Measurements!$C$4:$C$502=Measurements!$K$3)/(Measurements!$C$4:$C$502=Measurements!$K$3)*(ROW(Measurements!$C$4:$C$502)-ROW(Measurements!$C$3)),ROWS(Measurements!$L$4:L147))), "")</f>
        <v/>
      </c>
      <c r="Q147">
        <f>IF($L147&lt;&gt;"",6.5,"")</f>
        <v/>
      </c>
      <c r="R147">
        <f>IF($L147&lt;&gt;"",3.5,"")</f>
        <v/>
      </c>
      <c r="S147">
        <f>IF(ROWS(Measurements!$L$4:L147)&lt;=Measurements!$K$4, INDEX(Measurements!$G$4:$G$502,_xlfn.AGGREGATE(15,3,(Measurements!$C$4:$C$502=Measurements!$K$3)/(Measurements!$C$4:$C$502=Measurements!$K$3)*(ROW(Measurements!$C$4:$C$502)-ROW(Measurements!$C$3)),ROWS(Measurements!$L$4:L147))), "")</f>
        <v/>
      </c>
      <c r="T147">
        <f>IF($L147&lt;&gt;"",65,"")</f>
        <v/>
      </c>
      <c r="U147">
        <f>IF($L147&lt;&gt;"",35,"")</f>
        <v/>
      </c>
      <c r="W147" s="2">
        <f>IF(ROWS(Measurements!$L$4:$L147)&lt;=Measurements!$I$4, INDEX(Measurements!$A$4:$A$502,_xlfn.AGGREGATE(15,3,(Measurements!$C$4:$C$502=Measurements!$I$3)/(Measurements!$C$4:$C$502=Measurements!$I$3)*(ROW(Measurements!$C$4:$C$502)-ROW(Measurements!$C$3)),ROWS(Measurements!$L$4:$L147))), "")</f>
        <v/>
      </c>
      <c r="X147">
        <f>IF(ROWS(Measurements!$L$4:$L147)&lt;=Measurements!$I$4, INDEX(Measurements!$E$4:$E$502,_xlfn.AGGREGATE(15,3,(Measurements!$C$4:$C$502=Measurements!$I$3)/(Measurements!$C$4:$C$502=Measurements!$I$3)*(ROW(Measurements!$C$4:$C$502)-ROW(Measurements!$C$3)),ROWS(Measurements!$L$4:$L147))), "")</f>
        <v/>
      </c>
      <c r="Y147">
        <f>IF($W147&lt;&gt;"",2200,"")</f>
        <v/>
      </c>
      <c r="Z147">
        <f>IF($W147&lt;&gt;"",1800,"")</f>
        <v/>
      </c>
      <c r="AA147">
        <f>IF(ROWS(Measurements!$L$4:$L147)&lt;=Measurements!$I$4, INDEX(Measurements!$F$4:$F$502,_xlfn.AGGREGATE(15,3,(Measurements!$C$4:$C$502=Measurements!$I$3)/(Measurements!$C$4:$C$502=Measurements!$I$3)*(ROW(Measurements!$C$4:$C$502)-ROW(Measurements!$C$3)),ROWS(Measurements!$L$4:$L147))), "")</f>
        <v/>
      </c>
      <c r="AB147">
        <f>IF($W147&lt;&gt;"",6.5,"")</f>
        <v/>
      </c>
      <c r="AC147">
        <f>IF($W147&lt;&gt;"",3.5,"")</f>
        <v/>
      </c>
      <c r="AD147">
        <f>IF(ROWS(Measurements!$L$4:L147)&lt;=Measurements!$I$4, INDEX(Measurements!$G$4:$G$502,_xlfn.AGGREGATE(15,3,(Measurements!$C$4:$C$502=Measurements!$I$3)/(Measurements!$C$4:$C$502=Measurements!$I$3)*(ROW(Measurements!$C$4:$C$502)-ROW(Measurements!$C$3)),ROWS(Measurements!$L$4:L147))), "")</f>
        <v/>
      </c>
      <c r="AE147">
        <f>IF($W147&lt;&gt;"",65,"")</f>
        <v/>
      </c>
      <c r="AF147">
        <f>IF($W147&lt;&gt;"",35,"")</f>
        <v/>
      </c>
    </row>
    <row r="148">
      <c r="A148" s="2">
        <f>IF(ROWS(Measurements!A$4:$L148)&lt;=Measurements!$J$4, INDEX(Measurements!$A$4:$A$502,_xlfn.AGGREGATE(15,3,(Measurements!$C$4:$C$502=Measurements!$J$3)/(Measurements!$C$4:$C$502=Measurements!$J$3)*(ROW(Measurements!$C$4:$C$502)-ROW(Measurements!$C$3)),ROWS(Measurements!A$4:$L148))), "")</f>
        <v/>
      </c>
      <c r="B148">
        <f>IF(ROWS(Measurements!A$4:$L148)&lt;=Measurements!$J$4, INDEX(Measurements!$E$4:$E$502,_xlfn.AGGREGATE(15,3,(Measurements!$C$4:$C$502=Measurements!$J$3)/(Measurements!$C$4:$C$502=Measurements!$J$3)*(ROW(Measurements!$C$4:$C$502)-ROW(Measurements!$C$3)),ROWS(Measurements!A$4:$L148))), "")</f>
        <v/>
      </c>
      <c r="C148">
        <f>IF($A148&lt;&gt;"",2200,"")</f>
        <v/>
      </c>
      <c r="D148">
        <f>IF($A148&lt;&gt;"",1800,"")</f>
        <v/>
      </c>
      <c r="E148">
        <f>IF(ROWS(Measurements!A$4:$L148)&lt;=Measurements!$J$4, INDEX(Measurements!$F$4:$F$502,_xlfn.AGGREGATE(15,3,(Measurements!$C$4:$C$502=Measurements!$J$3)/(Measurements!$C$4:$C$502=Measurements!$J$3)*(ROW(Measurements!$C$4:$C$502)-ROW(Measurements!$C$3)),ROWS(Measurements!A$4:$L148))), "")</f>
        <v/>
      </c>
      <c r="F148">
        <f>IF($A148&lt;&gt;"",6.5,"")</f>
        <v/>
      </c>
      <c r="G148">
        <f>IF($A148&lt;&gt;"",3.5,"")</f>
        <v/>
      </c>
      <c r="H148">
        <f>IF(ROWS(Measurements!A$4:$L148)&lt;=Measurements!$J$4, INDEX(Measurements!$G$4:$G$502,_xlfn.AGGREGATE(15,3,(Measurements!$C$4:$C$502=Measurements!$J$3)/(Measurements!$C$4:$C$502=Measurements!$J$3)*(ROW(Measurements!$C$4:$C$502)-ROW(Measurements!$C$3)),ROWS(Measurements!A$4:$L148))), "")</f>
        <v/>
      </c>
      <c r="I148">
        <f>IF($A148&lt;&gt;"",65,"")</f>
        <v/>
      </c>
      <c r="J148">
        <f>IF($A148&lt;&gt;"",35,"")</f>
        <v/>
      </c>
      <c r="L148" s="2">
        <f>IF(ROWS(Measurements!$L$4:L148)&lt;=Measurements!$K$4, INDEX(Measurements!$A$4:$A$502,_xlfn.AGGREGATE(15,3,(Measurements!$C$4:$C$502=Measurements!$K$3)/(Measurements!$C$4:$C$502=Measurements!$K$3)*(ROW(Measurements!$C$4:$C$502)-ROW(Measurements!$C$3)),ROWS(Measurements!$L$4:L148))), "")</f>
        <v/>
      </c>
      <c r="M148">
        <f>IF(ROWS(Measurements!$L$4:L148)&lt;=Measurements!$K$4, INDEX(Measurements!$E$4:$E$502,_xlfn.AGGREGATE(15,3,(Measurements!$C$4:$C$502=Measurements!$K$3)/(Measurements!$C$4:$C$502=Measurements!$K$3)*(ROW(Measurements!$C$4:$C$502)-ROW(Measurements!$C$3)),ROWS(Measurements!$L$4:L148))), "")</f>
        <v/>
      </c>
      <c r="N148">
        <f>IF($L148&lt;&gt;"",2200,"")</f>
        <v/>
      </c>
      <c r="O148">
        <f>IF($L148&lt;&gt;"",1800,"")</f>
        <v/>
      </c>
      <c r="P148">
        <f>IF(ROWS(Measurements!$L$4:L148)&lt;=Measurements!$K$4, INDEX(Measurements!$F$4:$F$502,_xlfn.AGGREGATE(15,3,(Measurements!$C$4:$C$502=Measurements!$K$3)/(Measurements!$C$4:$C$502=Measurements!$K$3)*(ROW(Measurements!$C$4:$C$502)-ROW(Measurements!$C$3)),ROWS(Measurements!$L$4:L148))), "")</f>
        <v/>
      </c>
      <c r="Q148">
        <f>IF($L148&lt;&gt;"",6.5,"")</f>
        <v/>
      </c>
      <c r="R148">
        <f>IF($L148&lt;&gt;"",3.5,"")</f>
        <v/>
      </c>
      <c r="S148">
        <f>IF(ROWS(Measurements!$L$4:L148)&lt;=Measurements!$K$4, INDEX(Measurements!$G$4:$G$502,_xlfn.AGGREGATE(15,3,(Measurements!$C$4:$C$502=Measurements!$K$3)/(Measurements!$C$4:$C$502=Measurements!$K$3)*(ROW(Measurements!$C$4:$C$502)-ROW(Measurements!$C$3)),ROWS(Measurements!$L$4:L148))), "")</f>
        <v/>
      </c>
      <c r="T148">
        <f>IF($L148&lt;&gt;"",65,"")</f>
        <v/>
      </c>
      <c r="U148">
        <f>IF($L148&lt;&gt;"",35,"")</f>
        <v/>
      </c>
      <c r="W148" s="2">
        <f>IF(ROWS(Measurements!$L$4:$L148)&lt;=Measurements!$I$4, INDEX(Measurements!$A$4:$A$502,_xlfn.AGGREGATE(15,3,(Measurements!$C$4:$C$502=Measurements!$I$3)/(Measurements!$C$4:$C$502=Measurements!$I$3)*(ROW(Measurements!$C$4:$C$502)-ROW(Measurements!$C$3)),ROWS(Measurements!$L$4:$L148))), "")</f>
        <v/>
      </c>
      <c r="X148">
        <f>IF(ROWS(Measurements!$L$4:$L148)&lt;=Measurements!$I$4, INDEX(Measurements!$E$4:$E$502,_xlfn.AGGREGATE(15,3,(Measurements!$C$4:$C$502=Measurements!$I$3)/(Measurements!$C$4:$C$502=Measurements!$I$3)*(ROW(Measurements!$C$4:$C$502)-ROW(Measurements!$C$3)),ROWS(Measurements!$L$4:$L148))), "")</f>
        <v/>
      </c>
      <c r="Y148">
        <f>IF($W148&lt;&gt;"",2200,"")</f>
        <v/>
      </c>
      <c r="Z148">
        <f>IF($W148&lt;&gt;"",1800,"")</f>
        <v/>
      </c>
      <c r="AA148">
        <f>IF(ROWS(Measurements!$L$4:$L148)&lt;=Measurements!$I$4, INDEX(Measurements!$F$4:$F$502,_xlfn.AGGREGATE(15,3,(Measurements!$C$4:$C$502=Measurements!$I$3)/(Measurements!$C$4:$C$502=Measurements!$I$3)*(ROW(Measurements!$C$4:$C$502)-ROW(Measurements!$C$3)),ROWS(Measurements!$L$4:$L148))), "")</f>
        <v/>
      </c>
      <c r="AB148">
        <f>IF($W148&lt;&gt;"",6.5,"")</f>
        <v/>
      </c>
      <c r="AC148">
        <f>IF($W148&lt;&gt;"",3.5,"")</f>
        <v/>
      </c>
      <c r="AD148">
        <f>IF(ROWS(Measurements!$L$4:L148)&lt;=Measurements!$I$4, INDEX(Measurements!$G$4:$G$502,_xlfn.AGGREGATE(15,3,(Measurements!$C$4:$C$502=Measurements!$I$3)/(Measurements!$C$4:$C$502=Measurements!$I$3)*(ROW(Measurements!$C$4:$C$502)-ROW(Measurements!$C$3)),ROWS(Measurements!$L$4:L148))), "")</f>
        <v/>
      </c>
      <c r="AE148">
        <f>IF($W148&lt;&gt;"",65,"")</f>
        <v/>
      </c>
      <c r="AF148">
        <f>IF($W148&lt;&gt;"",35,"")</f>
        <v/>
      </c>
    </row>
    <row r="149">
      <c r="A149" s="2">
        <f>IF(ROWS(Measurements!A$4:$L149)&lt;=Measurements!$J$4, INDEX(Measurements!$A$4:$A$502,_xlfn.AGGREGATE(15,3,(Measurements!$C$4:$C$502=Measurements!$J$3)/(Measurements!$C$4:$C$502=Measurements!$J$3)*(ROW(Measurements!$C$4:$C$502)-ROW(Measurements!$C$3)),ROWS(Measurements!A$4:$L149))), "")</f>
        <v/>
      </c>
      <c r="B149">
        <f>IF(ROWS(Measurements!A$4:$L149)&lt;=Measurements!$J$4, INDEX(Measurements!$E$4:$E$502,_xlfn.AGGREGATE(15,3,(Measurements!$C$4:$C$502=Measurements!$J$3)/(Measurements!$C$4:$C$502=Measurements!$J$3)*(ROW(Measurements!$C$4:$C$502)-ROW(Measurements!$C$3)),ROWS(Measurements!A$4:$L149))), "")</f>
        <v/>
      </c>
      <c r="C149">
        <f>IF($A149&lt;&gt;"",2200,"")</f>
        <v/>
      </c>
      <c r="D149">
        <f>IF($A149&lt;&gt;"",1800,"")</f>
        <v/>
      </c>
      <c r="E149">
        <f>IF(ROWS(Measurements!A$4:$L149)&lt;=Measurements!$J$4, INDEX(Measurements!$F$4:$F$502,_xlfn.AGGREGATE(15,3,(Measurements!$C$4:$C$502=Measurements!$J$3)/(Measurements!$C$4:$C$502=Measurements!$J$3)*(ROW(Measurements!$C$4:$C$502)-ROW(Measurements!$C$3)),ROWS(Measurements!A$4:$L149))), "")</f>
        <v/>
      </c>
      <c r="F149">
        <f>IF($A149&lt;&gt;"",6.5,"")</f>
        <v/>
      </c>
      <c r="G149">
        <f>IF($A149&lt;&gt;"",3.5,"")</f>
        <v/>
      </c>
      <c r="H149">
        <f>IF(ROWS(Measurements!A$4:$L149)&lt;=Measurements!$J$4, INDEX(Measurements!$G$4:$G$502,_xlfn.AGGREGATE(15,3,(Measurements!$C$4:$C$502=Measurements!$J$3)/(Measurements!$C$4:$C$502=Measurements!$J$3)*(ROW(Measurements!$C$4:$C$502)-ROW(Measurements!$C$3)),ROWS(Measurements!A$4:$L149))), "")</f>
        <v/>
      </c>
      <c r="I149">
        <f>IF($A149&lt;&gt;"",65,"")</f>
        <v/>
      </c>
      <c r="J149">
        <f>IF($A149&lt;&gt;"",35,"")</f>
        <v/>
      </c>
      <c r="L149" s="2">
        <f>IF(ROWS(Measurements!$L$4:L149)&lt;=Measurements!$K$4, INDEX(Measurements!$A$4:$A$502,_xlfn.AGGREGATE(15,3,(Measurements!$C$4:$C$502=Measurements!$K$3)/(Measurements!$C$4:$C$502=Measurements!$K$3)*(ROW(Measurements!$C$4:$C$502)-ROW(Measurements!$C$3)),ROWS(Measurements!$L$4:L149))), "")</f>
        <v/>
      </c>
      <c r="M149">
        <f>IF(ROWS(Measurements!$L$4:L149)&lt;=Measurements!$K$4, INDEX(Measurements!$E$4:$E$502,_xlfn.AGGREGATE(15,3,(Measurements!$C$4:$C$502=Measurements!$K$3)/(Measurements!$C$4:$C$502=Measurements!$K$3)*(ROW(Measurements!$C$4:$C$502)-ROW(Measurements!$C$3)),ROWS(Measurements!$L$4:L149))), "")</f>
        <v/>
      </c>
      <c r="N149">
        <f>IF($L149&lt;&gt;"",2200,"")</f>
        <v/>
      </c>
      <c r="O149">
        <f>IF($L149&lt;&gt;"",1800,"")</f>
        <v/>
      </c>
      <c r="P149">
        <f>IF(ROWS(Measurements!$L$4:L149)&lt;=Measurements!$K$4, INDEX(Measurements!$F$4:$F$502,_xlfn.AGGREGATE(15,3,(Measurements!$C$4:$C$502=Measurements!$K$3)/(Measurements!$C$4:$C$502=Measurements!$K$3)*(ROW(Measurements!$C$4:$C$502)-ROW(Measurements!$C$3)),ROWS(Measurements!$L$4:L149))), "")</f>
        <v/>
      </c>
      <c r="Q149">
        <f>IF($L149&lt;&gt;"",6.5,"")</f>
        <v/>
      </c>
      <c r="R149">
        <f>IF($L149&lt;&gt;"",3.5,"")</f>
        <v/>
      </c>
      <c r="S149">
        <f>IF(ROWS(Measurements!$L$4:L149)&lt;=Measurements!$K$4, INDEX(Measurements!$G$4:$G$502,_xlfn.AGGREGATE(15,3,(Measurements!$C$4:$C$502=Measurements!$K$3)/(Measurements!$C$4:$C$502=Measurements!$K$3)*(ROW(Measurements!$C$4:$C$502)-ROW(Measurements!$C$3)),ROWS(Measurements!$L$4:L149))), "")</f>
        <v/>
      </c>
      <c r="T149">
        <f>IF($L149&lt;&gt;"",65,"")</f>
        <v/>
      </c>
      <c r="U149">
        <f>IF($L149&lt;&gt;"",35,"")</f>
        <v/>
      </c>
      <c r="W149" s="2">
        <f>IF(ROWS(Measurements!$L$4:$L149)&lt;=Measurements!$I$4, INDEX(Measurements!$A$4:$A$502,_xlfn.AGGREGATE(15,3,(Measurements!$C$4:$C$502=Measurements!$I$3)/(Measurements!$C$4:$C$502=Measurements!$I$3)*(ROW(Measurements!$C$4:$C$502)-ROW(Measurements!$C$3)),ROWS(Measurements!$L$4:$L149))), "")</f>
        <v/>
      </c>
      <c r="X149">
        <f>IF(ROWS(Measurements!$L$4:$L149)&lt;=Measurements!$I$4, INDEX(Measurements!$E$4:$E$502,_xlfn.AGGREGATE(15,3,(Measurements!$C$4:$C$502=Measurements!$I$3)/(Measurements!$C$4:$C$502=Measurements!$I$3)*(ROW(Measurements!$C$4:$C$502)-ROW(Measurements!$C$3)),ROWS(Measurements!$L$4:$L149))), "")</f>
        <v/>
      </c>
      <c r="Y149">
        <f>IF($W149&lt;&gt;"",2200,"")</f>
        <v/>
      </c>
      <c r="Z149">
        <f>IF($W149&lt;&gt;"",1800,"")</f>
        <v/>
      </c>
      <c r="AA149">
        <f>IF(ROWS(Measurements!$L$4:$L149)&lt;=Measurements!$I$4, INDEX(Measurements!$F$4:$F$502,_xlfn.AGGREGATE(15,3,(Measurements!$C$4:$C$502=Measurements!$I$3)/(Measurements!$C$4:$C$502=Measurements!$I$3)*(ROW(Measurements!$C$4:$C$502)-ROW(Measurements!$C$3)),ROWS(Measurements!$L$4:$L149))), "")</f>
        <v/>
      </c>
      <c r="AB149">
        <f>IF($W149&lt;&gt;"",6.5,"")</f>
        <v/>
      </c>
      <c r="AC149">
        <f>IF($W149&lt;&gt;"",3.5,"")</f>
        <v/>
      </c>
      <c r="AD149">
        <f>IF(ROWS(Measurements!$L$4:L149)&lt;=Measurements!$I$4, INDEX(Measurements!$G$4:$G$502,_xlfn.AGGREGATE(15,3,(Measurements!$C$4:$C$502=Measurements!$I$3)/(Measurements!$C$4:$C$502=Measurements!$I$3)*(ROW(Measurements!$C$4:$C$502)-ROW(Measurements!$C$3)),ROWS(Measurements!$L$4:L149))), "")</f>
        <v/>
      </c>
      <c r="AE149">
        <f>IF($W149&lt;&gt;"",65,"")</f>
        <v/>
      </c>
      <c r="AF149">
        <f>IF($W149&lt;&gt;"",35,"")</f>
        <v/>
      </c>
    </row>
    <row r="150">
      <c r="A150" s="2">
        <f>IF(ROWS(Measurements!A$4:$L150)&lt;=Measurements!$J$4, INDEX(Measurements!$A$4:$A$502,_xlfn.AGGREGATE(15,3,(Measurements!$C$4:$C$502=Measurements!$J$3)/(Measurements!$C$4:$C$502=Measurements!$J$3)*(ROW(Measurements!$C$4:$C$502)-ROW(Measurements!$C$3)),ROWS(Measurements!A$4:$L150))), "")</f>
        <v/>
      </c>
      <c r="B150">
        <f>IF(ROWS(Measurements!A$4:$L150)&lt;=Measurements!$J$4, INDEX(Measurements!$E$4:$E$502,_xlfn.AGGREGATE(15,3,(Measurements!$C$4:$C$502=Measurements!$J$3)/(Measurements!$C$4:$C$502=Measurements!$J$3)*(ROW(Measurements!$C$4:$C$502)-ROW(Measurements!$C$3)),ROWS(Measurements!A$4:$L150))), "")</f>
        <v/>
      </c>
      <c r="C150">
        <f>IF($A150&lt;&gt;"",2200,"")</f>
        <v/>
      </c>
      <c r="D150">
        <f>IF($A150&lt;&gt;"",1800,"")</f>
        <v/>
      </c>
      <c r="E150">
        <f>IF(ROWS(Measurements!A$4:$L150)&lt;=Measurements!$J$4, INDEX(Measurements!$F$4:$F$502,_xlfn.AGGREGATE(15,3,(Measurements!$C$4:$C$502=Measurements!$J$3)/(Measurements!$C$4:$C$502=Measurements!$J$3)*(ROW(Measurements!$C$4:$C$502)-ROW(Measurements!$C$3)),ROWS(Measurements!A$4:$L150))), "")</f>
        <v/>
      </c>
      <c r="F150">
        <f>IF($A150&lt;&gt;"",6.5,"")</f>
        <v/>
      </c>
      <c r="G150">
        <f>IF($A150&lt;&gt;"",3.5,"")</f>
        <v/>
      </c>
      <c r="H150">
        <f>IF(ROWS(Measurements!A$4:$L150)&lt;=Measurements!$J$4, INDEX(Measurements!$G$4:$G$502,_xlfn.AGGREGATE(15,3,(Measurements!$C$4:$C$502=Measurements!$J$3)/(Measurements!$C$4:$C$502=Measurements!$J$3)*(ROW(Measurements!$C$4:$C$502)-ROW(Measurements!$C$3)),ROWS(Measurements!A$4:$L150))), "")</f>
        <v/>
      </c>
      <c r="I150">
        <f>IF($A150&lt;&gt;"",65,"")</f>
        <v/>
      </c>
      <c r="J150">
        <f>IF($A150&lt;&gt;"",35,"")</f>
        <v/>
      </c>
      <c r="L150" s="2">
        <f>IF(ROWS(Measurements!$L$4:L150)&lt;=Measurements!$K$4, INDEX(Measurements!$A$4:$A$502,_xlfn.AGGREGATE(15,3,(Measurements!$C$4:$C$502=Measurements!$K$3)/(Measurements!$C$4:$C$502=Measurements!$K$3)*(ROW(Measurements!$C$4:$C$502)-ROW(Measurements!$C$3)),ROWS(Measurements!$L$4:L150))), "")</f>
        <v/>
      </c>
      <c r="M150">
        <f>IF(ROWS(Measurements!$L$4:L150)&lt;=Measurements!$K$4, INDEX(Measurements!$E$4:$E$502,_xlfn.AGGREGATE(15,3,(Measurements!$C$4:$C$502=Measurements!$K$3)/(Measurements!$C$4:$C$502=Measurements!$K$3)*(ROW(Measurements!$C$4:$C$502)-ROW(Measurements!$C$3)),ROWS(Measurements!$L$4:L150))), "")</f>
        <v/>
      </c>
      <c r="N150">
        <f>IF($L150&lt;&gt;"",2200,"")</f>
        <v/>
      </c>
      <c r="O150">
        <f>IF($L150&lt;&gt;"",1800,"")</f>
        <v/>
      </c>
      <c r="P150">
        <f>IF(ROWS(Measurements!$L$4:L150)&lt;=Measurements!$K$4, INDEX(Measurements!$F$4:$F$502,_xlfn.AGGREGATE(15,3,(Measurements!$C$4:$C$502=Measurements!$K$3)/(Measurements!$C$4:$C$502=Measurements!$K$3)*(ROW(Measurements!$C$4:$C$502)-ROW(Measurements!$C$3)),ROWS(Measurements!$L$4:L150))), "")</f>
        <v/>
      </c>
      <c r="Q150">
        <f>IF($L150&lt;&gt;"",6.5,"")</f>
        <v/>
      </c>
      <c r="R150">
        <f>IF($L150&lt;&gt;"",3.5,"")</f>
        <v/>
      </c>
      <c r="S150">
        <f>IF(ROWS(Measurements!$L$4:L150)&lt;=Measurements!$K$4, INDEX(Measurements!$G$4:$G$502,_xlfn.AGGREGATE(15,3,(Measurements!$C$4:$C$502=Measurements!$K$3)/(Measurements!$C$4:$C$502=Measurements!$K$3)*(ROW(Measurements!$C$4:$C$502)-ROW(Measurements!$C$3)),ROWS(Measurements!$L$4:L150))), "")</f>
        <v/>
      </c>
      <c r="T150">
        <f>IF($L150&lt;&gt;"",65,"")</f>
        <v/>
      </c>
      <c r="U150">
        <f>IF($L150&lt;&gt;"",35,"")</f>
        <v/>
      </c>
      <c r="W150" s="2">
        <f>IF(ROWS(Measurements!$L$4:$L150)&lt;=Measurements!$I$4, INDEX(Measurements!$A$4:$A$502,_xlfn.AGGREGATE(15,3,(Measurements!$C$4:$C$502=Measurements!$I$3)/(Measurements!$C$4:$C$502=Measurements!$I$3)*(ROW(Measurements!$C$4:$C$502)-ROW(Measurements!$C$3)),ROWS(Measurements!$L$4:$L150))), "")</f>
        <v/>
      </c>
      <c r="X150">
        <f>IF(ROWS(Measurements!$L$4:$L150)&lt;=Measurements!$I$4, INDEX(Measurements!$E$4:$E$502,_xlfn.AGGREGATE(15,3,(Measurements!$C$4:$C$502=Measurements!$I$3)/(Measurements!$C$4:$C$502=Measurements!$I$3)*(ROW(Measurements!$C$4:$C$502)-ROW(Measurements!$C$3)),ROWS(Measurements!$L$4:$L150))), "")</f>
        <v/>
      </c>
      <c r="Y150">
        <f>IF($W150&lt;&gt;"",2200,"")</f>
        <v/>
      </c>
      <c r="Z150">
        <f>IF($W150&lt;&gt;"",1800,"")</f>
        <v/>
      </c>
      <c r="AA150">
        <f>IF(ROWS(Measurements!$L$4:$L150)&lt;=Measurements!$I$4, INDEX(Measurements!$F$4:$F$502,_xlfn.AGGREGATE(15,3,(Measurements!$C$4:$C$502=Measurements!$I$3)/(Measurements!$C$4:$C$502=Measurements!$I$3)*(ROW(Measurements!$C$4:$C$502)-ROW(Measurements!$C$3)),ROWS(Measurements!$L$4:$L150))), "")</f>
        <v/>
      </c>
      <c r="AB150">
        <f>IF($W150&lt;&gt;"",6.5,"")</f>
        <v/>
      </c>
      <c r="AC150">
        <f>IF($W150&lt;&gt;"",3.5,"")</f>
        <v/>
      </c>
      <c r="AD150">
        <f>IF(ROWS(Measurements!$L$4:L150)&lt;=Measurements!$I$4, INDEX(Measurements!$G$4:$G$502,_xlfn.AGGREGATE(15,3,(Measurements!$C$4:$C$502=Measurements!$I$3)/(Measurements!$C$4:$C$502=Measurements!$I$3)*(ROW(Measurements!$C$4:$C$502)-ROW(Measurements!$C$3)),ROWS(Measurements!$L$4:L150))), "")</f>
        <v/>
      </c>
      <c r="AE150">
        <f>IF($W150&lt;&gt;"",65,"")</f>
        <v/>
      </c>
      <c r="AF150">
        <f>IF($W150&lt;&gt;"",35,"")</f>
        <v/>
      </c>
    </row>
    <row r="151">
      <c r="A151" s="2">
        <f>IF(ROWS(Measurements!A$4:$L151)&lt;=Measurements!$J$4, INDEX(Measurements!$A$4:$A$502,_xlfn.AGGREGATE(15,3,(Measurements!$C$4:$C$502=Measurements!$J$3)/(Measurements!$C$4:$C$502=Measurements!$J$3)*(ROW(Measurements!$C$4:$C$502)-ROW(Measurements!$C$3)),ROWS(Measurements!A$4:$L151))), "")</f>
        <v/>
      </c>
      <c r="B151">
        <f>IF(ROWS(Measurements!A$4:$L151)&lt;=Measurements!$J$4, INDEX(Measurements!$E$4:$E$502,_xlfn.AGGREGATE(15,3,(Measurements!$C$4:$C$502=Measurements!$J$3)/(Measurements!$C$4:$C$502=Measurements!$J$3)*(ROW(Measurements!$C$4:$C$502)-ROW(Measurements!$C$3)),ROWS(Measurements!A$4:$L151))), "")</f>
        <v/>
      </c>
      <c r="C151">
        <f>IF($A151&lt;&gt;"",2200,"")</f>
        <v/>
      </c>
      <c r="D151">
        <f>IF($A151&lt;&gt;"",1800,"")</f>
        <v/>
      </c>
      <c r="E151">
        <f>IF(ROWS(Measurements!A$4:$L151)&lt;=Measurements!$J$4, INDEX(Measurements!$F$4:$F$502,_xlfn.AGGREGATE(15,3,(Measurements!$C$4:$C$502=Measurements!$J$3)/(Measurements!$C$4:$C$502=Measurements!$J$3)*(ROW(Measurements!$C$4:$C$502)-ROW(Measurements!$C$3)),ROWS(Measurements!A$4:$L151))), "")</f>
        <v/>
      </c>
      <c r="F151">
        <f>IF($A151&lt;&gt;"",6.5,"")</f>
        <v/>
      </c>
      <c r="G151">
        <f>IF($A151&lt;&gt;"",3.5,"")</f>
        <v/>
      </c>
      <c r="H151">
        <f>IF(ROWS(Measurements!A$4:$L151)&lt;=Measurements!$J$4, INDEX(Measurements!$G$4:$G$502,_xlfn.AGGREGATE(15,3,(Measurements!$C$4:$C$502=Measurements!$J$3)/(Measurements!$C$4:$C$502=Measurements!$J$3)*(ROW(Measurements!$C$4:$C$502)-ROW(Measurements!$C$3)),ROWS(Measurements!A$4:$L151))), "")</f>
        <v/>
      </c>
      <c r="I151">
        <f>IF($A151&lt;&gt;"",65,"")</f>
        <v/>
      </c>
      <c r="J151">
        <f>IF($A151&lt;&gt;"",35,"")</f>
        <v/>
      </c>
      <c r="L151" s="2">
        <f>IF(ROWS(Measurements!$L$4:L151)&lt;=Measurements!$K$4, INDEX(Measurements!$A$4:$A$502,_xlfn.AGGREGATE(15,3,(Measurements!$C$4:$C$502=Measurements!$K$3)/(Measurements!$C$4:$C$502=Measurements!$K$3)*(ROW(Measurements!$C$4:$C$502)-ROW(Measurements!$C$3)),ROWS(Measurements!$L$4:L151))), "")</f>
        <v/>
      </c>
      <c r="M151">
        <f>IF(ROWS(Measurements!$L$4:L151)&lt;=Measurements!$K$4, INDEX(Measurements!$E$4:$E$502,_xlfn.AGGREGATE(15,3,(Measurements!$C$4:$C$502=Measurements!$K$3)/(Measurements!$C$4:$C$502=Measurements!$K$3)*(ROW(Measurements!$C$4:$C$502)-ROW(Measurements!$C$3)),ROWS(Measurements!$L$4:L151))), "")</f>
        <v/>
      </c>
      <c r="N151">
        <f>IF($L151&lt;&gt;"",2200,"")</f>
        <v/>
      </c>
      <c r="O151">
        <f>IF($L151&lt;&gt;"",1800,"")</f>
        <v/>
      </c>
      <c r="P151">
        <f>IF(ROWS(Measurements!$L$4:L151)&lt;=Measurements!$K$4, INDEX(Measurements!$F$4:$F$502,_xlfn.AGGREGATE(15,3,(Measurements!$C$4:$C$502=Measurements!$K$3)/(Measurements!$C$4:$C$502=Measurements!$K$3)*(ROW(Measurements!$C$4:$C$502)-ROW(Measurements!$C$3)),ROWS(Measurements!$L$4:L151))), "")</f>
        <v/>
      </c>
      <c r="Q151">
        <f>IF($L151&lt;&gt;"",6.5,"")</f>
        <v/>
      </c>
      <c r="R151">
        <f>IF($L151&lt;&gt;"",3.5,"")</f>
        <v/>
      </c>
      <c r="S151">
        <f>IF(ROWS(Measurements!$L$4:L151)&lt;=Measurements!$K$4, INDEX(Measurements!$G$4:$G$502,_xlfn.AGGREGATE(15,3,(Measurements!$C$4:$C$502=Measurements!$K$3)/(Measurements!$C$4:$C$502=Measurements!$K$3)*(ROW(Measurements!$C$4:$C$502)-ROW(Measurements!$C$3)),ROWS(Measurements!$L$4:L151))), "")</f>
        <v/>
      </c>
      <c r="T151">
        <f>IF($L151&lt;&gt;"",65,"")</f>
        <v/>
      </c>
      <c r="U151">
        <f>IF($L151&lt;&gt;"",35,"")</f>
        <v/>
      </c>
      <c r="W151" s="2">
        <f>IF(ROWS(Measurements!$L$4:$L151)&lt;=Measurements!$I$4, INDEX(Measurements!$A$4:$A$502,_xlfn.AGGREGATE(15,3,(Measurements!$C$4:$C$502=Measurements!$I$3)/(Measurements!$C$4:$C$502=Measurements!$I$3)*(ROW(Measurements!$C$4:$C$502)-ROW(Measurements!$C$3)),ROWS(Measurements!$L$4:$L151))), "")</f>
        <v/>
      </c>
      <c r="X151">
        <f>IF(ROWS(Measurements!$L$4:$L151)&lt;=Measurements!$I$4, INDEX(Measurements!$E$4:$E$502,_xlfn.AGGREGATE(15,3,(Measurements!$C$4:$C$502=Measurements!$I$3)/(Measurements!$C$4:$C$502=Measurements!$I$3)*(ROW(Measurements!$C$4:$C$502)-ROW(Measurements!$C$3)),ROWS(Measurements!$L$4:$L151))), "")</f>
        <v/>
      </c>
      <c r="Y151">
        <f>IF($W151&lt;&gt;"",2200,"")</f>
        <v/>
      </c>
      <c r="Z151">
        <f>IF($W151&lt;&gt;"",1800,"")</f>
        <v/>
      </c>
      <c r="AA151">
        <f>IF(ROWS(Measurements!$L$4:$L151)&lt;=Measurements!$I$4, INDEX(Measurements!$F$4:$F$502,_xlfn.AGGREGATE(15,3,(Measurements!$C$4:$C$502=Measurements!$I$3)/(Measurements!$C$4:$C$502=Measurements!$I$3)*(ROW(Measurements!$C$4:$C$502)-ROW(Measurements!$C$3)),ROWS(Measurements!$L$4:$L151))), "")</f>
        <v/>
      </c>
      <c r="AB151">
        <f>IF($W151&lt;&gt;"",6.5,"")</f>
        <v/>
      </c>
      <c r="AC151">
        <f>IF($W151&lt;&gt;"",3.5,"")</f>
        <v/>
      </c>
      <c r="AD151">
        <f>IF(ROWS(Measurements!$L$4:L151)&lt;=Measurements!$I$4, INDEX(Measurements!$G$4:$G$502,_xlfn.AGGREGATE(15,3,(Measurements!$C$4:$C$502=Measurements!$I$3)/(Measurements!$C$4:$C$502=Measurements!$I$3)*(ROW(Measurements!$C$4:$C$502)-ROW(Measurements!$C$3)),ROWS(Measurements!$L$4:L151))), "")</f>
        <v/>
      </c>
      <c r="AE151">
        <f>IF($W151&lt;&gt;"",65,"")</f>
        <v/>
      </c>
      <c r="AF151">
        <f>IF($W151&lt;&gt;"",35,"")</f>
        <v/>
      </c>
    </row>
    <row r="152">
      <c r="A152" s="2">
        <f>IF(ROWS(Measurements!A$4:$L152)&lt;=Measurements!$J$4, INDEX(Measurements!$A$4:$A$502,_xlfn.AGGREGATE(15,3,(Measurements!$C$4:$C$502=Measurements!$J$3)/(Measurements!$C$4:$C$502=Measurements!$J$3)*(ROW(Measurements!$C$4:$C$502)-ROW(Measurements!$C$3)),ROWS(Measurements!A$4:$L152))), "")</f>
        <v/>
      </c>
      <c r="B152">
        <f>IF(ROWS(Measurements!A$4:$L152)&lt;=Measurements!$J$4, INDEX(Measurements!$E$4:$E$502,_xlfn.AGGREGATE(15,3,(Measurements!$C$4:$C$502=Measurements!$J$3)/(Measurements!$C$4:$C$502=Measurements!$J$3)*(ROW(Measurements!$C$4:$C$502)-ROW(Measurements!$C$3)),ROWS(Measurements!A$4:$L152))), "")</f>
        <v/>
      </c>
      <c r="C152">
        <f>IF($A152&lt;&gt;"",2200,"")</f>
        <v/>
      </c>
      <c r="D152">
        <f>IF($A152&lt;&gt;"",1800,"")</f>
        <v/>
      </c>
      <c r="E152">
        <f>IF(ROWS(Measurements!A$4:$L152)&lt;=Measurements!$J$4, INDEX(Measurements!$F$4:$F$502,_xlfn.AGGREGATE(15,3,(Measurements!$C$4:$C$502=Measurements!$J$3)/(Measurements!$C$4:$C$502=Measurements!$J$3)*(ROW(Measurements!$C$4:$C$502)-ROW(Measurements!$C$3)),ROWS(Measurements!A$4:$L152))), "")</f>
        <v/>
      </c>
      <c r="F152">
        <f>IF($A152&lt;&gt;"",6.5,"")</f>
        <v/>
      </c>
      <c r="G152">
        <f>IF($A152&lt;&gt;"",3.5,"")</f>
        <v/>
      </c>
      <c r="H152">
        <f>IF(ROWS(Measurements!A$4:$L152)&lt;=Measurements!$J$4, INDEX(Measurements!$G$4:$G$502,_xlfn.AGGREGATE(15,3,(Measurements!$C$4:$C$502=Measurements!$J$3)/(Measurements!$C$4:$C$502=Measurements!$J$3)*(ROW(Measurements!$C$4:$C$502)-ROW(Measurements!$C$3)),ROWS(Measurements!A$4:$L152))), "")</f>
        <v/>
      </c>
      <c r="I152">
        <f>IF($A152&lt;&gt;"",65,"")</f>
        <v/>
      </c>
      <c r="J152">
        <f>IF($A152&lt;&gt;"",35,"")</f>
        <v/>
      </c>
      <c r="L152" s="2">
        <f>IF(ROWS(Measurements!$L$4:L152)&lt;=Measurements!$K$4, INDEX(Measurements!$A$4:$A$502,_xlfn.AGGREGATE(15,3,(Measurements!$C$4:$C$502=Measurements!$K$3)/(Measurements!$C$4:$C$502=Measurements!$K$3)*(ROW(Measurements!$C$4:$C$502)-ROW(Measurements!$C$3)),ROWS(Measurements!$L$4:L152))), "")</f>
        <v/>
      </c>
      <c r="M152">
        <f>IF(ROWS(Measurements!$L$4:L152)&lt;=Measurements!$K$4, INDEX(Measurements!$E$4:$E$502,_xlfn.AGGREGATE(15,3,(Measurements!$C$4:$C$502=Measurements!$K$3)/(Measurements!$C$4:$C$502=Measurements!$K$3)*(ROW(Measurements!$C$4:$C$502)-ROW(Measurements!$C$3)),ROWS(Measurements!$L$4:L152))), "")</f>
        <v/>
      </c>
      <c r="N152">
        <f>IF($L152&lt;&gt;"",2200,"")</f>
        <v/>
      </c>
      <c r="O152">
        <f>IF($L152&lt;&gt;"",1800,"")</f>
        <v/>
      </c>
      <c r="P152">
        <f>IF(ROWS(Measurements!$L$4:L152)&lt;=Measurements!$K$4, INDEX(Measurements!$F$4:$F$502,_xlfn.AGGREGATE(15,3,(Measurements!$C$4:$C$502=Measurements!$K$3)/(Measurements!$C$4:$C$502=Measurements!$K$3)*(ROW(Measurements!$C$4:$C$502)-ROW(Measurements!$C$3)),ROWS(Measurements!$L$4:L152))), "")</f>
        <v/>
      </c>
      <c r="Q152">
        <f>IF($L152&lt;&gt;"",6.5,"")</f>
        <v/>
      </c>
      <c r="R152">
        <f>IF($L152&lt;&gt;"",3.5,"")</f>
        <v/>
      </c>
      <c r="S152">
        <f>IF(ROWS(Measurements!$L$4:L152)&lt;=Measurements!$K$4, INDEX(Measurements!$G$4:$G$502,_xlfn.AGGREGATE(15,3,(Measurements!$C$4:$C$502=Measurements!$K$3)/(Measurements!$C$4:$C$502=Measurements!$K$3)*(ROW(Measurements!$C$4:$C$502)-ROW(Measurements!$C$3)),ROWS(Measurements!$L$4:L152))), "")</f>
        <v/>
      </c>
      <c r="T152">
        <f>IF($L152&lt;&gt;"",65,"")</f>
        <v/>
      </c>
      <c r="U152">
        <f>IF($L152&lt;&gt;"",35,"")</f>
        <v/>
      </c>
      <c r="W152" s="2">
        <f>IF(ROWS(Measurements!$L$4:$L152)&lt;=Measurements!$I$4, INDEX(Measurements!$A$4:$A$502,_xlfn.AGGREGATE(15,3,(Measurements!$C$4:$C$502=Measurements!$I$3)/(Measurements!$C$4:$C$502=Measurements!$I$3)*(ROW(Measurements!$C$4:$C$502)-ROW(Measurements!$C$3)),ROWS(Measurements!$L$4:$L152))), "")</f>
        <v/>
      </c>
      <c r="X152">
        <f>IF(ROWS(Measurements!$L$4:$L152)&lt;=Measurements!$I$4, INDEX(Measurements!$E$4:$E$502,_xlfn.AGGREGATE(15,3,(Measurements!$C$4:$C$502=Measurements!$I$3)/(Measurements!$C$4:$C$502=Measurements!$I$3)*(ROW(Measurements!$C$4:$C$502)-ROW(Measurements!$C$3)),ROWS(Measurements!$L$4:$L152))), "")</f>
        <v/>
      </c>
      <c r="Y152">
        <f>IF($W152&lt;&gt;"",2200,"")</f>
        <v/>
      </c>
      <c r="Z152">
        <f>IF($W152&lt;&gt;"",1800,"")</f>
        <v/>
      </c>
      <c r="AA152">
        <f>IF(ROWS(Measurements!$L$4:$L152)&lt;=Measurements!$I$4, INDEX(Measurements!$F$4:$F$502,_xlfn.AGGREGATE(15,3,(Measurements!$C$4:$C$502=Measurements!$I$3)/(Measurements!$C$4:$C$502=Measurements!$I$3)*(ROW(Measurements!$C$4:$C$502)-ROW(Measurements!$C$3)),ROWS(Measurements!$L$4:$L152))), "")</f>
        <v/>
      </c>
      <c r="AB152">
        <f>IF($W152&lt;&gt;"",6.5,"")</f>
        <v/>
      </c>
      <c r="AC152">
        <f>IF($W152&lt;&gt;"",3.5,"")</f>
        <v/>
      </c>
      <c r="AD152">
        <f>IF(ROWS(Measurements!$L$4:L152)&lt;=Measurements!$I$4, INDEX(Measurements!$G$4:$G$502,_xlfn.AGGREGATE(15,3,(Measurements!$C$4:$C$502=Measurements!$I$3)/(Measurements!$C$4:$C$502=Measurements!$I$3)*(ROW(Measurements!$C$4:$C$502)-ROW(Measurements!$C$3)),ROWS(Measurements!$L$4:L152))), "")</f>
        <v/>
      </c>
      <c r="AE152">
        <f>IF($W152&lt;&gt;"",65,"")</f>
        <v/>
      </c>
      <c r="AF152">
        <f>IF($W152&lt;&gt;"",35,"")</f>
        <v/>
      </c>
    </row>
    <row r="153">
      <c r="A153" s="2">
        <f>IF(ROWS(Measurements!A$4:$L153)&lt;=Measurements!$J$4, INDEX(Measurements!$A$4:$A$502,_xlfn.AGGREGATE(15,3,(Measurements!$C$4:$C$502=Measurements!$J$3)/(Measurements!$C$4:$C$502=Measurements!$J$3)*(ROW(Measurements!$C$4:$C$502)-ROW(Measurements!$C$3)),ROWS(Measurements!A$4:$L153))), "")</f>
        <v/>
      </c>
      <c r="B153">
        <f>IF(ROWS(Measurements!A$4:$L153)&lt;=Measurements!$J$4, INDEX(Measurements!$E$4:$E$502,_xlfn.AGGREGATE(15,3,(Measurements!$C$4:$C$502=Measurements!$J$3)/(Measurements!$C$4:$C$502=Measurements!$J$3)*(ROW(Measurements!$C$4:$C$502)-ROW(Measurements!$C$3)),ROWS(Measurements!A$4:$L153))), "")</f>
        <v/>
      </c>
      <c r="C153">
        <f>IF($A153&lt;&gt;"",2200,"")</f>
        <v/>
      </c>
      <c r="D153">
        <f>IF($A153&lt;&gt;"",1800,"")</f>
        <v/>
      </c>
      <c r="E153">
        <f>IF(ROWS(Measurements!A$4:$L153)&lt;=Measurements!$J$4, INDEX(Measurements!$F$4:$F$502,_xlfn.AGGREGATE(15,3,(Measurements!$C$4:$C$502=Measurements!$J$3)/(Measurements!$C$4:$C$502=Measurements!$J$3)*(ROW(Measurements!$C$4:$C$502)-ROW(Measurements!$C$3)),ROWS(Measurements!A$4:$L153))), "")</f>
        <v/>
      </c>
      <c r="F153">
        <f>IF($A153&lt;&gt;"",6.5,"")</f>
        <v/>
      </c>
      <c r="G153">
        <f>IF($A153&lt;&gt;"",3.5,"")</f>
        <v/>
      </c>
      <c r="H153">
        <f>IF(ROWS(Measurements!A$4:$L153)&lt;=Measurements!$J$4, INDEX(Measurements!$G$4:$G$502,_xlfn.AGGREGATE(15,3,(Measurements!$C$4:$C$502=Measurements!$J$3)/(Measurements!$C$4:$C$502=Measurements!$J$3)*(ROW(Measurements!$C$4:$C$502)-ROW(Measurements!$C$3)),ROWS(Measurements!A$4:$L153))), "")</f>
        <v/>
      </c>
      <c r="I153">
        <f>IF($A153&lt;&gt;"",65,"")</f>
        <v/>
      </c>
      <c r="J153">
        <f>IF($A153&lt;&gt;"",35,"")</f>
        <v/>
      </c>
      <c r="L153" s="2">
        <f>IF(ROWS(Measurements!$L$4:L153)&lt;=Measurements!$K$4, INDEX(Measurements!$A$4:$A$502,_xlfn.AGGREGATE(15,3,(Measurements!$C$4:$C$502=Measurements!$K$3)/(Measurements!$C$4:$C$502=Measurements!$K$3)*(ROW(Measurements!$C$4:$C$502)-ROW(Measurements!$C$3)),ROWS(Measurements!$L$4:L153))), "")</f>
        <v/>
      </c>
      <c r="M153">
        <f>IF(ROWS(Measurements!$L$4:L153)&lt;=Measurements!$K$4, INDEX(Measurements!$E$4:$E$502,_xlfn.AGGREGATE(15,3,(Measurements!$C$4:$C$502=Measurements!$K$3)/(Measurements!$C$4:$C$502=Measurements!$K$3)*(ROW(Measurements!$C$4:$C$502)-ROW(Measurements!$C$3)),ROWS(Measurements!$L$4:L153))), "")</f>
        <v/>
      </c>
      <c r="N153">
        <f>IF($L153&lt;&gt;"",2200,"")</f>
        <v/>
      </c>
      <c r="O153">
        <f>IF($L153&lt;&gt;"",1800,"")</f>
        <v/>
      </c>
      <c r="P153">
        <f>IF(ROWS(Measurements!$L$4:L153)&lt;=Measurements!$K$4, INDEX(Measurements!$F$4:$F$502,_xlfn.AGGREGATE(15,3,(Measurements!$C$4:$C$502=Measurements!$K$3)/(Measurements!$C$4:$C$502=Measurements!$K$3)*(ROW(Measurements!$C$4:$C$502)-ROW(Measurements!$C$3)),ROWS(Measurements!$L$4:L153))), "")</f>
        <v/>
      </c>
      <c r="Q153">
        <f>IF($L153&lt;&gt;"",6.5,"")</f>
        <v/>
      </c>
      <c r="R153">
        <f>IF($L153&lt;&gt;"",3.5,"")</f>
        <v/>
      </c>
      <c r="S153">
        <f>IF(ROWS(Measurements!$L$4:L153)&lt;=Measurements!$K$4, INDEX(Measurements!$G$4:$G$502,_xlfn.AGGREGATE(15,3,(Measurements!$C$4:$C$502=Measurements!$K$3)/(Measurements!$C$4:$C$502=Measurements!$K$3)*(ROW(Measurements!$C$4:$C$502)-ROW(Measurements!$C$3)),ROWS(Measurements!$L$4:L153))), "")</f>
        <v/>
      </c>
      <c r="T153">
        <f>IF($L153&lt;&gt;"",65,"")</f>
        <v/>
      </c>
      <c r="U153">
        <f>IF($L153&lt;&gt;"",35,"")</f>
        <v/>
      </c>
      <c r="W153" s="2">
        <f>IF(ROWS(Measurements!$L$4:$L153)&lt;=Measurements!$I$4, INDEX(Measurements!$A$4:$A$502,_xlfn.AGGREGATE(15,3,(Measurements!$C$4:$C$502=Measurements!$I$3)/(Measurements!$C$4:$C$502=Measurements!$I$3)*(ROW(Measurements!$C$4:$C$502)-ROW(Measurements!$C$3)),ROWS(Measurements!$L$4:$L153))), "")</f>
        <v/>
      </c>
      <c r="X153">
        <f>IF(ROWS(Measurements!$L$4:$L153)&lt;=Measurements!$I$4, INDEX(Measurements!$E$4:$E$502,_xlfn.AGGREGATE(15,3,(Measurements!$C$4:$C$502=Measurements!$I$3)/(Measurements!$C$4:$C$502=Measurements!$I$3)*(ROW(Measurements!$C$4:$C$502)-ROW(Measurements!$C$3)),ROWS(Measurements!$L$4:$L153))), "")</f>
        <v/>
      </c>
      <c r="Y153">
        <f>IF($W153&lt;&gt;"",2200,"")</f>
        <v/>
      </c>
      <c r="Z153">
        <f>IF($W153&lt;&gt;"",1800,"")</f>
        <v/>
      </c>
      <c r="AA153">
        <f>IF(ROWS(Measurements!$L$4:$L153)&lt;=Measurements!$I$4, INDEX(Measurements!$F$4:$F$502,_xlfn.AGGREGATE(15,3,(Measurements!$C$4:$C$502=Measurements!$I$3)/(Measurements!$C$4:$C$502=Measurements!$I$3)*(ROW(Measurements!$C$4:$C$502)-ROW(Measurements!$C$3)),ROWS(Measurements!$L$4:$L153))), "")</f>
        <v/>
      </c>
      <c r="AB153">
        <f>IF($W153&lt;&gt;"",6.5,"")</f>
        <v/>
      </c>
      <c r="AC153">
        <f>IF($W153&lt;&gt;"",3.5,"")</f>
        <v/>
      </c>
      <c r="AD153">
        <f>IF(ROWS(Measurements!$L$4:L153)&lt;=Measurements!$I$4, INDEX(Measurements!$G$4:$G$502,_xlfn.AGGREGATE(15,3,(Measurements!$C$4:$C$502=Measurements!$I$3)/(Measurements!$C$4:$C$502=Measurements!$I$3)*(ROW(Measurements!$C$4:$C$502)-ROW(Measurements!$C$3)),ROWS(Measurements!$L$4:L153))), "")</f>
        <v/>
      </c>
      <c r="AE153">
        <f>IF($W153&lt;&gt;"",65,"")</f>
        <v/>
      </c>
      <c r="AF153">
        <f>IF($W153&lt;&gt;"",35,"")</f>
        <v/>
      </c>
    </row>
    <row r="154">
      <c r="A154" s="2">
        <f>IF(ROWS(Measurements!A$4:$L154)&lt;=Measurements!$J$4, INDEX(Measurements!$A$4:$A$502,_xlfn.AGGREGATE(15,3,(Measurements!$C$4:$C$502=Measurements!$J$3)/(Measurements!$C$4:$C$502=Measurements!$J$3)*(ROW(Measurements!$C$4:$C$502)-ROW(Measurements!$C$3)),ROWS(Measurements!A$4:$L154))), "")</f>
        <v/>
      </c>
      <c r="B154">
        <f>IF(ROWS(Measurements!A$4:$L154)&lt;=Measurements!$J$4, INDEX(Measurements!$E$4:$E$502,_xlfn.AGGREGATE(15,3,(Measurements!$C$4:$C$502=Measurements!$J$3)/(Measurements!$C$4:$C$502=Measurements!$J$3)*(ROW(Measurements!$C$4:$C$502)-ROW(Measurements!$C$3)),ROWS(Measurements!A$4:$L154))), "")</f>
        <v/>
      </c>
      <c r="C154">
        <f>IF($A154&lt;&gt;"",2200,"")</f>
        <v/>
      </c>
      <c r="D154">
        <f>IF($A154&lt;&gt;"",1800,"")</f>
        <v/>
      </c>
      <c r="E154">
        <f>IF(ROWS(Measurements!A$4:$L154)&lt;=Measurements!$J$4, INDEX(Measurements!$F$4:$F$502,_xlfn.AGGREGATE(15,3,(Measurements!$C$4:$C$502=Measurements!$J$3)/(Measurements!$C$4:$C$502=Measurements!$J$3)*(ROW(Measurements!$C$4:$C$502)-ROW(Measurements!$C$3)),ROWS(Measurements!A$4:$L154))), "")</f>
        <v/>
      </c>
      <c r="F154">
        <f>IF($A154&lt;&gt;"",6.5,"")</f>
        <v/>
      </c>
      <c r="G154">
        <f>IF($A154&lt;&gt;"",3.5,"")</f>
        <v/>
      </c>
      <c r="H154">
        <f>IF(ROWS(Measurements!A$4:$L154)&lt;=Measurements!$J$4, INDEX(Measurements!$G$4:$G$502,_xlfn.AGGREGATE(15,3,(Measurements!$C$4:$C$502=Measurements!$J$3)/(Measurements!$C$4:$C$502=Measurements!$J$3)*(ROW(Measurements!$C$4:$C$502)-ROW(Measurements!$C$3)),ROWS(Measurements!A$4:$L154))), "")</f>
        <v/>
      </c>
      <c r="I154">
        <f>IF($A154&lt;&gt;"",65,"")</f>
        <v/>
      </c>
      <c r="J154">
        <f>IF($A154&lt;&gt;"",35,"")</f>
        <v/>
      </c>
      <c r="L154" s="2">
        <f>IF(ROWS(Measurements!$L$4:L154)&lt;=Measurements!$K$4, INDEX(Measurements!$A$4:$A$502,_xlfn.AGGREGATE(15,3,(Measurements!$C$4:$C$502=Measurements!$K$3)/(Measurements!$C$4:$C$502=Measurements!$K$3)*(ROW(Measurements!$C$4:$C$502)-ROW(Measurements!$C$3)),ROWS(Measurements!$L$4:L154))), "")</f>
        <v/>
      </c>
      <c r="M154">
        <f>IF(ROWS(Measurements!$L$4:L154)&lt;=Measurements!$K$4, INDEX(Measurements!$E$4:$E$502,_xlfn.AGGREGATE(15,3,(Measurements!$C$4:$C$502=Measurements!$K$3)/(Measurements!$C$4:$C$502=Measurements!$K$3)*(ROW(Measurements!$C$4:$C$502)-ROW(Measurements!$C$3)),ROWS(Measurements!$L$4:L154))), "")</f>
        <v/>
      </c>
      <c r="N154">
        <f>IF($L154&lt;&gt;"",2200,"")</f>
        <v/>
      </c>
      <c r="O154">
        <f>IF($L154&lt;&gt;"",1800,"")</f>
        <v/>
      </c>
      <c r="P154">
        <f>IF(ROWS(Measurements!$L$4:L154)&lt;=Measurements!$K$4, INDEX(Measurements!$F$4:$F$502,_xlfn.AGGREGATE(15,3,(Measurements!$C$4:$C$502=Measurements!$K$3)/(Measurements!$C$4:$C$502=Measurements!$K$3)*(ROW(Measurements!$C$4:$C$502)-ROW(Measurements!$C$3)),ROWS(Measurements!$L$4:L154))), "")</f>
        <v/>
      </c>
      <c r="Q154">
        <f>IF($L154&lt;&gt;"",6.5,"")</f>
        <v/>
      </c>
      <c r="R154">
        <f>IF($L154&lt;&gt;"",3.5,"")</f>
        <v/>
      </c>
      <c r="S154">
        <f>IF(ROWS(Measurements!$L$4:L154)&lt;=Measurements!$K$4, INDEX(Measurements!$G$4:$G$502,_xlfn.AGGREGATE(15,3,(Measurements!$C$4:$C$502=Measurements!$K$3)/(Measurements!$C$4:$C$502=Measurements!$K$3)*(ROW(Measurements!$C$4:$C$502)-ROW(Measurements!$C$3)),ROWS(Measurements!$L$4:L154))), "")</f>
        <v/>
      </c>
      <c r="T154">
        <f>IF($L154&lt;&gt;"",65,"")</f>
        <v/>
      </c>
      <c r="U154">
        <f>IF($L154&lt;&gt;"",35,"")</f>
        <v/>
      </c>
      <c r="W154" s="2">
        <f>IF(ROWS(Measurements!$L$4:$L154)&lt;=Measurements!$I$4, INDEX(Measurements!$A$4:$A$502,_xlfn.AGGREGATE(15,3,(Measurements!$C$4:$C$502=Measurements!$I$3)/(Measurements!$C$4:$C$502=Measurements!$I$3)*(ROW(Measurements!$C$4:$C$502)-ROW(Measurements!$C$3)),ROWS(Measurements!$L$4:$L154))), "")</f>
        <v/>
      </c>
      <c r="X154">
        <f>IF(ROWS(Measurements!$L$4:$L154)&lt;=Measurements!$I$4, INDEX(Measurements!$E$4:$E$502,_xlfn.AGGREGATE(15,3,(Measurements!$C$4:$C$502=Measurements!$I$3)/(Measurements!$C$4:$C$502=Measurements!$I$3)*(ROW(Measurements!$C$4:$C$502)-ROW(Measurements!$C$3)),ROWS(Measurements!$L$4:$L154))), "")</f>
        <v/>
      </c>
      <c r="Y154">
        <f>IF($W154&lt;&gt;"",2200,"")</f>
        <v/>
      </c>
      <c r="Z154">
        <f>IF($W154&lt;&gt;"",1800,"")</f>
        <v/>
      </c>
      <c r="AA154">
        <f>IF(ROWS(Measurements!$L$4:$L154)&lt;=Measurements!$I$4, INDEX(Measurements!$F$4:$F$502,_xlfn.AGGREGATE(15,3,(Measurements!$C$4:$C$502=Measurements!$I$3)/(Measurements!$C$4:$C$502=Measurements!$I$3)*(ROW(Measurements!$C$4:$C$502)-ROW(Measurements!$C$3)),ROWS(Measurements!$L$4:$L154))), "")</f>
        <v/>
      </c>
      <c r="AB154">
        <f>IF($W154&lt;&gt;"",6.5,"")</f>
        <v/>
      </c>
      <c r="AC154">
        <f>IF($W154&lt;&gt;"",3.5,"")</f>
        <v/>
      </c>
      <c r="AD154">
        <f>IF(ROWS(Measurements!$L$4:L154)&lt;=Measurements!$I$4, INDEX(Measurements!$G$4:$G$502,_xlfn.AGGREGATE(15,3,(Measurements!$C$4:$C$502=Measurements!$I$3)/(Measurements!$C$4:$C$502=Measurements!$I$3)*(ROW(Measurements!$C$4:$C$502)-ROW(Measurements!$C$3)),ROWS(Measurements!$L$4:L154))), "")</f>
        <v/>
      </c>
      <c r="AE154">
        <f>IF($W154&lt;&gt;"",65,"")</f>
        <v/>
      </c>
      <c r="AF154">
        <f>IF($W154&lt;&gt;"",35,"")</f>
        <v/>
      </c>
    </row>
    <row r="155">
      <c r="A155" s="2">
        <f>IF(ROWS(Measurements!A$4:$L155)&lt;=Measurements!$J$4, INDEX(Measurements!$A$4:$A$502,_xlfn.AGGREGATE(15,3,(Measurements!$C$4:$C$502=Measurements!$J$3)/(Measurements!$C$4:$C$502=Measurements!$J$3)*(ROW(Measurements!$C$4:$C$502)-ROW(Measurements!$C$3)),ROWS(Measurements!A$4:$L155))), "")</f>
        <v/>
      </c>
      <c r="B155">
        <f>IF(ROWS(Measurements!A$4:$L155)&lt;=Measurements!$J$4, INDEX(Measurements!$E$4:$E$502,_xlfn.AGGREGATE(15,3,(Measurements!$C$4:$C$502=Measurements!$J$3)/(Measurements!$C$4:$C$502=Measurements!$J$3)*(ROW(Measurements!$C$4:$C$502)-ROW(Measurements!$C$3)),ROWS(Measurements!A$4:$L155))), "")</f>
        <v/>
      </c>
      <c r="C155">
        <f>IF($A155&lt;&gt;"",2200,"")</f>
        <v/>
      </c>
      <c r="D155">
        <f>IF($A155&lt;&gt;"",1800,"")</f>
        <v/>
      </c>
      <c r="E155">
        <f>IF(ROWS(Measurements!A$4:$L155)&lt;=Measurements!$J$4, INDEX(Measurements!$F$4:$F$502,_xlfn.AGGREGATE(15,3,(Measurements!$C$4:$C$502=Measurements!$J$3)/(Measurements!$C$4:$C$502=Measurements!$J$3)*(ROW(Measurements!$C$4:$C$502)-ROW(Measurements!$C$3)),ROWS(Measurements!A$4:$L155))), "")</f>
        <v/>
      </c>
      <c r="F155">
        <f>IF($A155&lt;&gt;"",6.5,"")</f>
        <v/>
      </c>
      <c r="G155">
        <f>IF($A155&lt;&gt;"",3.5,"")</f>
        <v/>
      </c>
      <c r="H155">
        <f>IF(ROWS(Measurements!A$4:$L155)&lt;=Measurements!$J$4, INDEX(Measurements!$G$4:$G$502,_xlfn.AGGREGATE(15,3,(Measurements!$C$4:$C$502=Measurements!$J$3)/(Measurements!$C$4:$C$502=Measurements!$J$3)*(ROW(Measurements!$C$4:$C$502)-ROW(Measurements!$C$3)),ROWS(Measurements!A$4:$L155))), "")</f>
        <v/>
      </c>
      <c r="I155">
        <f>IF($A155&lt;&gt;"",65,"")</f>
        <v/>
      </c>
      <c r="J155">
        <f>IF($A155&lt;&gt;"",35,"")</f>
        <v/>
      </c>
      <c r="L155" s="2">
        <f>IF(ROWS(Measurements!$L$4:L155)&lt;=Measurements!$K$4, INDEX(Measurements!$A$4:$A$502,_xlfn.AGGREGATE(15,3,(Measurements!$C$4:$C$502=Measurements!$K$3)/(Measurements!$C$4:$C$502=Measurements!$K$3)*(ROW(Measurements!$C$4:$C$502)-ROW(Measurements!$C$3)),ROWS(Measurements!$L$4:L155))), "")</f>
        <v/>
      </c>
      <c r="M155">
        <f>IF(ROWS(Measurements!$L$4:L155)&lt;=Measurements!$K$4, INDEX(Measurements!$E$4:$E$502,_xlfn.AGGREGATE(15,3,(Measurements!$C$4:$C$502=Measurements!$K$3)/(Measurements!$C$4:$C$502=Measurements!$K$3)*(ROW(Measurements!$C$4:$C$502)-ROW(Measurements!$C$3)),ROWS(Measurements!$L$4:L155))), "")</f>
        <v/>
      </c>
      <c r="N155">
        <f>IF($L155&lt;&gt;"",2200,"")</f>
        <v/>
      </c>
      <c r="O155">
        <f>IF($L155&lt;&gt;"",1800,"")</f>
        <v/>
      </c>
      <c r="P155">
        <f>IF(ROWS(Measurements!$L$4:L155)&lt;=Measurements!$K$4, INDEX(Measurements!$F$4:$F$502,_xlfn.AGGREGATE(15,3,(Measurements!$C$4:$C$502=Measurements!$K$3)/(Measurements!$C$4:$C$502=Measurements!$K$3)*(ROW(Measurements!$C$4:$C$502)-ROW(Measurements!$C$3)),ROWS(Measurements!$L$4:L155))), "")</f>
        <v/>
      </c>
      <c r="Q155">
        <f>IF($L155&lt;&gt;"",6.5,"")</f>
        <v/>
      </c>
      <c r="R155">
        <f>IF($L155&lt;&gt;"",3.5,"")</f>
        <v/>
      </c>
      <c r="S155">
        <f>IF(ROWS(Measurements!$L$4:L155)&lt;=Measurements!$K$4, INDEX(Measurements!$G$4:$G$502,_xlfn.AGGREGATE(15,3,(Measurements!$C$4:$C$502=Measurements!$K$3)/(Measurements!$C$4:$C$502=Measurements!$K$3)*(ROW(Measurements!$C$4:$C$502)-ROW(Measurements!$C$3)),ROWS(Measurements!$L$4:L155))), "")</f>
        <v/>
      </c>
      <c r="T155">
        <f>IF($L155&lt;&gt;"",65,"")</f>
        <v/>
      </c>
      <c r="U155">
        <f>IF($L155&lt;&gt;"",35,"")</f>
        <v/>
      </c>
      <c r="W155" s="2">
        <f>IF(ROWS(Measurements!$L$4:$L155)&lt;=Measurements!$I$4, INDEX(Measurements!$A$4:$A$502,_xlfn.AGGREGATE(15,3,(Measurements!$C$4:$C$502=Measurements!$I$3)/(Measurements!$C$4:$C$502=Measurements!$I$3)*(ROW(Measurements!$C$4:$C$502)-ROW(Measurements!$C$3)),ROWS(Measurements!$L$4:$L155))), "")</f>
        <v/>
      </c>
      <c r="X155">
        <f>IF(ROWS(Measurements!$L$4:$L155)&lt;=Measurements!$I$4, INDEX(Measurements!$E$4:$E$502,_xlfn.AGGREGATE(15,3,(Measurements!$C$4:$C$502=Measurements!$I$3)/(Measurements!$C$4:$C$502=Measurements!$I$3)*(ROW(Measurements!$C$4:$C$502)-ROW(Measurements!$C$3)),ROWS(Measurements!$L$4:$L155))), "")</f>
        <v/>
      </c>
      <c r="Y155">
        <f>IF($W155&lt;&gt;"",2200,"")</f>
        <v/>
      </c>
      <c r="Z155">
        <f>IF($W155&lt;&gt;"",1800,"")</f>
        <v/>
      </c>
      <c r="AA155">
        <f>IF(ROWS(Measurements!$L$4:$L155)&lt;=Measurements!$I$4, INDEX(Measurements!$F$4:$F$502,_xlfn.AGGREGATE(15,3,(Measurements!$C$4:$C$502=Measurements!$I$3)/(Measurements!$C$4:$C$502=Measurements!$I$3)*(ROW(Measurements!$C$4:$C$502)-ROW(Measurements!$C$3)),ROWS(Measurements!$L$4:$L155))), "")</f>
        <v/>
      </c>
      <c r="AB155">
        <f>IF($W155&lt;&gt;"",6.5,"")</f>
        <v/>
      </c>
      <c r="AC155">
        <f>IF($W155&lt;&gt;"",3.5,"")</f>
        <v/>
      </c>
      <c r="AD155">
        <f>IF(ROWS(Measurements!$L$4:L155)&lt;=Measurements!$I$4, INDEX(Measurements!$G$4:$G$502,_xlfn.AGGREGATE(15,3,(Measurements!$C$4:$C$502=Measurements!$I$3)/(Measurements!$C$4:$C$502=Measurements!$I$3)*(ROW(Measurements!$C$4:$C$502)-ROW(Measurements!$C$3)),ROWS(Measurements!$L$4:L155))), "")</f>
        <v/>
      </c>
      <c r="AE155">
        <f>IF($W155&lt;&gt;"",65,"")</f>
        <v/>
      </c>
      <c r="AF155">
        <f>IF($W155&lt;&gt;"",35,"")</f>
        <v/>
      </c>
    </row>
    <row r="156">
      <c r="A156" s="2">
        <f>IF(ROWS(Measurements!A$4:$L156)&lt;=Measurements!$J$4, INDEX(Measurements!$A$4:$A$502,_xlfn.AGGREGATE(15,3,(Measurements!$C$4:$C$502=Measurements!$J$3)/(Measurements!$C$4:$C$502=Measurements!$J$3)*(ROW(Measurements!$C$4:$C$502)-ROW(Measurements!$C$3)),ROWS(Measurements!A$4:$L156))), "")</f>
        <v/>
      </c>
      <c r="B156">
        <f>IF(ROWS(Measurements!A$4:$L156)&lt;=Measurements!$J$4, INDEX(Measurements!$E$4:$E$502,_xlfn.AGGREGATE(15,3,(Measurements!$C$4:$C$502=Measurements!$J$3)/(Measurements!$C$4:$C$502=Measurements!$J$3)*(ROW(Measurements!$C$4:$C$502)-ROW(Measurements!$C$3)),ROWS(Measurements!A$4:$L156))), "")</f>
        <v/>
      </c>
      <c r="C156">
        <f>IF($A156&lt;&gt;"",2200,"")</f>
        <v/>
      </c>
      <c r="D156">
        <f>IF($A156&lt;&gt;"",1800,"")</f>
        <v/>
      </c>
      <c r="E156">
        <f>IF(ROWS(Measurements!A$4:$L156)&lt;=Measurements!$J$4, INDEX(Measurements!$F$4:$F$502,_xlfn.AGGREGATE(15,3,(Measurements!$C$4:$C$502=Measurements!$J$3)/(Measurements!$C$4:$C$502=Measurements!$J$3)*(ROW(Measurements!$C$4:$C$502)-ROW(Measurements!$C$3)),ROWS(Measurements!A$4:$L156))), "")</f>
        <v/>
      </c>
      <c r="F156">
        <f>IF($A156&lt;&gt;"",6.5,"")</f>
        <v/>
      </c>
      <c r="G156">
        <f>IF($A156&lt;&gt;"",3.5,"")</f>
        <v/>
      </c>
      <c r="H156">
        <f>IF(ROWS(Measurements!A$4:$L156)&lt;=Measurements!$J$4, INDEX(Measurements!$G$4:$G$502,_xlfn.AGGREGATE(15,3,(Measurements!$C$4:$C$502=Measurements!$J$3)/(Measurements!$C$4:$C$502=Measurements!$J$3)*(ROW(Measurements!$C$4:$C$502)-ROW(Measurements!$C$3)),ROWS(Measurements!A$4:$L156))), "")</f>
        <v/>
      </c>
      <c r="I156">
        <f>IF($A156&lt;&gt;"",65,"")</f>
        <v/>
      </c>
      <c r="J156">
        <f>IF($A156&lt;&gt;"",35,"")</f>
        <v/>
      </c>
      <c r="L156" s="2">
        <f>IF(ROWS(Measurements!$L$4:L156)&lt;=Measurements!$K$4, INDEX(Measurements!$A$4:$A$502,_xlfn.AGGREGATE(15,3,(Measurements!$C$4:$C$502=Measurements!$K$3)/(Measurements!$C$4:$C$502=Measurements!$K$3)*(ROW(Measurements!$C$4:$C$502)-ROW(Measurements!$C$3)),ROWS(Measurements!$L$4:L156))), "")</f>
        <v/>
      </c>
      <c r="M156">
        <f>IF(ROWS(Measurements!$L$4:L156)&lt;=Measurements!$K$4, INDEX(Measurements!$E$4:$E$502,_xlfn.AGGREGATE(15,3,(Measurements!$C$4:$C$502=Measurements!$K$3)/(Measurements!$C$4:$C$502=Measurements!$K$3)*(ROW(Measurements!$C$4:$C$502)-ROW(Measurements!$C$3)),ROWS(Measurements!$L$4:L156))), "")</f>
        <v/>
      </c>
      <c r="N156">
        <f>IF($L156&lt;&gt;"",2200,"")</f>
        <v/>
      </c>
      <c r="O156">
        <f>IF($L156&lt;&gt;"",1800,"")</f>
        <v/>
      </c>
      <c r="P156">
        <f>IF(ROWS(Measurements!$L$4:L156)&lt;=Measurements!$K$4, INDEX(Measurements!$F$4:$F$502,_xlfn.AGGREGATE(15,3,(Measurements!$C$4:$C$502=Measurements!$K$3)/(Measurements!$C$4:$C$502=Measurements!$K$3)*(ROW(Measurements!$C$4:$C$502)-ROW(Measurements!$C$3)),ROWS(Measurements!$L$4:L156))), "")</f>
        <v/>
      </c>
      <c r="Q156">
        <f>IF($L156&lt;&gt;"",6.5,"")</f>
        <v/>
      </c>
      <c r="R156">
        <f>IF($L156&lt;&gt;"",3.5,"")</f>
        <v/>
      </c>
      <c r="S156">
        <f>IF(ROWS(Measurements!$L$4:L156)&lt;=Measurements!$K$4, INDEX(Measurements!$G$4:$G$502,_xlfn.AGGREGATE(15,3,(Measurements!$C$4:$C$502=Measurements!$K$3)/(Measurements!$C$4:$C$502=Measurements!$K$3)*(ROW(Measurements!$C$4:$C$502)-ROW(Measurements!$C$3)),ROWS(Measurements!$L$4:L156))), "")</f>
        <v/>
      </c>
      <c r="T156">
        <f>IF($L156&lt;&gt;"",65,"")</f>
        <v/>
      </c>
      <c r="U156">
        <f>IF($L156&lt;&gt;"",35,"")</f>
        <v/>
      </c>
      <c r="W156" s="2">
        <f>IF(ROWS(Measurements!$L$4:$L156)&lt;=Measurements!$I$4, INDEX(Measurements!$A$4:$A$502,_xlfn.AGGREGATE(15,3,(Measurements!$C$4:$C$502=Measurements!$I$3)/(Measurements!$C$4:$C$502=Measurements!$I$3)*(ROW(Measurements!$C$4:$C$502)-ROW(Measurements!$C$3)),ROWS(Measurements!$L$4:$L156))), "")</f>
        <v/>
      </c>
      <c r="X156">
        <f>IF(ROWS(Measurements!$L$4:$L156)&lt;=Measurements!$I$4, INDEX(Measurements!$E$4:$E$502,_xlfn.AGGREGATE(15,3,(Measurements!$C$4:$C$502=Measurements!$I$3)/(Measurements!$C$4:$C$502=Measurements!$I$3)*(ROW(Measurements!$C$4:$C$502)-ROW(Measurements!$C$3)),ROWS(Measurements!$L$4:$L156))), "")</f>
        <v/>
      </c>
      <c r="Y156">
        <f>IF($W156&lt;&gt;"",2200,"")</f>
        <v/>
      </c>
      <c r="Z156">
        <f>IF($W156&lt;&gt;"",1800,"")</f>
        <v/>
      </c>
      <c r="AA156">
        <f>IF(ROWS(Measurements!$L$4:$L156)&lt;=Measurements!$I$4, INDEX(Measurements!$F$4:$F$502,_xlfn.AGGREGATE(15,3,(Measurements!$C$4:$C$502=Measurements!$I$3)/(Measurements!$C$4:$C$502=Measurements!$I$3)*(ROW(Measurements!$C$4:$C$502)-ROW(Measurements!$C$3)),ROWS(Measurements!$L$4:$L156))), "")</f>
        <v/>
      </c>
      <c r="AB156">
        <f>IF($W156&lt;&gt;"",6.5,"")</f>
        <v/>
      </c>
      <c r="AC156">
        <f>IF($W156&lt;&gt;"",3.5,"")</f>
        <v/>
      </c>
      <c r="AD156">
        <f>IF(ROWS(Measurements!$L$4:L156)&lt;=Measurements!$I$4, INDEX(Measurements!$G$4:$G$502,_xlfn.AGGREGATE(15,3,(Measurements!$C$4:$C$502=Measurements!$I$3)/(Measurements!$C$4:$C$502=Measurements!$I$3)*(ROW(Measurements!$C$4:$C$502)-ROW(Measurements!$C$3)),ROWS(Measurements!$L$4:L156))), "")</f>
        <v/>
      </c>
      <c r="AE156">
        <f>IF($W156&lt;&gt;"",65,"")</f>
        <v/>
      </c>
      <c r="AF156">
        <f>IF($W156&lt;&gt;"",35,"")</f>
        <v/>
      </c>
    </row>
    <row r="157">
      <c r="A157" s="2">
        <f>IF(ROWS(Measurements!A$4:$L157)&lt;=Measurements!$J$4, INDEX(Measurements!$A$4:$A$502,_xlfn.AGGREGATE(15,3,(Measurements!$C$4:$C$502=Measurements!$J$3)/(Measurements!$C$4:$C$502=Measurements!$J$3)*(ROW(Measurements!$C$4:$C$502)-ROW(Measurements!$C$3)),ROWS(Measurements!A$4:$L157))), "")</f>
        <v/>
      </c>
      <c r="B157">
        <f>IF(ROWS(Measurements!A$4:$L157)&lt;=Measurements!$J$4, INDEX(Measurements!$E$4:$E$502,_xlfn.AGGREGATE(15,3,(Measurements!$C$4:$C$502=Measurements!$J$3)/(Measurements!$C$4:$C$502=Measurements!$J$3)*(ROW(Measurements!$C$4:$C$502)-ROW(Measurements!$C$3)),ROWS(Measurements!A$4:$L157))), "")</f>
        <v/>
      </c>
      <c r="C157">
        <f>IF($A157&lt;&gt;"",2200,"")</f>
        <v/>
      </c>
      <c r="D157">
        <f>IF($A157&lt;&gt;"",1800,"")</f>
        <v/>
      </c>
      <c r="E157">
        <f>IF(ROWS(Measurements!A$4:$L157)&lt;=Measurements!$J$4, INDEX(Measurements!$F$4:$F$502,_xlfn.AGGREGATE(15,3,(Measurements!$C$4:$C$502=Measurements!$J$3)/(Measurements!$C$4:$C$502=Measurements!$J$3)*(ROW(Measurements!$C$4:$C$502)-ROW(Measurements!$C$3)),ROWS(Measurements!A$4:$L157))), "")</f>
        <v/>
      </c>
      <c r="F157">
        <f>IF($A157&lt;&gt;"",6.5,"")</f>
        <v/>
      </c>
      <c r="G157">
        <f>IF($A157&lt;&gt;"",3.5,"")</f>
        <v/>
      </c>
      <c r="H157">
        <f>IF(ROWS(Measurements!A$4:$L157)&lt;=Measurements!$J$4, INDEX(Measurements!$G$4:$G$502,_xlfn.AGGREGATE(15,3,(Measurements!$C$4:$C$502=Measurements!$J$3)/(Measurements!$C$4:$C$502=Measurements!$J$3)*(ROW(Measurements!$C$4:$C$502)-ROW(Measurements!$C$3)),ROWS(Measurements!A$4:$L157))), "")</f>
        <v/>
      </c>
      <c r="I157">
        <f>IF($A157&lt;&gt;"",65,"")</f>
        <v/>
      </c>
      <c r="J157">
        <f>IF($A157&lt;&gt;"",35,"")</f>
        <v/>
      </c>
      <c r="L157" s="2">
        <f>IF(ROWS(Measurements!$L$4:L157)&lt;=Measurements!$K$4, INDEX(Measurements!$A$4:$A$502,_xlfn.AGGREGATE(15,3,(Measurements!$C$4:$C$502=Measurements!$K$3)/(Measurements!$C$4:$C$502=Measurements!$K$3)*(ROW(Measurements!$C$4:$C$502)-ROW(Measurements!$C$3)),ROWS(Measurements!$L$4:L157))), "")</f>
        <v/>
      </c>
      <c r="M157">
        <f>IF(ROWS(Measurements!$L$4:L157)&lt;=Measurements!$K$4, INDEX(Measurements!$E$4:$E$502,_xlfn.AGGREGATE(15,3,(Measurements!$C$4:$C$502=Measurements!$K$3)/(Measurements!$C$4:$C$502=Measurements!$K$3)*(ROW(Measurements!$C$4:$C$502)-ROW(Measurements!$C$3)),ROWS(Measurements!$L$4:L157))), "")</f>
        <v/>
      </c>
      <c r="N157">
        <f>IF($L157&lt;&gt;"",2200,"")</f>
        <v/>
      </c>
      <c r="O157">
        <f>IF($L157&lt;&gt;"",1800,"")</f>
        <v/>
      </c>
      <c r="P157">
        <f>IF(ROWS(Measurements!$L$4:L157)&lt;=Measurements!$K$4, INDEX(Measurements!$F$4:$F$502,_xlfn.AGGREGATE(15,3,(Measurements!$C$4:$C$502=Measurements!$K$3)/(Measurements!$C$4:$C$502=Measurements!$K$3)*(ROW(Measurements!$C$4:$C$502)-ROW(Measurements!$C$3)),ROWS(Measurements!$L$4:L157))), "")</f>
        <v/>
      </c>
      <c r="Q157">
        <f>IF($L157&lt;&gt;"",6.5,"")</f>
        <v/>
      </c>
      <c r="R157">
        <f>IF($L157&lt;&gt;"",3.5,"")</f>
        <v/>
      </c>
      <c r="S157">
        <f>IF(ROWS(Measurements!$L$4:L157)&lt;=Measurements!$K$4, INDEX(Measurements!$G$4:$G$502,_xlfn.AGGREGATE(15,3,(Measurements!$C$4:$C$502=Measurements!$K$3)/(Measurements!$C$4:$C$502=Measurements!$K$3)*(ROW(Measurements!$C$4:$C$502)-ROW(Measurements!$C$3)),ROWS(Measurements!$L$4:L157))), "")</f>
        <v/>
      </c>
      <c r="T157">
        <f>IF($L157&lt;&gt;"",65,"")</f>
        <v/>
      </c>
      <c r="U157">
        <f>IF($L157&lt;&gt;"",35,"")</f>
        <v/>
      </c>
      <c r="W157" s="2">
        <f>IF(ROWS(Measurements!$L$4:$L157)&lt;=Measurements!$I$4, INDEX(Measurements!$A$4:$A$502,_xlfn.AGGREGATE(15,3,(Measurements!$C$4:$C$502=Measurements!$I$3)/(Measurements!$C$4:$C$502=Measurements!$I$3)*(ROW(Measurements!$C$4:$C$502)-ROW(Measurements!$C$3)),ROWS(Measurements!$L$4:$L157))), "")</f>
        <v/>
      </c>
      <c r="X157">
        <f>IF(ROWS(Measurements!$L$4:$L157)&lt;=Measurements!$I$4, INDEX(Measurements!$E$4:$E$502,_xlfn.AGGREGATE(15,3,(Measurements!$C$4:$C$502=Measurements!$I$3)/(Measurements!$C$4:$C$502=Measurements!$I$3)*(ROW(Measurements!$C$4:$C$502)-ROW(Measurements!$C$3)),ROWS(Measurements!$L$4:$L157))), "")</f>
        <v/>
      </c>
      <c r="Y157">
        <f>IF($W157&lt;&gt;"",2200,"")</f>
        <v/>
      </c>
      <c r="Z157">
        <f>IF($W157&lt;&gt;"",1800,"")</f>
        <v/>
      </c>
      <c r="AA157">
        <f>IF(ROWS(Measurements!$L$4:$L157)&lt;=Measurements!$I$4, INDEX(Measurements!$F$4:$F$502,_xlfn.AGGREGATE(15,3,(Measurements!$C$4:$C$502=Measurements!$I$3)/(Measurements!$C$4:$C$502=Measurements!$I$3)*(ROW(Measurements!$C$4:$C$502)-ROW(Measurements!$C$3)),ROWS(Measurements!$L$4:$L157))), "")</f>
        <v/>
      </c>
      <c r="AB157">
        <f>IF($W157&lt;&gt;"",6.5,"")</f>
        <v/>
      </c>
      <c r="AC157">
        <f>IF($W157&lt;&gt;"",3.5,"")</f>
        <v/>
      </c>
      <c r="AD157">
        <f>IF(ROWS(Measurements!$L$4:L157)&lt;=Measurements!$I$4, INDEX(Measurements!$G$4:$G$502,_xlfn.AGGREGATE(15,3,(Measurements!$C$4:$C$502=Measurements!$I$3)/(Measurements!$C$4:$C$502=Measurements!$I$3)*(ROW(Measurements!$C$4:$C$502)-ROW(Measurements!$C$3)),ROWS(Measurements!$L$4:L157))), "")</f>
        <v/>
      </c>
      <c r="AE157">
        <f>IF($W157&lt;&gt;"",65,"")</f>
        <v/>
      </c>
      <c r="AF157">
        <f>IF($W157&lt;&gt;"",35,"")</f>
        <v/>
      </c>
    </row>
    <row r="158">
      <c r="A158" s="2">
        <f>IF(ROWS(Measurements!A$4:$L158)&lt;=Measurements!$J$4, INDEX(Measurements!$A$4:$A$502,_xlfn.AGGREGATE(15,3,(Measurements!$C$4:$C$502=Measurements!$J$3)/(Measurements!$C$4:$C$502=Measurements!$J$3)*(ROW(Measurements!$C$4:$C$502)-ROW(Measurements!$C$3)),ROWS(Measurements!A$4:$L158))), "")</f>
        <v/>
      </c>
      <c r="B158">
        <f>IF(ROWS(Measurements!A$4:$L158)&lt;=Measurements!$J$4, INDEX(Measurements!$E$4:$E$502,_xlfn.AGGREGATE(15,3,(Measurements!$C$4:$C$502=Measurements!$J$3)/(Measurements!$C$4:$C$502=Measurements!$J$3)*(ROW(Measurements!$C$4:$C$502)-ROW(Measurements!$C$3)),ROWS(Measurements!A$4:$L158))), "")</f>
        <v/>
      </c>
      <c r="C158">
        <f>IF($A158&lt;&gt;"",2200,"")</f>
        <v/>
      </c>
      <c r="D158">
        <f>IF($A158&lt;&gt;"",1800,"")</f>
        <v/>
      </c>
      <c r="E158">
        <f>IF(ROWS(Measurements!A$4:$L158)&lt;=Measurements!$J$4, INDEX(Measurements!$F$4:$F$502,_xlfn.AGGREGATE(15,3,(Measurements!$C$4:$C$502=Measurements!$J$3)/(Measurements!$C$4:$C$502=Measurements!$J$3)*(ROW(Measurements!$C$4:$C$502)-ROW(Measurements!$C$3)),ROWS(Measurements!A$4:$L158))), "")</f>
        <v/>
      </c>
      <c r="F158">
        <f>IF($A158&lt;&gt;"",6.5,"")</f>
        <v/>
      </c>
      <c r="G158">
        <f>IF($A158&lt;&gt;"",3.5,"")</f>
        <v/>
      </c>
      <c r="H158">
        <f>IF(ROWS(Measurements!A$4:$L158)&lt;=Measurements!$J$4, INDEX(Measurements!$G$4:$G$502,_xlfn.AGGREGATE(15,3,(Measurements!$C$4:$C$502=Measurements!$J$3)/(Measurements!$C$4:$C$502=Measurements!$J$3)*(ROW(Measurements!$C$4:$C$502)-ROW(Measurements!$C$3)),ROWS(Measurements!A$4:$L158))), "")</f>
        <v/>
      </c>
      <c r="I158">
        <f>IF($A158&lt;&gt;"",65,"")</f>
        <v/>
      </c>
      <c r="J158">
        <f>IF($A158&lt;&gt;"",35,"")</f>
        <v/>
      </c>
      <c r="L158" s="2">
        <f>IF(ROWS(Measurements!$L$4:L158)&lt;=Measurements!$K$4, INDEX(Measurements!$A$4:$A$502,_xlfn.AGGREGATE(15,3,(Measurements!$C$4:$C$502=Measurements!$K$3)/(Measurements!$C$4:$C$502=Measurements!$K$3)*(ROW(Measurements!$C$4:$C$502)-ROW(Measurements!$C$3)),ROWS(Measurements!$L$4:L158))), "")</f>
        <v/>
      </c>
      <c r="M158">
        <f>IF(ROWS(Measurements!$L$4:L158)&lt;=Measurements!$K$4, INDEX(Measurements!$E$4:$E$502,_xlfn.AGGREGATE(15,3,(Measurements!$C$4:$C$502=Measurements!$K$3)/(Measurements!$C$4:$C$502=Measurements!$K$3)*(ROW(Measurements!$C$4:$C$502)-ROW(Measurements!$C$3)),ROWS(Measurements!$L$4:L158))), "")</f>
        <v/>
      </c>
      <c r="N158">
        <f>IF($L158&lt;&gt;"",2200,"")</f>
        <v/>
      </c>
      <c r="O158">
        <f>IF($L158&lt;&gt;"",1800,"")</f>
        <v/>
      </c>
      <c r="P158">
        <f>IF(ROWS(Measurements!$L$4:L158)&lt;=Measurements!$K$4, INDEX(Measurements!$F$4:$F$502,_xlfn.AGGREGATE(15,3,(Measurements!$C$4:$C$502=Measurements!$K$3)/(Measurements!$C$4:$C$502=Measurements!$K$3)*(ROW(Measurements!$C$4:$C$502)-ROW(Measurements!$C$3)),ROWS(Measurements!$L$4:L158))), "")</f>
        <v/>
      </c>
      <c r="Q158">
        <f>IF($L158&lt;&gt;"",6.5,"")</f>
        <v/>
      </c>
      <c r="R158">
        <f>IF($L158&lt;&gt;"",3.5,"")</f>
        <v/>
      </c>
      <c r="S158">
        <f>IF(ROWS(Measurements!$L$4:L158)&lt;=Measurements!$K$4, INDEX(Measurements!$G$4:$G$502,_xlfn.AGGREGATE(15,3,(Measurements!$C$4:$C$502=Measurements!$K$3)/(Measurements!$C$4:$C$502=Measurements!$K$3)*(ROW(Measurements!$C$4:$C$502)-ROW(Measurements!$C$3)),ROWS(Measurements!$L$4:L158))), "")</f>
        <v/>
      </c>
      <c r="T158">
        <f>IF($L158&lt;&gt;"",65,"")</f>
        <v/>
      </c>
      <c r="U158">
        <f>IF($L158&lt;&gt;"",35,"")</f>
        <v/>
      </c>
      <c r="W158" s="2">
        <f>IF(ROWS(Measurements!$L$4:$L158)&lt;=Measurements!$I$4, INDEX(Measurements!$A$4:$A$502,_xlfn.AGGREGATE(15,3,(Measurements!$C$4:$C$502=Measurements!$I$3)/(Measurements!$C$4:$C$502=Measurements!$I$3)*(ROW(Measurements!$C$4:$C$502)-ROW(Measurements!$C$3)),ROWS(Measurements!$L$4:$L158))), "")</f>
        <v/>
      </c>
      <c r="X158">
        <f>IF(ROWS(Measurements!$L$4:$L158)&lt;=Measurements!$I$4, INDEX(Measurements!$E$4:$E$502,_xlfn.AGGREGATE(15,3,(Measurements!$C$4:$C$502=Measurements!$I$3)/(Measurements!$C$4:$C$502=Measurements!$I$3)*(ROW(Measurements!$C$4:$C$502)-ROW(Measurements!$C$3)),ROWS(Measurements!$L$4:$L158))), "")</f>
        <v/>
      </c>
      <c r="Y158">
        <f>IF($W158&lt;&gt;"",2200,"")</f>
        <v/>
      </c>
      <c r="Z158">
        <f>IF($W158&lt;&gt;"",1800,"")</f>
        <v/>
      </c>
      <c r="AA158">
        <f>IF(ROWS(Measurements!$L$4:$L158)&lt;=Measurements!$I$4, INDEX(Measurements!$F$4:$F$502,_xlfn.AGGREGATE(15,3,(Measurements!$C$4:$C$502=Measurements!$I$3)/(Measurements!$C$4:$C$502=Measurements!$I$3)*(ROW(Measurements!$C$4:$C$502)-ROW(Measurements!$C$3)),ROWS(Measurements!$L$4:$L158))), "")</f>
        <v/>
      </c>
      <c r="AB158">
        <f>IF($W158&lt;&gt;"",6.5,"")</f>
        <v/>
      </c>
      <c r="AC158">
        <f>IF($W158&lt;&gt;"",3.5,"")</f>
        <v/>
      </c>
      <c r="AD158">
        <f>IF(ROWS(Measurements!$L$4:L158)&lt;=Measurements!$I$4, INDEX(Measurements!$G$4:$G$502,_xlfn.AGGREGATE(15,3,(Measurements!$C$4:$C$502=Measurements!$I$3)/(Measurements!$C$4:$C$502=Measurements!$I$3)*(ROW(Measurements!$C$4:$C$502)-ROW(Measurements!$C$3)),ROWS(Measurements!$L$4:L158))), "")</f>
        <v/>
      </c>
      <c r="AE158">
        <f>IF($W158&lt;&gt;"",65,"")</f>
        <v/>
      </c>
      <c r="AF158">
        <f>IF($W158&lt;&gt;"",35,"")</f>
        <v/>
      </c>
    </row>
    <row r="159">
      <c r="A159" s="2">
        <f>IF(ROWS(Measurements!A$4:$L159)&lt;=Measurements!$J$4, INDEX(Measurements!$A$4:$A$502,_xlfn.AGGREGATE(15,3,(Measurements!$C$4:$C$502=Measurements!$J$3)/(Measurements!$C$4:$C$502=Measurements!$J$3)*(ROW(Measurements!$C$4:$C$502)-ROW(Measurements!$C$3)),ROWS(Measurements!A$4:$L159))), "")</f>
        <v/>
      </c>
      <c r="B159">
        <f>IF(ROWS(Measurements!A$4:$L159)&lt;=Measurements!$J$4, INDEX(Measurements!$E$4:$E$502,_xlfn.AGGREGATE(15,3,(Measurements!$C$4:$C$502=Measurements!$J$3)/(Measurements!$C$4:$C$502=Measurements!$J$3)*(ROW(Measurements!$C$4:$C$502)-ROW(Measurements!$C$3)),ROWS(Measurements!A$4:$L159))), "")</f>
        <v/>
      </c>
      <c r="C159">
        <f>IF($A159&lt;&gt;"",2200,"")</f>
        <v/>
      </c>
      <c r="D159">
        <f>IF($A159&lt;&gt;"",1800,"")</f>
        <v/>
      </c>
      <c r="E159">
        <f>IF(ROWS(Measurements!A$4:$L159)&lt;=Measurements!$J$4, INDEX(Measurements!$F$4:$F$502,_xlfn.AGGREGATE(15,3,(Measurements!$C$4:$C$502=Measurements!$J$3)/(Measurements!$C$4:$C$502=Measurements!$J$3)*(ROW(Measurements!$C$4:$C$502)-ROW(Measurements!$C$3)),ROWS(Measurements!A$4:$L159))), "")</f>
        <v/>
      </c>
      <c r="F159">
        <f>IF($A159&lt;&gt;"",6.5,"")</f>
        <v/>
      </c>
      <c r="G159">
        <f>IF($A159&lt;&gt;"",3.5,"")</f>
        <v/>
      </c>
      <c r="H159">
        <f>IF(ROWS(Measurements!A$4:$L159)&lt;=Measurements!$J$4, INDEX(Measurements!$G$4:$G$502,_xlfn.AGGREGATE(15,3,(Measurements!$C$4:$C$502=Measurements!$J$3)/(Measurements!$C$4:$C$502=Measurements!$J$3)*(ROW(Measurements!$C$4:$C$502)-ROW(Measurements!$C$3)),ROWS(Measurements!A$4:$L159))), "")</f>
        <v/>
      </c>
      <c r="I159">
        <f>IF($A159&lt;&gt;"",65,"")</f>
        <v/>
      </c>
      <c r="J159">
        <f>IF($A159&lt;&gt;"",35,"")</f>
        <v/>
      </c>
      <c r="L159" s="2">
        <f>IF(ROWS(Measurements!$L$4:L159)&lt;=Measurements!$K$4, INDEX(Measurements!$A$4:$A$502,_xlfn.AGGREGATE(15,3,(Measurements!$C$4:$C$502=Measurements!$K$3)/(Measurements!$C$4:$C$502=Measurements!$K$3)*(ROW(Measurements!$C$4:$C$502)-ROW(Measurements!$C$3)),ROWS(Measurements!$L$4:L159))), "")</f>
        <v/>
      </c>
      <c r="M159">
        <f>IF(ROWS(Measurements!$L$4:L159)&lt;=Measurements!$K$4, INDEX(Measurements!$E$4:$E$502,_xlfn.AGGREGATE(15,3,(Measurements!$C$4:$C$502=Measurements!$K$3)/(Measurements!$C$4:$C$502=Measurements!$K$3)*(ROW(Measurements!$C$4:$C$502)-ROW(Measurements!$C$3)),ROWS(Measurements!$L$4:L159))), "")</f>
        <v/>
      </c>
      <c r="N159">
        <f>IF($L159&lt;&gt;"",2200,"")</f>
        <v/>
      </c>
      <c r="O159">
        <f>IF($L159&lt;&gt;"",1800,"")</f>
        <v/>
      </c>
      <c r="P159">
        <f>IF(ROWS(Measurements!$L$4:L159)&lt;=Measurements!$K$4, INDEX(Measurements!$F$4:$F$502,_xlfn.AGGREGATE(15,3,(Measurements!$C$4:$C$502=Measurements!$K$3)/(Measurements!$C$4:$C$502=Measurements!$K$3)*(ROW(Measurements!$C$4:$C$502)-ROW(Measurements!$C$3)),ROWS(Measurements!$L$4:L159))), "")</f>
        <v/>
      </c>
      <c r="Q159">
        <f>IF($L159&lt;&gt;"",6.5,"")</f>
        <v/>
      </c>
      <c r="R159">
        <f>IF($L159&lt;&gt;"",3.5,"")</f>
        <v/>
      </c>
      <c r="S159">
        <f>IF(ROWS(Measurements!$L$4:L159)&lt;=Measurements!$K$4, INDEX(Measurements!$G$4:$G$502,_xlfn.AGGREGATE(15,3,(Measurements!$C$4:$C$502=Measurements!$K$3)/(Measurements!$C$4:$C$502=Measurements!$K$3)*(ROW(Measurements!$C$4:$C$502)-ROW(Measurements!$C$3)),ROWS(Measurements!$L$4:L159))), "")</f>
        <v/>
      </c>
      <c r="T159">
        <f>IF($L159&lt;&gt;"",65,"")</f>
        <v/>
      </c>
      <c r="U159">
        <f>IF($L159&lt;&gt;"",35,"")</f>
        <v/>
      </c>
      <c r="W159" s="2">
        <f>IF(ROWS(Measurements!$L$4:$L159)&lt;=Measurements!$I$4, INDEX(Measurements!$A$4:$A$502,_xlfn.AGGREGATE(15,3,(Measurements!$C$4:$C$502=Measurements!$I$3)/(Measurements!$C$4:$C$502=Measurements!$I$3)*(ROW(Measurements!$C$4:$C$502)-ROW(Measurements!$C$3)),ROWS(Measurements!$L$4:$L159))), "")</f>
        <v/>
      </c>
      <c r="X159">
        <f>IF(ROWS(Measurements!$L$4:$L159)&lt;=Measurements!$I$4, INDEX(Measurements!$E$4:$E$502,_xlfn.AGGREGATE(15,3,(Measurements!$C$4:$C$502=Measurements!$I$3)/(Measurements!$C$4:$C$502=Measurements!$I$3)*(ROW(Measurements!$C$4:$C$502)-ROW(Measurements!$C$3)),ROWS(Measurements!$L$4:$L159))), "")</f>
        <v/>
      </c>
      <c r="Y159">
        <f>IF($W159&lt;&gt;"",2200,"")</f>
        <v/>
      </c>
      <c r="Z159">
        <f>IF($W159&lt;&gt;"",1800,"")</f>
        <v/>
      </c>
      <c r="AA159">
        <f>IF(ROWS(Measurements!$L$4:$L159)&lt;=Measurements!$I$4, INDEX(Measurements!$F$4:$F$502,_xlfn.AGGREGATE(15,3,(Measurements!$C$4:$C$502=Measurements!$I$3)/(Measurements!$C$4:$C$502=Measurements!$I$3)*(ROW(Measurements!$C$4:$C$502)-ROW(Measurements!$C$3)),ROWS(Measurements!$L$4:$L159))), "")</f>
        <v/>
      </c>
      <c r="AB159">
        <f>IF($W159&lt;&gt;"",6.5,"")</f>
        <v/>
      </c>
      <c r="AC159">
        <f>IF($W159&lt;&gt;"",3.5,"")</f>
        <v/>
      </c>
      <c r="AD159">
        <f>IF(ROWS(Measurements!$L$4:L159)&lt;=Measurements!$I$4, INDEX(Measurements!$G$4:$G$502,_xlfn.AGGREGATE(15,3,(Measurements!$C$4:$C$502=Measurements!$I$3)/(Measurements!$C$4:$C$502=Measurements!$I$3)*(ROW(Measurements!$C$4:$C$502)-ROW(Measurements!$C$3)),ROWS(Measurements!$L$4:L159))), "")</f>
        <v/>
      </c>
      <c r="AE159">
        <f>IF($W159&lt;&gt;"",65,"")</f>
        <v/>
      </c>
      <c r="AF159">
        <f>IF($W159&lt;&gt;"",35,"")</f>
        <v/>
      </c>
    </row>
    <row r="160">
      <c r="A160" s="2">
        <f>IF(ROWS(Measurements!A$4:$L160)&lt;=Measurements!$J$4, INDEX(Measurements!$A$4:$A$502,_xlfn.AGGREGATE(15,3,(Measurements!$C$4:$C$502=Measurements!$J$3)/(Measurements!$C$4:$C$502=Measurements!$J$3)*(ROW(Measurements!$C$4:$C$502)-ROW(Measurements!$C$3)),ROWS(Measurements!A$4:$L160))), "")</f>
        <v/>
      </c>
      <c r="B160">
        <f>IF(ROWS(Measurements!A$4:$L160)&lt;=Measurements!$J$4, INDEX(Measurements!$E$4:$E$502,_xlfn.AGGREGATE(15,3,(Measurements!$C$4:$C$502=Measurements!$J$3)/(Measurements!$C$4:$C$502=Measurements!$J$3)*(ROW(Measurements!$C$4:$C$502)-ROW(Measurements!$C$3)),ROWS(Measurements!A$4:$L160))), "")</f>
        <v/>
      </c>
      <c r="C160">
        <f>IF($A160&lt;&gt;"",2200,"")</f>
        <v/>
      </c>
      <c r="D160">
        <f>IF($A160&lt;&gt;"",1800,"")</f>
        <v/>
      </c>
      <c r="E160">
        <f>IF(ROWS(Measurements!A$4:$L160)&lt;=Measurements!$J$4, INDEX(Measurements!$F$4:$F$502,_xlfn.AGGREGATE(15,3,(Measurements!$C$4:$C$502=Measurements!$J$3)/(Measurements!$C$4:$C$502=Measurements!$J$3)*(ROW(Measurements!$C$4:$C$502)-ROW(Measurements!$C$3)),ROWS(Measurements!A$4:$L160))), "")</f>
        <v/>
      </c>
      <c r="F160">
        <f>IF($A160&lt;&gt;"",6.5,"")</f>
        <v/>
      </c>
      <c r="G160">
        <f>IF($A160&lt;&gt;"",3.5,"")</f>
        <v/>
      </c>
      <c r="H160">
        <f>IF(ROWS(Measurements!A$4:$L160)&lt;=Measurements!$J$4, INDEX(Measurements!$G$4:$G$502,_xlfn.AGGREGATE(15,3,(Measurements!$C$4:$C$502=Measurements!$J$3)/(Measurements!$C$4:$C$502=Measurements!$J$3)*(ROW(Measurements!$C$4:$C$502)-ROW(Measurements!$C$3)),ROWS(Measurements!A$4:$L160))), "")</f>
        <v/>
      </c>
      <c r="I160">
        <f>IF($A160&lt;&gt;"",65,"")</f>
        <v/>
      </c>
      <c r="J160">
        <f>IF($A160&lt;&gt;"",35,"")</f>
        <v/>
      </c>
      <c r="L160" s="2">
        <f>IF(ROWS(Measurements!$L$4:L160)&lt;=Measurements!$K$4, INDEX(Measurements!$A$4:$A$502,_xlfn.AGGREGATE(15,3,(Measurements!$C$4:$C$502=Measurements!$K$3)/(Measurements!$C$4:$C$502=Measurements!$K$3)*(ROW(Measurements!$C$4:$C$502)-ROW(Measurements!$C$3)),ROWS(Measurements!$L$4:L160))), "")</f>
        <v/>
      </c>
      <c r="M160">
        <f>IF(ROWS(Measurements!$L$4:L160)&lt;=Measurements!$K$4, INDEX(Measurements!$E$4:$E$502,_xlfn.AGGREGATE(15,3,(Measurements!$C$4:$C$502=Measurements!$K$3)/(Measurements!$C$4:$C$502=Measurements!$K$3)*(ROW(Measurements!$C$4:$C$502)-ROW(Measurements!$C$3)),ROWS(Measurements!$L$4:L160))), "")</f>
        <v/>
      </c>
      <c r="N160">
        <f>IF($L160&lt;&gt;"",2200,"")</f>
        <v/>
      </c>
      <c r="O160">
        <f>IF($L160&lt;&gt;"",1800,"")</f>
        <v/>
      </c>
      <c r="P160">
        <f>IF(ROWS(Measurements!$L$4:L160)&lt;=Measurements!$K$4, INDEX(Measurements!$F$4:$F$502,_xlfn.AGGREGATE(15,3,(Measurements!$C$4:$C$502=Measurements!$K$3)/(Measurements!$C$4:$C$502=Measurements!$K$3)*(ROW(Measurements!$C$4:$C$502)-ROW(Measurements!$C$3)),ROWS(Measurements!$L$4:L160))), "")</f>
        <v/>
      </c>
      <c r="Q160">
        <f>IF($L160&lt;&gt;"",6.5,"")</f>
        <v/>
      </c>
      <c r="R160">
        <f>IF($L160&lt;&gt;"",3.5,"")</f>
        <v/>
      </c>
      <c r="S160">
        <f>IF(ROWS(Measurements!$L$4:L160)&lt;=Measurements!$K$4, INDEX(Measurements!$G$4:$G$502,_xlfn.AGGREGATE(15,3,(Measurements!$C$4:$C$502=Measurements!$K$3)/(Measurements!$C$4:$C$502=Measurements!$K$3)*(ROW(Measurements!$C$4:$C$502)-ROW(Measurements!$C$3)),ROWS(Measurements!$L$4:L160))), "")</f>
        <v/>
      </c>
      <c r="T160">
        <f>IF($L160&lt;&gt;"",65,"")</f>
        <v/>
      </c>
      <c r="U160">
        <f>IF($L160&lt;&gt;"",35,"")</f>
        <v/>
      </c>
      <c r="W160" s="2">
        <f>IF(ROWS(Measurements!$L$4:$L160)&lt;=Measurements!$I$4, INDEX(Measurements!$A$4:$A$502,_xlfn.AGGREGATE(15,3,(Measurements!$C$4:$C$502=Measurements!$I$3)/(Measurements!$C$4:$C$502=Measurements!$I$3)*(ROW(Measurements!$C$4:$C$502)-ROW(Measurements!$C$3)),ROWS(Measurements!$L$4:$L160))), "")</f>
        <v/>
      </c>
      <c r="X160">
        <f>IF(ROWS(Measurements!$L$4:$L160)&lt;=Measurements!$I$4, INDEX(Measurements!$E$4:$E$502,_xlfn.AGGREGATE(15,3,(Measurements!$C$4:$C$502=Measurements!$I$3)/(Measurements!$C$4:$C$502=Measurements!$I$3)*(ROW(Measurements!$C$4:$C$502)-ROW(Measurements!$C$3)),ROWS(Measurements!$L$4:$L160))), "")</f>
        <v/>
      </c>
      <c r="Y160">
        <f>IF($W160&lt;&gt;"",2200,"")</f>
        <v/>
      </c>
      <c r="Z160">
        <f>IF($W160&lt;&gt;"",1800,"")</f>
        <v/>
      </c>
      <c r="AA160">
        <f>IF(ROWS(Measurements!$L$4:$L160)&lt;=Measurements!$I$4, INDEX(Measurements!$F$4:$F$502,_xlfn.AGGREGATE(15,3,(Measurements!$C$4:$C$502=Measurements!$I$3)/(Measurements!$C$4:$C$502=Measurements!$I$3)*(ROW(Measurements!$C$4:$C$502)-ROW(Measurements!$C$3)),ROWS(Measurements!$L$4:$L160))), "")</f>
        <v/>
      </c>
      <c r="AB160">
        <f>IF($W160&lt;&gt;"",6.5,"")</f>
        <v/>
      </c>
      <c r="AC160">
        <f>IF($W160&lt;&gt;"",3.5,"")</f>
        <v/>
      </c>
      <c r="AD160">
        <f>IF(ROWS(Measurements!$L$4:L160)&lt;=Measurements!$I$4, INDEX(Measurements!$G$4:$G$502,_xlfn.AGGREGATE(15,3,(Measurements!$C$4:$C$502=Measurements!$I$3)/(Measurements!$C$4:$C$502=Measurements!$I$3)*(ROW(Measurements!$C$4:$C$502)-ROW(Measurements!$C$3)),ROWS(Measurements!$L$4:L160))), "")</f>
        <v/>
      </c>
      <c r="AE160">
        <f>IF($W160&lt;&gt;"",65,"")</f>
        <v/>
      </c>
      <c r="AF160">
        <f>IF($W160&lt;&gt;"",35,"")</f>
        <v/>
      </c>
    </row>
    <row r="161">
      <c r="A161" s="2">
        <f>IF(ROWS(Measurements!A$4:$L161)&lt;=Measurements!$J$4, INDEX(Measurements!$A$4:$A$502,_xlfn.AGGREGATE(15,3,(Measurements!$C$4:$C$502=Measurements!$J$3)/(Measurements!$C$4:$C$502=Measurements!$J$3)*(ROW(Measurements!$C$4:$C$502)-ROW(Measurements!$C$3)),ROWS(Measurements!A$4:$L161))), "")</f>
        <v/>
      </c>
      <c r="B161">
        <f>IF(ROWS(Measurements!A$4:$L161)&lt;=Measurements!$J$4, INDEX(Measurements!$E$4:$E$502,_xlfn.AGGREGATE(15,3,(Measurements!$C$4:$C$502=Measurements!$J$3)/(Measurements!$C$4:$C$502=Measurements!$J$3)*(ROW(Measurements!$C$4:$C$502)-ROW(Measurements!$C$3)),ROWS(Measurements!A$4:$L161))), "")</f>
        <v/>
      </c>
      <c r="C161">
        <f>IF($A161&lt;&gt;"",2200,"")</f>
        <v/>
      </c>
      <c r="D161">
        <f>IF($A161&lt;&gt;"",1800,"")</f>
        <v/>
      </c>
      <c r="E161">
        <f>IF(ROWS(Measurements!A$4:$L161)&lt;=Measurements!$J$4, INDEX(Measurements!$F$4:$F$502,_xlfn.AGGREGATE(15,3,(Measurements!$C$4:$C$502=Measurements!$J$3)/(Measurements!$C$4:$C$502=Measurements!$J$3)*(ROW(Measurements!$C$4:$C$502)-ROW(Measurements!$C$3)),ROWS(Measurements!A$4:$L161))), "")</f>
        <v/>
      </c>
      <c r="F161">
        <f>IF($A161&lt;&gt;"",6.5,"")</f>
        <v/>
      </c>
      <c r="G161">
        <f>IF($A161&lt;&gt;"",3.5,"")</f>
        <v/>
      </c>
      <c r="H161">
        <f>IF(ROWS(Measurements!A$4:$L161)&lt;=Measurements!$J$4, INDEX(Measurements!$G$4:$G$502,_xlfn.AGGREGATE(15,3,(Measurements!$C$4:$C$502=Measurements!$J$3)/(Measurements!$C$4:$C$502=Measurements!$J$3)*(ROW(Measurements!$C$4:$C$502)-ROW(Measurements!$C$3)),ROWS(Measurements!A$4:$L161))), "")</f>
        <v/>
      </c>
      <c r="I161">
        <f>IF($A161&lt;&gt;"",65,"")</f>
        <v/>
      </c>
      <c r="J161">
        <f>IF($A161&lt;&gt;"",35,"")</f>
        <v/>
      </c>
      <c r="L161" s="2">
        <f>IF(ROWS(Measurements!$L$4:L161)&lt;=Measurements!$K$4, INDEX(Measurements!$A$4:$A$502,_xlfn.AGGREGATE(15,3,(Measurements!$C$4:$C$502=Measurements!$K$3)/(Measurements!$C$4:$C$502=Measurements!$K$3)*(ROW(Measurements!$C$4:$C$502)-ROW(Measurements!$C$3)),ROWS(Measurements!$L$4:L161))), "")</f>
        <v/>
      </c>
      <c r="M161">
        <f>IF(ROWS(Measurements!$L$4:L161)&lt;=Measurements!$K$4, INDEX(Measurements!$E$4:$E$502,_xlfn.AGGREGATE(15,3,(Measurements!$C$4:$C$502=Measurements!$K$3)/(Measurements!$C$4:$C$502=Measurements!$K$3)*(ROW(Measurements!$C$4:$C$502)-ROW(Measurements!$C$3)),ROWS(Measurements!$L$4:L161))), "")</f>
        <v/>
      </c>
      <c r="N161">
        <f>IF($L161&lt;&gt;"",2200,"")</f>
        <v/>
      </c>
      <c r="O161">
        <f>IF($L161&lt;&gt;"",1800,"")</f>
        <v/>
      </c>
      <c r="P161">
        <f>IF(ROWS(Measurements!$L$4:L161)&lt;=Measurements!$K$4, INDEX(Measurements!$F$4:$F$502,_xlfn.AGGREGATE(15,3,(Measurements!$C$4:$C$502=Measurements!$K$3)/(Measurements!$C$4:$C$502=Measurements!$K$3)*(ROW(Measurements!$C$4:$C$502)-ROW(Measurements!$C$3)),ROWS(Measurements!$L$4:L161))), "")</f>
        <v/>
      </c>
      <c r="Q161">
        <f>IF($L161&lt;&gt;"",6.5,"")</f>
        <v/>
      </c>
      <c r="R161">
        <f>IF($L161&lt;&gt;"",3.5,"")</f>
        <v/>
      </c>
      <c r="S161">
        <f>IF(ROWS(Measurements!$L$4:L161)&lt;=Measurements!$K$4, INDEX(Measurements!$G$4:$G$502,_xlfn.AGGREGATE(15,3,(Measurements!$C$4:$C$502=Measurements!$K$3)/(Measurements!$C$4:$C$502=Measurements!$K$3)*(ROW(Measurements!$C$4:$C$502)-ROW(Measurements!$C$3)),ROWS(Measurements!$L$4:L161))), "")</f>
        <v/>
      </c>
      <c r="T161">
        <f>IF($L161&lt;&gt;"",65,"")</f>
        <v/>
      </c>
      <c r="U161">
        <f>IF($L161&lt;&gt;"",35,"")</f>
        <v/>
      </c>
      <c r="W161" s="2">
        <f>IF(ROWS(Measurements!$L$4:$L161)&lt;=Measurements!$I$4, INDEX(Measurements!$A$4:$A$502,_xlfn.AGGREGATE(15,3,(Measurements!$C$4:$C$502=Measurements!$I$3)/(Measurements!$C$4:$C$502=Measurements!$I$3)*(ROW(Measurements!$C$4:$C$502)-ROW(Measurements!$C$3)),ROWS(Measurements!$L$4:$L161))), "")</f>
        <v/>
      </c>
      <c r="X161">
        <f>IF(ROWS(Measurements!$L$4:$L161)&lt;=Measurements!$I$4, INDEX(Measurements!$E$4:$E$502,_xlfn.AGGREGATE(15,3,(Measurements!$C$4:$C$502=Measurements!$I$3)/(Measurements!$C$4:$C$502=Measurements!$I$3)*(ROW(Measurements!$C$4:$C$502)-ROW(Measurements!$C$3)),ROWS(Measurements!$L$4:$L161))), "")</f>
        <v/>
      </c>
      <c r="Y161">
        <f>IF($W161&lt;&gt;"",2200,"")</f>
        <v/>
      </c>
      <c r="Z161">
        <f>IF($W161&lt;&gt;"",1800,"")</f>
        <v/>
      </c>
      <c r="AA161">
        <f>IF(ROWS(Measurements!$L$4:$L161)&lt;=Measurements!$I$4, INDEX(Measurements!$F$4:$F$502,_xlfn.AGGREGATE(15,3,(Measurements!$C$4:$C$502=Measurements!$I$3)/(Measurements!$C$4:$C$502=Measurements!$I$3)*(ROW(Measurements!$C$4:$C$502)-ROW(Measurements!$C$3)),ROWS(Measurements!$L$4:$L161))), "")</f>
        <v/>
      </c>
      <c r="AB161">
        <f>IF($W161&lt;&gt;"",6.5,"")</f>
        <v/>
      </c>
      <c r="AC161">
        <f>IF($W161&lt;&gt;"",3.5,"")</f>
        <v/>
      </c>
      <c r="AD161">
        <f>IF(ROWS(Measurements!$L$4:L161)&lt;=Measurements!$I$4, INDEX(Measurements!$G$4:$G$502,_xlfn.AGGREGATE(15,3,(Measurements!$C$4:$C$502=Measurements!$I$3)/(Measurements!$C$4:$C$502=Measurements!$I$3)*(ROW(Measurements!$C$4:$C$502)-ROW(Measurements!$C$3)),ROWS(Measurements!$L$4:L161))), "")</f>
        <v/>
      </c>
      <c r="AE161">
        <f>IF($W161&lt;&gt;"",65,"")</f>
        <v/>
      </c>
      <c r="AF161">
        <f>IF($W161&lt;&gt;"",35,"")</f>
        <v/>
      </c>
    </row>
    <row r="162">
      <c r="A162" s="2">
        <f>IF(ROWS(Measurements!A$4:$L162)&lt;=Measurements!$J$4, INDEX(Measurements!$A$4:$A$502,_xlfn.AGGREGATE(15,3,(Measurements!$C$4:$C$502=Measurements!$J$3)/(Measurements!$C$4:$C$502=Measurements!$J$3)*(ROW(Measurements!$C$4:$C$502)-ROW(Measurements!$C$3)),ROWS(Measurements!A$4:$L162))), "")</f>
        <v/>
      </c>
      <c r="B162">
        <f>IF(ROWS(Measurements!A$4:$L162)&lt;=Measurements!$J$4, INDEX(Measurements!$E$4:$E$502,_xlfn.AGGREGATE(15,3,(Measurements!$C$4:$C$502=Measurements!$J$3)/(Measurements!$C$4:$C$502=Measurements!$J$3)*(ROW(Measurements!$C$4:$C$502)-ROW(Measurements!$C$3)),ROWS(Measurements!A$4:$L162))), "")</f>
        <v/>
      </c>
      <c r="C162">
        <f>IF($A162&lt;&gt;"",2200,"")</f>
        <v/>
      </c>
      <c r="D162">
        <f>IF($A162&lt;&gt;"",1800,"")</f>
        <v/>
      </c>
      <c r="E162">
        <f>IF(ROWS(Measurements!A$4:$L162)&lt;=Measurements!$J$4, INDEX(Measurements!$F$4:$F$502,_xlfn.AGGREGATE(15,3,(Measurements!$C$4:$C$502=Measurements!$J$3)/(Measurements!$C$4:$C$502=Measurements!$J$3)*(ROW(Measurements!$C$4:$C$502)-ROW(Measurements!$C$3)),ROWS(Measurements!A$4:$L162))), "")</f>
        <v/>
      </c>
      <c r="F162">
        <f>IF($A162&lt;&gt;"",6.5,"")</f>
        <v/>
      </c>
      <c r="G162">
        <f>IF($A162&lt;&gt;"",3.5,"")</f>
        <v/>
      </c>
      <c r="H162">
        <f>IF(ROWS(Measurements!A$4:$L162)&lt;=Measurements!$J$4, INDEX(Measurements!$G$4:$G$502,_xlfn.AGGREGATE(15,3,(Measurements!$C$4:$C$502=Measurements!$J$3)/(Measurements!$C$4:$C$502=Measurements!$J$3)*(ROW(Measurements!$C$4:$C$502)-ROW(Measurements!$C$3)),ROWS(Measurements!A$4:$L162))), "")</f>
        <v/>
      </c>
      <c r="I162">
        <f>IF($A162&lt;&gt;"",65,"")</f>
        <v/>
      </c>
      <c r="J162">
        <f>IF($A162&lt;&gt;"",35,"")</f>
        <v/>
      </c>
      <c r="L162" s="2">
        <f>IF(ROWS(Measurements!$L$4:L162)&lt;=Measurements!$K$4, INDEX(Measurements!$A$4:$A$502,_xlfn.AGGREGATE(15,3,(Measurements!$C$4:$C$502=Measurements!$K$3)/(Measurements!$C$4:$C$502=Measurements!$K$3)*(ROW(Measurements!$C$4:$C$502)-ROW(Measurements!$C$3)),ROWS(Measurements!$L$4:L162))), "")</f>
        <v/>
      </c>
      <c r="M162">
        <f>IF(ROWS(Measurements!$L$4:L162)&lt;=Measurements!$K$4, INDEX(Measurements!$E$4:$E$502,_xlfn.AGGREGATE(15,3,(Measurements!$C$4:$C$502=Measurements!$K$3)/(Measurements!$C$4:$C$502=Measurements!$K$3)*(ROW(Measurements!$C$4:$C$502)-ROW(Measurements!$C$3)),ROWS(Measurements!$L$4:L162))), "")</f>
        <v/>
      </c>
      <c r="N162">
        <f>IF($L162&lt;&gt;"",2200,"")</f>
        <v/>
      </c>
      <c r="O162">
        <f>IF($L162&lt;&gt;"",1800,"")</f>
        <v/>
      </c>
      <c r="P162">
        <f>IF(ROWS(Measurements!$L$4:L162)&lt;=Measurements!$K$4, INDEX(Measurements!$F$4:$F$502,_xlfn.AGGREGATE(15,3,(Measurements!$C$4:$C$502=Measurements!$K$3)/(Measurements!$C$4:$C$502=Measurements!$K$3)*(ROW(Measurements!$C$4:$C$502)-ROW(Measurements!$C$3)),ROWS(Measurements!$L$4:L162))), "")</f>
        <v/>
      </c>
      <c r="Q162">
        <f>IF($L162&lt;&gt;"",6.5,"")</f>
        <v/>
      </c>
      <c r="R162">
        <f>IF($L162&lt;&gt;"",3.5,"")</f>
        <v/>
      </c>
      <c r="S162">
        <f>IF(ROWS(Measurements!$L$4:L162)&lt;=Measurements!$K$4, INDEX(Measurements!$G$4:$G$502,_xlfn.AGGREGATE(15,3,(Measurements!$C$4:$C$502=Measurements!$K$3)/(Measurements!$C$4:$C$502=Measurements!$K$3)*(ROW(Measurements!$C$4:$C$502)-ROW(Measurements!$C$3)),ROWS(Measurements!$L$4:L162))), "")</f>
        <v/>
      </c>
      <c r="T162">
        <f>IF($L162&lt;&gt;"",65,"")</f>
        <v/>
      </c>
      <c r="U162">
        <f>IF($L162&lt;&gt;"",35,"")</f>
        <v/>
      </c>
      <c r="W162" s="2">
        <f>IF(ROWS(Measurements!$L$4:$L162)&lt;=Measurements!$I$4, INDEX(Measurements!$A$4:$A$502,_xlfn.AGGREGATE(15,3,(Measurements!$C$4:$C$502=Measurements!$I$3)/(Measurements!$C$4:$C$502=Measurements!$I$3)*(ROW(Measurements!$C$4:$C$502)-ROW(Measurements!$C$3)),ROWS(Measurements!$L$4:$L162))), "")</f>
        <v/>
      </c>
      <c r="X162">
        <f>IF(ROWS(Measurements!$L$4:$L162)&lt;=Measurements!$I$4, INDEX(Measurements!$E$4:$E$502,_xlfn.AGGREGATE(15,3,(Measurements!$C$4:$C$502=Measurements!$I$3)/(Measurements!$C$4:$C$502=Measurements!$I$3)*(ROW(Measurements!$C$4:$C$502)-ROW(Measurements!$C$3)),ROWS(Measurements!$L$4:$L162))), "")</f>
        <v/>
      </c>
      <c r="Y162">
        <f>IF($W162&lt;&gt;"",2200,"")</f>
        <v/>
      </c>
      <c r="Z162">
        <f>IF($W162&lt;&gt;"",1800,"")</f>
        <v/>
      </c>
      <c r="AA162">
        <f>IF(ROWS(Measurements!$L$4:$L162)&lt;=Measurements!$I$4, INDEX(Measurements!$F$4:$F$502,_xlfn.AGGREGATE(15,3,(Measurements!$C$4:$C$502=Measurements!$I$3)/(Measurements!$C$4:$C$502=Measurements!$I$3)*(ROW(Measurements!$C$4:$C$502)-ROW(Measurements!$C$3)),ROWS(Measurements!$L$4:$L162))), "")</f>
        <v/>
      </c>
      <c r="AB162">
        <f>IF($W162&lt;&gt;"",6.5,"")</f>
        <v/>
      </c>
      <c r="AC162">
        <f>IF($W162&lt;&gt;"",3.5,"")</f>
        <v/>
      </c>
      <c r="AD162">
        <f>IF(ROWS(Measurements!$L$4:L162)&lt;=Measurements!$I$4, INDEX(Measurements!$G$4:$G$502,_xlfn.AGGREGATE(15,3,(Measurements!$C$4:$C$502=Measurements!$I$3)/(Measurements!$C$4:$C$502=Measurements!$I$3)*(ROW(Measurements!$C$4:$C$502)-ROW(Measurements!$C$3)),ROWS(Measurements!$L$4:L162))), "")</f>
        <v/>
      </c>
      <c r="AE162">
        <f>IF($W162&lt;&gt;"",65,"")</f>
        <v/>
      </c>
      <c r="AF162">
        <f>IF($W162&lt;&gt;"",35,"")</f>
        <v/>
      </c>
    </row>
    <row r="163">
      <c r="A163" s="2">
        <f>IF(ROWS(Measurements!A$4:$L163)&lt;=Measurements!$J$4, INDEX(Measurements!$A$4:$A$502,_xlfn.AGGREGATE(15,3,(Measurements!$C$4:$C$502=Measurements!$J$3)/(Measurements!$C$4:$C$502=Measurements!$J$3)*(ROW(Measurements!$C$4:$C$502)-ROW(Measurements!$C$3)),ROWS(Measurements!A$4:$L163))), "")</f>
        <v/>
      </c>
      <c r="B163">
        <f>IF(ROWS(Measurements!A$4:$L163)&lt;=Measurements!$J$4, INDEX(Measurements!$E$4:$E$502,_xlfn.AGGREGATE(15,3,(Measurements!$C$4:$C$502=Measurements!$J$3)/(Measurements!$C$4:$C$502=Measurements!$J$3)*(ROW(Measurements!$C$4:$C$502)-ROW(Measurements!$C$3)),ROWS(Measurements!A$4:$L163))), "")</f>
        <v/>
      </c>
      <c r="C163">
        <f>IF($A163&lt;&gt;"",2200,"")</f>
        <v/>
      </c>
      <c r="D163">
        <f>IF($A163&lt;&gt;"",1800,"")</f>
        <v/>
      </c>
      <c r="E163">
        <f>IF(ROWS(Measurements!A$4:$L163)&lt;=Measurements!$J$4, INDEX(Measurements!$F$4:$F$502,_xlfn.AGGREGATE(15,3,(Measurements!$C$4:$C$502=Measurements!$J$3)/(Measurements!$C$4:$C$502=Measurements!$J$3)*(ROW(Measurements!$C$4:$C$502)-ROW(Measurements!$C$3)),ROWS(Measurements!A$4:$L163))), "")</f>
        <v/>
      </c>
      <c r="F163">
        <f>IF($A163&lt;&gt;"",6.5,"")</f>
        <v/>
      </c>
      <c r="G163">
        <f>IF($A163&lt;&gt;"",3.5,"")</f>
        <v/>
      </c>
      <c r="H163">
        <f>IF(ROWS(Measurements!A$4:$L163)&lt;=Measurements!$J$4, INDEX(Measurements!$G$4:$G$502,_xlfn.AGGREGATE(15,3,(Measurements!$C$4:$C$502=Measurements!$J$3)/(Measurements!$C$4:$C$502=Measurements!$J$3)*(ROW(Measurements!$C$4:$C$502)-ROW(Measurements!$C$3)),ROWS(Measurements!A$4:$L163))), "")</f>
        <v/>
      </c>
      <c r="I163">
        <f>IF($A163&lt;&gt;"",65,"")</f>
        <v/>
      </c>
      <c r="J163">
        <f>IF($A163&lt;&gt;"",35,"")</f>
        <v/>
      </c>
      <c r="L163" s="2">
        <f>IF(ROWS(Measurements!$L$4:L163)&lt;=Measurements!$K$4, INDEX(Measurements!$A$4:$A$502,_xlfn.AGGREGATE(15,3,(Measurements!$C$4:$C$502=Measurements!$K$3)/(Measurements!$C$4:$C$502=Measurements!$K$3)*(ROW(Measurements!$C$4:$C$502)-ROW(Measurements!$C$3)),ROWS(Measurements!$L$4:L163))), "")</f>
        <v/>
      </c>
      <c r="M163">
        <f>IF(ROWS(Measurements!$L$4:L163)&lt;=Measurements!$K$4, INDEX(Measurements!$E$4:$E$502,_xlfn.AGGREGATE(15,3,(Measurements!$C$4:$C$502=Measurements!$K$3)/(Measurements!$C$4:$C$502=Measurements!$K$3)*(ROW(Measurements!$C$4:$C$502)-ROW(Measurements!$C$3)),ROWS(Measurements!$L$4:L163))), "")</f>
        <v/>
      </c>
      <c r="N163">
        <f>IF($L163&lt;&gt;"",2200,"")</f>
        <v/>
      </c>
      <c r="O163">
        <f>IF($L163&lt;&gt;"",1800,"")</f>
        <v/>
      </c>
      <c r="P163">
        <f>IF(ROWS(Measurements!$L$4:L163)&lt;=Measurements!$K$4, INDEX(Measurements!$F$4:$F$502,_xlfn.AGGREGATE(15,3,(Measurements!$C$4:$C$502=Measurements!$K$3)/(Measurements!$C$4:$C$502=Measurements!$K$3)*(ROW(Measurements!$C$4:$C$502)-ROW(Measurements!$C$3)),ROWS(Measurements!$L$4:L163))), "")</f>
        <v/>
      </c>
      <c r="Q163">
        <f>IF($L163&lt;&gt;"",6.5,"")</f>
        <v/>
      </c>
      <c r="R163">
        <f>IF($L163&lt;&gt;"",3.5,"")</f>
        <v/>
      </c>
      <c r="S163">
        <f>IF(ROWS(Measurements!$L$4:L163)&lt;=Measurements!$K$4, INDEX(Measurements!$G$4:$G$502,_xlfn.AGGREGATE(15,3,(Measurements!$C$4:$C$502=Measurements!$K$3)/(Measurements!$C$4:$C$502=Measurements!$K$3)*(ROW(Measurements!$C$4:$C$502)-ROW(Measurements!$C$3)),ROWS(Measurements!$L$4:L163))), "")</f>
        <v/>
      </c>
      <c r="T163">
        <f>IF($L163&lt;&gt;"",65,"")</f>
        <v/>
      </c>
      <c r="U163">
        <f>IF($L163&lt;&gt;"",35,"")</f>
        <v/>
      </c>
      <c r="W163" s="2">
        <f>IF(ROWS(Measurements!$L$4:$L163)&lt;=Measurements!$I$4, INDEX(Measurements!$A$4:$A$502,_xlfn.AGGREGATE(15,3,(Measurements!$C$4:$C$502=Measurements!$I$3)/(Measurements!$C$4:$C$502=Measurements!$I$3)*(ROW(Measurements!$C$4:$C$502)-ROW(Measurements!$C$3)),ROWS(Measurements!$L$4:$L163))), "")</f>
        <v/>
      </c>
      <c r="X163">
        <f>IF(ROWS(Measurements!$L$4:$L163)&lt;=Measurements!$I$4, INDEX(Measurements!$E$4:$E$502,_xlfn.AGGREGATE(15,3,(Measurements!$C$4:$C$502=Measurements!$I$3)/(Measurements!$C$4:$C$502=Measurements!$I$3)*(ROW(Measurements!$C$4:$C$502)-ROW(Measurements!$C$3)),ROWS(Measurements!$L$4:$L163))), "")</f>
        <v/>
      </c>
      <c r="Y163">
        <f>IF($W163&lt;&gt;"",2200,"")</f>
        <v/>
      </c>
      <c r="Z163">
        <f>IF($W163&lt;&gt;"",1800,"")</f>
        <v/>
      </c>
      <c r="AA163">
        <f>IF(ROWS(Measurements!$L$4:$L163)&lt;=Measurements!$I$4, INDEX(Measurements!$F$4:$F$502,_xlfn.AGGREGATE(15,3,(Measurements!$C$4:$C$502=Measurements!$I$3)/(Measurements!$C$4:$C$502=Measurements!$I$3)*(ROW(Measurements!$C$4:$C$502)-ROW(Measurements!$C$3)),ROWS(Measurements!$L$4:$L163))), "")</f>
        <v/>
      </c>
      <c r="AB163">
        <f>IF($W163&lt;&gt;"",6.5,"")</f>
        <v/>
      </c>
      <c r="AC163">
        <f>IF($W163&lt;&gt;"",3.5,"")</f>
        <v/>
      </c>
      <c r="AD163">
        <f>IF(ROWS(Measurements!$L$4:L163)&lt;=Measurements!$I$4, INDEX(Measurements!$G$4:$G$502,_xlfn.AGGREGATE(15,3,(Measurements!$C$4:$C$502=Measurements!$I$3)/(Measurements!$C$4:$C$502=Measurements!$I$3)*(ROW(Measurements!$C$4:$C$502)-ROW(Measurements!$C$3)),ROWS(Measurements!$L$4:L163))), "")</f>
        <v/>
      </c>
      <c r="AE163">
        <f>IF($W163&lt;&gt;"",65,"")</f>
        <v/>
      </c>
      <c r="AF163">
        <f>IF($W163&lt;&gt;"",35,"")</f>
        <v/>
      </c>
    </row>
    <row r="164">
      <c r="A164" s="2">
        <f>IF(ROWS(Measurements!A$4:$L164)&lt;=Measurements!$J$4, INDEX(Measurements!$A$4:$A$502,_xlfn.AGGREGATE(15,3,(Measurements!$C$4:$C$502=Measurements!$J$3)/(Measurements!$C$4:$C$502=Measurements!$J$3)*(ROW(Measurements!$C$4:$C$502)-ROW(Measurements!$C$3)),ROWS(Measurements!A$4:$L164))), "")</f>
        <v/>
      </c>
      <c r="B164">
        <f>IF(ROWS(Measurements!A$4:$L164)&lt;=Measurements!$J$4, INDEX(Measurements!$E$4:$E$502,_xlfn.AGGREGATE(15,3,(Measurements!$C$4:$C$502=Measurements!$J$3)/(Measurements!$C$4:$C$502=Measurements!$J$3)*(ROW(Measurements!$C$4:$C$502)-ROW(Measurements!$C$3)),ROWS(Measurements!A$4:$L164))), "")</f>
        <v/>
      </c>
      <c r="C164">
        <f>IF($A164&lt;&gt;"",2200,"")</f>
        <v/>
      </c>
      <c r="D164">
        <f>IF($A164&lt;&gt;"",1800,"")</f>
        <v/>
      </c>
      <c r="E164">
        <f>IF(ROWS(Measurements!A$4:$L164)&lt;=Measurements!$J$4, INDEX(Measurements!$F$4:$F$502,_xlfn.AGGREGATE(15,3,(Measurements!$C$4:$C$502=Measurements!$J$3)/(Measurements!$C$4:$C$502=Measurements!$J$3)*(ROW(Measurements!$C$4:$C$502)-ROW(Measurements!$C$3)),ROWS(Measurements!A$4:$L164))), "")</f>
        <v/>
      </c>
      <c r="F164">
        <f>IF($A164&lt;&gt;"",6.5,"")</f>
        <v/>
      </c>
      <c r="G164">
        <f>IF($A164&lt;&gt;"",3.5,"")</f>
        <v/>
      </c>
      <c r="H164">
        <f>IF(ROWS(Measurements!A$4:$L164)&lt;=Measurements!$J$4, INDEX(Measurements!$G$4:$G$502,_xlfn.AGGREGATE(15,3,(Measurements!$C$4:$C$502=Measurements!$J$3)/(Measurements!$C$4:$C$502=Measurements!$J$3)*(ROW(Measurements!$C$4:$C$502)-ROW(Measurements!$C$3)),ROWS(Measurements!A$4:$L164))), "")</f>
        <v/>
      </c>
      <c r="I164">
        <f>IF($A164&lt;&gt;"",65,"")</f>
        <v/>
      </c>
      <c r="J164">
        <f>IF($A164&lt;&gt;"",35,"")</f>
        <v/>
      </c>
      <c r="L164" s="2">
        <f>IF(ROWS(Measurements!$L$4:L164)&lt;=Measurements!$K$4, INDEX(Measurements!$A$4:$A$502,_xlfn.AGGREGATE(15,3,(Measurements!$C$4:$C$502=Measurements!$K$3)/(Measurements!$C$4:$C$502=Measurements!$K$3)*(ROW(Measurements!$C$4:$C$502)-ROW(Measurements!$C$3)),ROWS(Measurements!$L$4:L164))), "")</f>
        <v/>
      </c>
      <c r="M164">
        <f>IF(ROWS(Measurements!$L$4:L164)&lt;=Measurements!$K$4, INDEX(Measurements!$E$4:$E$502,_xlfn.AGGREGATE(15,3,(Measurements!$C$4:$C$502=Measurements!$K$3)/(Measurements!$C$4:$C$502=Measurements!$K$3)*(ROW(Measurements!$C$4:$C$502)-ROW(Measurements!$C$3)),ROWS(Measurements!$L$4:L164))), "")</f>
        <v/>
      </c>
      <c r="N164">
        <f>IF($L164&lt;&gt;"",2200,"")</f>
        <v/>
      </c>
      <c r="O164">
        <f>IF($L164&lt;&gt;"",1800,"")</f>
        <v/>
      </c>
      <c r="P164">
        <f>IF(ROWS(Measurements!$L$4:L164)&lt;=Measurements!$K$4, INDEX(Measurements!$F$4:$F$502,_xlfn.AGGREGATE(15,3,(Measurements!$C$4:$C$502=Measurements!$K$3)/(Measurements!$C$4:$C$502=Measurements!$K$3)*(ROW(Measurements!$C$4:$C$502)-ROW(Measurements!$C$3)),ROWS(Measurements!$L$4:L164))), "")</f>
        <v/>
      </c>
      <c r="Q164">
        <f>IF($L164&lt;&gt;"",6.5,"")</f>
        <v/>
      </c>
      <c r="R164">
        <f>IF($L164&lt;&gt;"",3.5,"")</f>
        <v/>
      </c>
      <c r="S164">
        <f>IF(ROWS(Measurements!$L$4:L164)&lt;=Measurements!$K$4, INDEX(Measurements!$G$4:$G$502,_xlfn.AGGREGATE(15,3,(Measurements!$C$4:$C$502=Measurements!$K$3)/(Measurements!$C$4:$C$502=Measurements!$K$3)*(ROW(Measurements!$C$4:$C$502)-ROW(Measurements!$C$3)),ROWS(Measurements!$L$4:L164))), "")</f>
        <v/>
      </c>
      <c r="T164">
        <f>IF($L164&lt;&gt;"",65,"")</f>
        <v/>
      </c>
      <c r="U164">
        <f>IF($L164&lt;&gt;"",35,"")</f>
        <v/>
      </c>
      <c r="W164" s="2">
        <f>IF(ROWS(Measurements!$L$4:$L164)&lt;=Measurements!$I$4, INDEX(Measurements!$A$4:$A$502,_xlfn.AGGREGATE(15,3,(Measurements!$C$4:$C$502=Measurements!$I$3)/(Measurements!$C$4:$C$502=Measurements!$I$3)*(ROW(Measurements!$C$4:$C$502)-ROW(Measurements!$C$3)),ROWS(Measurements!$L$4:$L164))), "")</f>
        <v/>
      </c>
      <c r="X164">
        <f>IF(ROWS(Measurements!$L$4:$L164)&lt;=Measurements!$I$4, INDEX(Measurements!$E$4:$E$502,_xlfn.AGGREGATE(15,3,(Measurements!$C$4:$C$502=Measurements!$I$3)/(Measurements!$C$4:$C$502=Measurements!$I$3)*(ROW(Measurements!$C$4:$C$502)-ROW(Measurements!$C$3)),ROWS(Measurements!$L$4:$L164))), "")</f>
        <v/>
      </c>
      <c r="Y164">
        <f>IF($W164&lt;&gt;"",2200,"")</f>
        <v/>
      </c>
      <c r="Z164">
        <f>IF($W164&lt;&gt;"",1800,"")</f>
        <v/>
      </c>
      <c r="AA164">
        <f>IF(ROWS(Measurements!$L$4:$L164)&lt;=Measurements!$I$4, INDEX(Measurements!$F$4:$F$502,_xlfn.AGGREGATE(15,3,(Measurements!$C$4:$C$502=Measurements!$I$3)/(Measurements!$C$4:$C$502=Measurements!$I$3)*(ROW(Measurements!$C$4:$C$502)-ROW(Measurements!$C$3)),ROWS(Measurements!$L$4:$L164))), "")</f>
        <v/>
      </c>
      <c r="AB164">
        <f>IF($W164&lt;&gt;"",6.5,"")</f>
        <v/>
      </c>
      <c r="AC164">
        <f>IF($W164&lt;&gt;"",3.5,"")</f>
        <v/>
      </c>
      <c r="AD164">
        <f>IF(ROWS(Measurements!$L$4:L164)&lt;=Measurements!$I$4, INDEX(Measurements!$G$4:$G$502,_xlfn.AGGREGATE(15,3,(Measurements!$C$4:$C$502=Measurements!$I$3)/(Measurements!$C$4:$C$502=Measurements!$I$3)*(ROW(Measurements!$C$4:$C$502)-ROW(Measurements!$C$3)),ROWS(Measurements!$L$4:L164))), "")</f>
        <v/>
      </c>
      <c r="AE164">
        <f>IF($W164&lt;&gt;"",65,"")</f>
        <v/>
      </c>
      <c r="AF164">
        <f>IF($W164&lt;&gt;"",35,"")</f>
        <v/>
      </c>
    </row>
    <row r="165">
      <c r="A165" s="2">
        <f>IF(ROWS(Measurements!A$4:$L165)&lt;=Measurements!$J$4, INDEX(Measurements!$A$4:$A$502,_xlfn.AGGREGATE(15,3,(Measurements!$C$4:$C$502=Measurements!$J$3)/(Measurements!$C$4:$C$502=Measurements!$J$3)*(ROW(Measurements!$C$4:$C$502)-ROW(Measurements!$C$3)),ROWS(Measurements!A$4:$L165))), "")</f>
        <v/>
      </c>
      <c r="B165">
        <f>IF(ROWS(Measurements!A$4:$L165)&lt;=Measurements!$J$4, INDEX(Measurements!$E$4:$E$502,_xlfn.AGGREGATE(15,3,(Measurements!$C$4:$C$502=Measurements!$J$3)/(Measurements!$C$4:$C$502=Measurements!$J$3)*(ROW(Measurements!$C$4:$C$502)-ROW(Measurements!$C$3)),ROWS(Measurements!A$4:$L165))), "")</f>
        <v/>
      </c>
      <c r="C165">
        <f>IF($A165&lt;&gt;"",2200,"")</f>
        <v/>
      </c>
      <c r="D165">
        <f>IF($A165&lt;&gt;"",1800,"")</f>
        <v/>
      </c>
      <c r="E165">
        <f>IF(ROWS(Measurements!A$4:$L165)&lt;=Measurements!$J$4, INDEX(Measurements!$F$4:$F$502,_xlfn.AGGREGATE(15,3,(Measurements!$C$4:$C$502=Measurements!$J$3)/(Measurements!$C$4:$C$502=Measurements!$J$3)*(ROW(Measurements!$C$4:$C$502)-ROW(Measurements!$C$3)),ROWS(Measurements!A$4:$L165))), "")</f>
        <v/>
      </c>
      <c r="F165">
        <f>IF($A165&lt;&gt;"",6.5,"")</f>
        <v/>
      </c>
      <c r="G165">
        <f>IF($A165&lt;&gt;"",3.5,"")</f>
        <v/>
      </c>
      <c r="H165">
        <f>IF(ROWS(Measurements!A$4:$L165)&lt;=Measurements!$J$4, INDEX(Measurements!$G$4:$G$502,_xlfn.AGGREGATE(15,3,(Measurements!$C$4:$C$502=Measurements!$J$3)/(Measurements!$C$4:$C$502=Measurements!$J$3)*(ROW(Measurements!$C$4:$C$502)-ROW(Measurements!$C$3)),ROWS(Measurements!A$4:$L165))), "")</f>
        <v/>
      </c>
      <c r="I165">
        <f>IF($A165&lt;&gt;"",65,"")</f>
        <v/>
      </c>
      <c r="J165">
        <f>IF($A165&lt;&gt;"",35,"")</f>
        <v/>
      </c>
      <c r="L165" s="2">
        <f>IF(ROWS(Measurements!$L$4:L165)&lt;=Measurements!$K$4, INDEX(Measurements!$A$4:$A$502,_xlfn.AGGREGATE(15,3,(Measurements!$C$4:$C$502=Measurements!$K$3)/(Measurements!$C$4:$C$502=Measurements!$K$3)*(ROW(Measurements!$C$4:$C$502)-ROW(Measurements!$C$3)),ROWS(Measurements!$L$4:L165))), "")</f>
        <v/>
      </c>
      <c r="M165">
        <f>IF(ROWS(Measurements!$L$4:L165)&lt;=Measurements!$K$4, INDEX(Measurements!$E$4:$E$502,_xlfn.AGGREGATE(15,3,(Measurements!$C$4:$C$502=Measurements!$K$3)/(Measurements!$C$4:$C$502=Measurements!$K$3)*(ROW(Measurements!$C$4:$C$502)-ROW(Measurements!$C$3)),ROWS(Measurements!$L$4:L165))), "")</f>
        <v/>
      </c>
      <c r="N165">
        <f>IF($L165&lt;&gt;"",2200,"")</f>
        <v/>
      </c>
      <c r="O165">
        <f>IF($L165&lt;&gt;"",1800,"")</f>
        <v/>
      </c>
      <c r="P165">
        <f>IF(ROWS(Measurements!$L$4:L165)&lt;=Measurements!$K$4, INDEX(Measurements!$F$4:$F$502,_xlfn.AGGREGATE(15,3,(Measurements!$C$4:$C$502=Measurements!$K$3)/(Measurements!$C$4:$C$502=Measurements!$K$3)*(ROW(Measurements!$C$4:$C$502)-ROW(Measurements!$C$3)),ROWS(Measurements!$L$4:L165))), "")</f>
        <v/>
      </c>
      <c r="Q165">
        <f>IF($L165&lt;&gt;"",6.5,"")</f>
        <v/>
      </c>
      <c r="R165">
        <f>IF($L165&lt;&gt;"",3.5,"")</f>
        <v/>
      </c>
      <c r="S165">
        <f>IF(ROWS(Measurements!$L$4:L165)&lt;=Measurements!$K$4, INDEX(Measurements!$G$4:$G$502,_xlfn.AGGREGATE(15,3,(Measurements!$C$4:$C$502=Measurements!$K$3)/(Measurements!$C$4:$C$502=Measurements!$K$3)*(ROW(Measurements!$C$4:$C$502)-ROW(Measurements!$C$3)),ROWS(Measurements!$L$4:L165))), "")</f>
        <v/>
      </c>
      <c r="T165">
        <f>IF($L165&lt;&gt;"",65,"")</f>
        <v/>
      </c>
      <c r="U165">
        <f>IF($L165&lt;&gt;"",35,"")</f>
        <v/>
      </c>
      <c r="W165" s="2">
        <f>IF(ROWS(Measurements!$L$4:$L165)&lt;=Measurements!$I$4, INDEX(Measurements!$A$4:$A$502,_xlfn.AGGREGATE(15,3,(Measurements!$C$4:$C$502=Measurements!$I$3)/(Measurements!$C$4:$C$502=Measurements!$I$3)*(ROW(Measurements!$C$4:$C$502)-ROW(Measurements!$C$3)),ROWS(Measurements!$L$4:$L165))), "")</f>
        <v/>
      </c>
      <c r="X165">
        <f>IF(ROWS(Measurements!$L$4:$L165)&lt;=Measurements!$I$4, INDEX(Measurements!$E$4:$E$502,_xlfn.AGGREGATE(15,3,(Measurements!$C$4:$C$502=Measurements!$I$3)/(Measurements!$C$4:$C$502=Measurements!$I$3)*(ROW(Measurements!$C$4:$C$502)-ROW(Measurements!$C$3)),ROWS(Measurements!$L$4:$L165))), "")</f>
        <v/>
      </c>
      <c r="Y165">
        <f>IF($W165&lt;&gt;"",2200,"")</f>
        <v/>
      </c>
      <c r="Z165">
        <f>IF($W165&lt;&gt;"",1800,"")</f>
        <v/>
      </c>
      <c r="AA165">
        <f>IF(ROWS(Measurements!$L$4:$L165)&lt;=Measurements!$I$4, INDEX(Measurements!$F$4:$F$502,_xlfn.AGGREGATE(15,3,(Measurements!$C$4:$C$502=Measurements!$I$3)/(Measurements!$C$4:$C$502=Measurements!$I$3)*(ROW(Measurements!$C$4:$C$502)-ROW(Measurements!$C$3)),ROWS(Measurements!$L$4:$L165))), "")</f>
        <v/>
      </c>
      <c r="AB165">
        <f>IF($W165&lt;&gt;"",6.5,"")</f>
        <v/>
      </c>
      <c r="AC165">
        <f>IF($W165&lt;&gt;"",3.5,"")</f>
        <v/>
      </c>
      <c r="AD165">
        <f>IF(ROWS(Measurements!$L$4:L165)&lt;=Measurements!$I$4, INDEX(Measurements!$G$4:$G$502,_xlfn.AGGREGATE(15,3,(Measurements!$C$4:$C$502=Measurements!$I$3)/(Measurements!$C$4:$C$502=Measurements!$I$3)*(ROW(Measurements!$C$4:$C$502)-ROW(Measurements!$C$3)),ROWS(Measurements!$L$4:L165))), "")</f>
        <v/>
      </c>
      <c r="AE165">
        <f>IF($W165&lt;&gt;"",65,"")</f>
        <v/>
      </c>
      <c r="AF165">
        <f>IF($W165&lt;&gt;"",35,"")</f>
        <v/>
      </c>
    </row>
    <row r="166">
      <c r="A166" s="2">
        <f>IF(ROWS(Measurements!A$4:$L166)&lt;=Measurements!$J$4, INDEX(Measurements!$A$4:$A$502,_xlfn.AGGREGATE(15,3,(Measurements!$C$4:$C$502=Measurements!$J$3)/(Measurements!$C$4:$C$502=Measurements!$J$3)*(ROW(Measurements!$C$4:$C$502)-ROW(Measurements!$C$3)),ROWS(Measurements!A$4:$L166))), "")</f>
        <v/>
      </c>
      <c r="B166">
        <f>IF(ROWS(Measurements!A$4:$L166)&lt;=Measurements!$J$4, INDEX(Measurements!$E$4:$E$502,_xlfn.AGGREGATE(15,3,(Measurements!$C$4:$C$502=Measurements!$J$3)/(Measurements!$C$4:$C$502=Measurements!$J$3)*(ROW(Measurements!$C$4:$C$502)-ROW(Measurements!$C$3)),ROWS(Measurements!A$4:$L166))), "")</f>
        <v/>
      </c>
      <c r="C166">
        <f>IF($A166&lt;&gt;"",2200,"")</f>
        <v/>
      </c>
      <c r="D166">
        <f>IF($A166&lt;&gt;"",1800,"")</f>
        <v/>
      </c>
      <c r="E166">
        <f>IF(ROWS(Measurements!A$4:$L166)&lt;=Measurements!$J$4, INDEX(Measurements!$F$4:$F$502,_xlfn.AGGREGATE(15,3,(Measurements!$C$4:$C$502=Measurements!$J$3)/(Measurements!$C$4:$C$502=Measurements!$J$3)*(ROW(Measurements!$C$4:$C$502)-ROW(Measurements!$C$3)),ROWS(Measurements!A$4:$L166))), "")</f>
        <v/>
      </c>
      <c r="F166">
        <f>IF($A166&lt;&gt;"",6.5,"")</f>
        <v/>
      </c>
      <c r="G166">
        <f>IF($A166&lt;&gt;"",3.5,"")</f>
        <v/>
      </c>
      <c r="H166">
        <f>IF(ROWS(Measurements!A$4:$L166)&lt;=Measurements!$J$4, INDEX(Measurements!$G$4:$G$502,_xlfn.AGGREGATE(15,3,(Measurements!$C$4:$C$502=Measurements!$J$3)/(Measurements!$C$4:$C$502=Measurements!$J$3)*(ROW(Measurements!$C$4:$C$502)-ROW(Measurements!$C$3)),ROWS(Measurements!A$4:$L166))), "")</f>
        <v/>
      </c>
      <c r="I166">
        <f>IF($A166&lt;&gt;"",65,"")</f>
        <v/>
      </c>
      <c r="J166">
        <f>IF($A166&lt;&gt;"",35,"")</f>
        <v/>
      </c>
      <c r="L166" s="2">
        <f>IF(ROWS(Measurements!$L$4:L166)&lt;=Measurements!$K$4, INDEX(Measurements!$A$4:$A$502,_xlfn.AGGREGATE(15,3,(Measurements!$C$4:$C$502=Measurements!$K$3)/(Measurements!$C$4:$C$502=Measurements!$K$3)*(ROW(Measurements!$C$4:$C$502)-ROW(Measurements!$C$3)),ROWS(Measurements!$L$4:L166))), "")</f>
        <v/>
      </c>
      <c r="M166">
        <f>IF(ROWS(Measurements!$L$4:L166)&lt;=Measurements!$K$4, INDEX(Measurements!$E$4:$E$502,_xlfn.AGGREGATE(15,3,(Measurements!$C$4:$C$502=Measurements!$K$3)/(Measurements!$C$4:$C$502=Measurements!$K$3)*(ROW(Measurements!$C$4:$C$502)-ROW(Measurements!$C$3)),ROWS(Measurements!$L$4:L166))), "")</f>
        <v/>
      </c>
      <c r="N166">
        <f>IF($L166&lt;&gt;"",2200,"")</f>
        <v/>
      </c>
      <c r="O166">
        <f>IF($L166&lt;&gt;"",1800,"")</f>
        <v/>
      </c>
      <c r="P166">
        <f>IF(ROWS(Measurements!$L$4:L166)&lt;=Measurements!$K$4, INDEX(Measurements!$F$4:$F$502,_xlfn.AGGREGATE(15,3,(Measurements!$C$4:$C$502=Measurements!$K$3)/(Measurements!$C$4:$C$502=Measurements!$K$3)*(ROW(Measurements!$C$4:$C$502)-ROW(Measurements!$C$3)),ROWS(Measurements!$L$4:L166))), "")</f>
        <v/>
      </c>
      <c r="Q166">
        <f>IF($L166&lt;&gt;"",6.5,"")</f>
        <v/>
      </c>
      <c r="R166">
        <f>IF($L166&lt;&gt;"",3.5,"")</f>
        <v/>
      </c>
      <c r="S166">
        <f>IF(ROWS(Measurements!$L$4:L166)&lt;=Measurements!$K$4, INDEX(Measurements!$G$4:$G$502,_xlfn.AGGREGATE(15,3,(Measurements!$C$4:$C$502=Measurements!$K$3)/(Measurements!$C$4:$C$502=Measurements!$K$3)*(ROW(Measurements!$C$4:$C$502)-ROW(Measurements!$C$3)),ROWS(Measurements!$L$4:L166))), "")</f>
        <v/>
      </c>
      <c r="T166">
        <f>IF($L166&lt;&gt;"",65,"")</f>
        <v/>
      </c>
      <c r="U166">
        <f>IF($L166&lt;&gt;"",35,"")</f>
        <v/>
      </c>
      <c r="W166" s="2">
        <f>IF(ROWS(Measurements!$L$4:$L166)&lt;=Measurements!$I$4, INDEX(Measurements!$A$4:$A$502,_xlfn.AGGREGATE(15,3,(Measurements!$C$4:$C$502=Measurements!$I$3)/(Measurements!$C$4:$C$502=Measurements!$I$3)*(ROW(Measurements!$C$4:$C$502)-ROW(Measurements!$C$3)),ROWS(Measurements!$L$4:$L166))), "")</f>
        <v/>
      </c>
      <c r="X166">
        <f>IF(ROWS(Measurements!$L$4:$L166)&lt;=Measurements!$I$4, INDEX(Measurements!$E$4:$E$502,_xlfn.AGGREGATE(15,3,(Measurements!$C$4:$C$502=Measurements!$I$3)/(Measurements!$C$4:$C$502=Measurements!$I$3)*(ROW(Measurements!$C$4:$C$502)-ROW(Measurements!$C$3)),ROWS(Measurements!$L$4:$L166))), "")</f>
        <v/>
      </c>
      <c r="Y166">
        <f>IF($W166&lt;&gt;"",2200,"")</f>
        <v/>
      </c>
      <c r="Z166">
        <f>IF($W166&lt;&gt;"",1800,"")</f>
        <v/>
      </c>
      <c r="AA166">
        <f>IF(ROWS(Measurements!$L$4:$L166)&lt;=Measurements!$I$4, INDEX(Measurements!$F$4:$F$502,_xlfn.AGGREGATE(15,3,(Measurements!$C$4:$C$502=Measurements!$I$3)/(Measurements!$C$4:$C$502=Measurements!$I$3)*(ROW(Measurements!$C$4:$C$502)-ROW(Measurements!$C$3)),ROWS(Measurements!$L$4:$L166))), "")</f>
        <v/>
      </c>
      <c r="AB166">
        <f>IF($W166&lt;&gt;"",6.5,"")</f>
        <v/>
      </c>
      <c r="AC166">
        <f>IF($W166&lt;&gt;"",3.5,"")</f>
        <v/>
      </c>
      <c r="AD166">
        <f>IF(ROWS(Measurements!$L$4:L166)&lt;=Measurements!$I$4, INDEX(Measurements!$G$4:$G$502,_xlfn.AGGREGATE(15,3,(Measurements!$C$4:$C$502=Measurements!$I$3)/(Measurements!$C$4:$C$502=Measurements!$I$3)*(ROW(Measurements!$C$4:$C$502)-ROW(Measurements!$C$3)),ROWS(Measurements!$L$4:L166))), "")</f>
        <v/>
      </c>
      <c r="AE166">
        <f>IF($W166&lt;&gt;"",65,"")</f>
        <v/>
      </c>
      <c r="AF166">
        <f>IF($W166&lt;&gt;"",35,"")</f>
        <v/>
      </c>
    </row>
    <row r="167">
      <c r="A167" s="2">
        <f>IF(ROWS(Measurements!A$4:$L167)&lt;=Measurements!$J$4, INDEX(Measurements!$A$4:$A$502,_xlfn.AGGREGATE(15,3,(Measurements!$C$4:$C$502=Measurements!$J$3)/(Measurements!$C$4:$C$502=Measurements!$J$3)*(ROW(Measurements!$C$4:$C$502)-ROW(Measurements!$C$3)),ROWS(Measurements!A$4:$L167))), "")</f>
        <v/>
      </c>
      <c r="B167">
        <f>IF(ROWS(Measurements!A$4:$L167)&lt;=Measurements!$J$4, INDEX(Measurements!$E$4:$E$502,_xlfn.AGGREGATE(15,3,(Measurements!$C$4:$C$502=Measurements!$J$3)/(Measurements!$C$4:$C$502=Measurements!$J$3)*(ROW(Measurements!$C$4:$C$502)-ROW(Measurements!$C$3)),ROWS(Measurements!A$4:$L167))), "")</f>
        <v/>
      </c>
      <c r="C167">
        <f>IF($A167&lt;&gt;"",2200,"")</f>
        <v/>
      </c>
      <c r="D167">
        <f>IF($A167&lt;&gt;"",1800,"")</f>
        <v/>
      </c>
      <c r="E167">
        <f>IF(ROWS(Measurements!A$4:$L167)&lt;=Measurements!$J$4, INDEX(Measurements!$F$4:$F$502,_xlfn.AGGREGATE(15,3,(Measurements!$C$4:$C$502=Measurements!$J$3)/(Measurements!$C$4:$C$502=Measurements!$J$3)*(ROW(Measurements!$C$4:$C$502)-ROW(Measurements!$C$3)),ROWS(Measurements!A$4:$L167))), "")</f>
        <v/>
      </c>
      <c r="F167">
        <f>IF($A167&lt;&gt;"",6.5,"")</f>
        <v/>
      </c>
      <c r="G167">
        <f>IF($A167&lt;&gt;"",3.5,"")</f>
        <v/>
      </c>
      <c r="H167">
        <f>IF(ROWS(Measurements!A$4:$L167)&lt;=Measurements!$J$4, INDEX(Measurements!$G$4:$G$502,_xlfn.AGGREGATE(15,3,(Measurements!$C$4:$C$502=Measurements!$J$3)/(Measurements!$C$4:$C$502=Measurements!$J$3)*(ROW(Measurements!$C$4:$C$502)-ROW(Measurements!$C$3)),ROWS(Measurements!A$4:$L167))), "")</f>
        <v/>
      </c>
      <c r="I167">
        <f>IF($A167&lt;&gt;"",65,"")</f>
        <v/>
      </c>
      <c r="J167">
        <f>IF($A167&lt;&gt;"",35,"")</f>
        <v/>
      </c>
      <c r="L167" s="2">
        <f>IF(ROWS(Measurements!$L$4:L167)&lt;=Measurements!$K$4, INDEX(Measurements!$A$4:$A$502,_xlfn.AGGREGATE(15,3,(Measurements!$C$4:$C$502=Measurements!$K$3)/(Measurements!$C$4:$C$502=Measurements!$K$3)*(ROW(Measurements!$C$4:$C$502)-ROW(Measurements!$C$3)),ROWS(Measurements!$L$4:L167))), "")</f>
        <v/>
      </c>
      <c r="M167">
        <f>IF(ROWS(Measurements!$L$4:L167)&lt;=Measurements!$K$4, INDEX(Measurements!$E$4:$E$502,_xlfn.AGGREGATE(15,3,(Measurements!$C$4:$C$502=Measurements!$K$3)/(Measurements!$C$4:$C$502=Measurements!$K$3)*(ROW(Measurements!$C$4:$C$502)-ROW(Measurements!$C$3)),ROWS(Measurements!$L$4:L167))), "")</f>
        <v/>
      </c>
      <c r="N167">
        <f>IF($L167&lt;&gt;"",2200,"")</f>
        <v/>
      </c>
      <c r="O167">
        <f>IF($L167&lt;&gt;"",1800,"")</f>
        <v/>
      </c>
      <c r="P167">
        <f>IF(ROWS(Measurements!$L$4:L167)&lt;=Measurements!$K$4, INDEX(Measurements!$F$4:$F$502,_xlfn.AGGREGATE(15,3,(Measurements!$C$4:$C$502=Measurements!$K$3)/(Measurements!$C$4:$C$502=Measurements!$K$3)*(ROW(Measurements!$C$4:$C$502)-ROW(Measurements!$C$3)),ROWS(Measurements!$L$4:L167))), "")</f>
        <v/>
      </c>
      <c r="Q167">
        <f>IF($L167&lt;&gt;"",6.5,"")</f>
        <v/>
      </c>
      <c r="R167">
        <f>IF($L167&lt;&gt;"",3.5,"")</f>
        <v/>
      </c>
      <c r="S167">
        <f>IF(ROWS(Measurements!$L$4:L167)&lt;=Measurements!$K$4, INDEX(Measurements!$G$4:$G$502,_xlfn.AGGREGATE(15,3,(Measurements!$C$4:$C$502=Measurements!$K$3)/(Measurements!$C$4:$C$502=Measurements!$K$3)*(ROW(Measurements!$C$4:$C$502)-ROW(Measurements!$C$3)),ROWS(Measurements!$L$4:L167))), "")</f>
        <v/>
      </c>
      <c r="T167">
        <f>IF($L167&lt;&gt;"",65,"")</f>
        <v/>
      </c>
      <c r="U167">
        <f>IF($L167&lt;&gt;"",35,"")</f>
        <v/>
      </c>
      <c r="W167" s="2">
        <f>IF(ROWS(Measurements!$L$4:$L167)&lt;=Measurements!$I$4, INDEX(Measurements!$A$4:$A$502,_xlfn.AGGREGATE(15,3,(Measurements!$C$4:$C$502=Measurements!$I$3)/(Measurements!$C$4:$C$502=Measurements!$I$3)*(ROW(Measurements!$C$4:$C$502)-ROW(Measurements!$C$3)),ROWS(Measurements!$L$4:$L167))), "")</f>
        <v/>
      </c>
      <c r="X167">
        <f>IF(ROWS(Measurements!$L$4:$L167)&lt;=Measurements!$I$4, INDEX(Measurements!$E$4:$E$502,_xlfn.AGGREGATE(15,3,(Measurements!$C$4:$C$502=Measurements!$I$3)/(Measurements!$C$4:$C$502=Measurements!$I$3)*(ROW(Measurements!$C$4:$C$502)-ROW(Measurements!$C$3)),ROWS(Measurements!$L$4:$L167))), "")</f>
        <v/>
      </c>
      <c r="Y167">
        <f>IF($W167&lt;&gt;"",2200,"")</f>
        <v/>
      </c>
      <c r="Z167">
        <f>IF($W167&lt;&gt;"",1800,"")</f>
        <v/>
      </c>
      <c r="AA167">
        <f>IF(ROWS(Measurements!$L$4:$L167)&lt;=Measurements!$I$4, INDEX(Measurements!$F$4:$F$502,_xlfn.AGGREGATE(15,3,(Measurements!$C$4:$C$502=Measurements!$I$3)/(Measurements!$C$4:$C$502=Measurements!$I$3)*(ROW(Measurements!$C$4:$C$502)-ROW(Measurements!$C$3)),ROWS(Measurements!$L$4:$L167))), "")</f>
        <v/>
      </c>
      <c r="AB167">
        <f>IF($W167&lt;&gt;"",6.5,"")</f>
        <v/>
      </c>
      <c r="AC167">
        <f>IF($W167&lt;&gt;"",3.5,"")</f>
        <v/>
      </c>
      <c r="AD167">
        <f>IF(ROWS(Measurements!$L$4:L167)&lt;=Measurements!$I$4, INDEX(Measurements!$G$4:$G$502,_xlfn.AGGREGATE(15,3,(Measurements!$C$4:$C$502=Measurements!$I$3)/(Measurements!$C$4:$C$502=Measurements!$I$3)*(ROW(Measurements!$C$4:$C$502)-ROW(Measurements!$C$3)),ROWS(Measurements!$L$4:L167))), "")</f>
        <v/>
      </c>
      <c r="AE167">
        <f>IF($W167&lt;&gt;"",65,"")</f>
        <v/>
      </c>
      <c r="AF167">
        <f>IF($W167&lt;&gt;"",35,"")</f>
        <v/>
      </c>
    </row>
    <row r="168">
      <c r="A168" s="2">
        <f>IF(ROWS(Measurements!A$4:$L168)&lt;=Measurements!$J$4, INDEX(Measurements!$A$4:$A$502,_xlfn.AGGREGATE(15,3,(Measurements!$C$4:$C$502=Measurements!$J$3)/(Measurements!$C$4:$C$502=Measurements!$J$3)*(ROW(Measurements!$C$4:$C$502)-ROW(Measurements!$C$3)),ROWS(Measurements!A$4:$L168))), "")</f>
        <v/>
      </c>
      <c r="B168">
        <f>IF(ROWS(Measurements!A$4:$L168)&lt;=Measurements!$J$4, INDEX(Measurements!$E$4:$E$502,_xlfn.AGGREGATE(15,3,(Measurements!$C$4:$C$502=Measurements!$J$3)/(Measurements!$C$4:$C$502=Measurements!$J$3)*(ROW(Measurements!$C$4:$C$502)-ROW(Measurements!$C$3)),ROWS(Measurements!A$4:$L168))), "")</f>
        <v/>
      </c>
      <c r="C168">
        <f>IF($A168&lt;&gt;"",2200,"")</f>
        <v/>
      </c>
      <c r="D168">
        <f>IF($A168&lt;&gt;"",1800,"")</f>
        <v/>
      </c>
      <c r="E168">
        <f>IF(ROWS(Measurements!A$4:$L168)&lt;=Measurements!$J$4, INDEX(Measurements!$F$4:$F$502,_xlfn.AGGREGATE(15,3,(Measurements!$C$4:$C$502=Measurements!$J$3)/(Measurements!$C$4:$C$502=Measurements!$J$3)*(ROW(Measurements!$C$4:$C$502)-ROW(Measurements!$C$3)),ROWS(Measurements!A$4:$L168))), "")</f>
        <v/>
      </c>
      <c r="F168">
        <f>IF($A168&lt;&gt;"",6.5,"")</f>
        <v/>
      </c>
      <c r="G168">
        <f>IF($A168&lt;&gt;"",3.5,"")</f>
        <v/>
      </c>
      <c r="H168">
        <f>IF(ROWS(Measurements!A$4:$L168)&lt;=Measurements!$J$4, INDEX(Measurements!$G$4:$G$502,_xlfn.AGGREGATE(15,3,(Measurements!$C$4:$C$502=Measurements!$J$3)/(Measurements!$C$4:$C$502=Measurements!$J$3)*(ROW(Measurements!$C$4:$C$502)-ROW(Measurements!$C$3)),ROWS(Measurements!A$4:$L168))), "")</f>
        <v/>
      </c>
      <c r="I168">
        <f>IF($A168&lt;&gt;"",65,"")</f>
        <v/>
      </c>
      <c r="J168">
        <f>IF($A168&lt;&gt;"",35,"")</f>
        <v/>
      </c>
      <c r="L168" s="2">
        <f>IF(ROWS(Measurements!$L$4:L168)&lt;=Measurements!$K$4, INDEX(Measurements!$A$4:$A$502,_xlfn.AGGREGATE(15,3,(Measurements!$C$4:$C$502=Measurements!$K$3)/(Measurements!$C$4:$C$502=Measurements!$K$3)*(ROW(Measurements!$C$4:$C$502)-ROW(Measurements!$C$3)),ROWS(Measurements!$L$4:L168))), "")</f>
        <v/>
      </c>
      <c r="M168">
        <f>IF(ROWS(Measurements!$L$4:L168)&lt;=Measurements!$K$4, INDEX(Measurements!$E$4:$E$502,_xlfn.AGGREGATE(15,3,(Measurements!$C$4:$C$502=Measurements!$K$3)/(Measurements!$C$4:$C$502=Measurements!$K$3)*(ROW(Measurements!$C$4:$C$502)-ROW(Measurements!$C$3)),ROWS(Measurements!$L$4:L168))), "")</f>
        <v/>
      </c>
      <c r="N168">
        <f>IF($L168&lt;&gt;"",2200,"")</f>
        <v/>
      </c>
      <c r="O168">
        <f>IF($L168&lt;&gt;"",1800,"")</f>
        <v/>
      </c>
      <c r="P168">
        <f>IF(ROWS(Measurements!$L$4:L168)&lt;=Measurements!$K$4, INDEX(Measurements!$F$4:$F$502,_xlfn.AGGREGATE(15,3,(Measurements!$C$4:$C$502=Measurements!$K$3)/(Measurements!$C$4:$C$502=Measurements!$K$3)*(ROW(Measurements!$C$4:$C$502)-ROW(Measurements!$C$3)),ROWS(Measurements!$L$4:L168))), "")</f>
        <v/>
      </c>
      <c r="Q168">
        <f>IF($L168&lt;&gt;"",6.5,"")</f>
        <v/>
      </c>
      <c r="R168">
        <f>IF($L168&lt;&gt;"",3.5,"")</f>
        <v/>
      </c>
      <c r="S168">
        <f>IF(ROWS(Measurements!$L$4:L168)&lt;=Measurements!$K$4, INDEX(Measurements!$G$4:$G$502,_xlfn.AGGREGATE(15,3,(Measurements!$C$4:$C$502=Measurements!$K$3)/(Measurements!$C$4:$C$502=Measurements!$K$3)*(ROW(Measurements!$C$4:$C$502)-ROW(Measurements!$C$3)),ROWS(Measurements!$L$4:L168))), "")</f>
        <v/>
      </c>
      <c r="T168">
        <f>IF($L168&lt;&gt;"",65,"")</f>
        <v/>
      </c>
      <c r="U168">
        <f>IF($L168&lt;&gt;"",35,"")</f>
        <v/>
      </c>
      <c r="W168" s="2">
        <f>IF(ROWS(Measurements!$L$4:$L168)&lt;=Measurements!$I$4, INDEX(Measurements!$A$4:$A$502,_xlfn.AGGREGATE(15,3,(Measurements!$C$4:$C$502=Measurements!$I$3)/(Measurements!$C$4:$C$502=Measurements!$I$3)*(ROW(Measurements!$C$4:$C$502)-ROW(Measurements!$C$3)),ROWS(Measurements!$L$4:$L168))), "")</f>
        <v/>
      </c>
      <c r="X168">
        <f>IF(ROWS(Measurements!$L$4:$L168)&lt;=Measurements!$I$4, INDEX(Measurements!$E$4:$E$502,_xlfn.AGGREGATE(15,3,(Measurements!$C$4:$C$502=Measurements!$I$3)/(Measurements!$C$4:$C$502=Measurements!$I$3)*(ROW(Measurements!$C$4:$C$502)-ROW(Measurements!$C$3)),ROWS(Measurements!$L$4:$L168))), "")</f>
        <v/>
      </c>
      <c r="Y168">
        <f>IF($W168&lt;&gt;"",2200,"")</f>
        <v/>
      </c>
      <c r="Z168">
        <f>IF($W168&lt;&gt;"",1800,"")</f>
        <v/>
      </c>
      <c r="AA168">
        <f>IF(ROWS(Measurements!$L$4:$L168)&lt;=Measurements!$I$4, INDEX(Measurements!$F$4:$F$502,_xlfn.AGGREGATE(15,3,(Measurements!$C$4:$C$502=Measurements!$I$3)/(Measurements!$C$4:$C$502=Measurements!$I$3)*(ROW(Measurements!$C$4:$C$502)-ROW(Measurements!$C$3)),ROWS(Measurements!$L$4:$L168))), "")</f>
        <v/>
      </c>
      <c r="AB168">
        <f>IF($W168&lt;&gt;"",6.5,"")</f>
        <v/>
      </c>
      <c r="AC168">
        <f>IF($W168&lt;&gt;"",3.5,"")</f>
        <v/>
      </c>
      <c r="AD168">
        <f>IF(ROWS(Measurements!$L$4:L168)&lt;=Measurements!$I$4, INDEX(Measurements!$G$4:$G$502,_xlfn.AGGREGATE(15,3,(Measurements!$C$4:$C$502=Measurements!$I$3)/(Measurements!$C$4:$C$502=Measurements!$I$3)*(ROW(Measurements!$C$4:$C$502)-ROW(Measurements!$C$3)),ROWS(Measurements!$L$4:L168))), "")</f>
        <v/>
      </c>
      <c r="AE168">
        <f>IF($W168&lt;&gt;"",65,"")</f>
        <v/>
      </c>
      <c r="AF168">
        <f>IF($W168&lt;&gt;"",35,"")</f>
        <v/>
      </c>
    </row>
    <row r="169">
      <c r="A169" s="2">
        <f>IF(ROWS(Measurements!A$4:$L169)&lt;=Measurements!$J$4, INDEX(Measurements!$A$4:$A$502,_xlfn.AGGREGATE(15,3,(Measurements!$C$4:$C$502=Measurements!$J$3)/(Measurements!$C$4:$C$502=Measurements!$J$3)*(ROW(Measurements!$C$4:$C$502)-ROW(Measurements!$C$3)),ROWS(Measurements!A$4:$L169))), "")</f>
        <v/>
      </c>
      <c r="B169">
        <f>IF(ROWS(Measurements!A$4:$L169)&lt;=Measurements!$J$4, INDEX(Measurements!$E$4:$E$502,_xlfn.AGGREGATE(15,3,(Measurements!$C$4:$C$502=Measurements!$J$3)/(Measurements!$C$4:$C$502=Measurements!$J$3)*(ROW(Measurements!$C$4:$C$502)-ROW(Measurements!$C$3)),ROWS(Measurements!A$4:$L169))), "")</f>
        <v/>
      </c>
      <c r="C169">
        <f>IF($A169&lt;&gt;"",2200,"")</f>
        <v/>
      </c>
      <c r="D169">
        <f>IF($A169&lt;&gt;"",1800,"")</f>
        <v/>
      </c>
      <c r="E169">
        <f>IF(ROWS(Measurements!A$4:$L169)&lt;=Measurements!$J$4, INDEX(Measurements!$F$4:$F$502,_xlfn.AGGREGATE(15,3,(Measurements!$C$4:$C$502=Measurements!$J$3)/(Measurements!$C$4:$C$502=Measurements!$J$3)*(ROW(Measurements!$C$4:$C$502)-ROW(Measurements!$C$3)),ROWS(Measurements!A$4:$L169))), "")</f>
        <v/>
      </c>
      <c r="F169">
        <f>IF($A169&lt;&gt;"",6.5,"")</f>
        <v/>
      </c>
      <c r="G169">
        <f>IF($A169&lt;&gt;"",3.5,"")</f>
        <v/>
      </c>
      <c r="H169">
        <f>IF(ROWS(Measurements!A$4:$L169)&lt;=Measurements!$J$4, INDEX(Measurements!$G$4:$G$502,_xlfn.AGGREGATE(15,3,(Measurements!$C$4:$C$502=Measurements!$J$3)/(Measurements!$C$4:$C$502=Measurements!$J$3)*(ROW(Measurements!$C$4:$C$502)-ROW(Measurements!$C$3)),ROWS(Measurements!A$4:$L169))), "")</f>
        <v/>
      </c>
      <c r="I169">
        <f>IF($A169&lt;&gt;"",65,"")</f>
        <v/>
      </c>
      <c r="J169">
        <f>IF($A169&lt;&gt;"",35,"")</f>
        <v/>
      </c>
      <c r="L169" s="2">
        <f>IF(ROWS(Measurements!$L$4:L169)&lt;=Measurements!$K$4, INDEX(Measurements!$A$4:$A$502,_xlfn.AGGREGATE(15,3,(Measurements!$C$4:$C$502=Measurements!$K$3)/(Measurements!$C$4:$C$502=Measurements!$K$3)*(ROW(Measurements!$C$4:$C$502)-ROW(Measurements!$C$3)),ROWS(Measurements!$L$4:L169))), "")</f>
        <v/>
      </c>
      <c r="M169">
        <f>IF(ROWS(Measurements!$L$4:L169)&lt;=Measurements!$K$4, INDEX(Measurements!$E$4:$E$502,_xlfn.AGGREGATE(15,3,(Measurements!$C$4:$C$502=Measurements!$K$3)/(Measurements!$C$4:$C$502=Measurements!$K$3)*(ROW(Measurements!$C$4:$C$502)-ROW(Measurements!$C$3)),ROWS(Measurements!$L$4:L169))), "")</f>
        <v/>
      </c>
      <c r="N169">
        <f>IF($L169&lt;&gt;"",2200,"")</f>
        <v/>
      </c>
      <c r="O169">
        <f>IF($L169&lt;&gt;"",1800,"")</f>
        <v/>
      </c>
      <c r="P169">
        <f>IF(ROWS(Measurements!$L$4:L169)&lt;=Measurements!$K$4, INDEX(Measurements!$F$4:$F$502,_xlfn.AGGREGATE(15,3,(Measurements!$C$4:$C$502=Measurements!$K$3)/(Measurements!$C$4:$C$502=Measurements!$K$3)*(ROW(Measurements!$C$4:$C$502)-ROW(Measurements!$C$3)),ROWS(Measurements!$L$4:L169))), "")</f>
        <v/>
      </c>
      <c r="Q169">
        <f>IF($L169&lt;&gt;"",6.5,"")</f>
        <v/>
      </c>
      <c r="R169">
        <f>IF($L169&lt;&gt;"",3.5,"")</f>
        <v/>
      </c>
      <c r="S169">
        <f>IF(ROWS(Measurements!$L$4:L169)&lt;=Measurements!$K$4, INDEX(Measurements!$G$4:$G$502,_xlfn.AGGREGATE(15,3,(Measurements!$C$4:$C$502=Measurements!$K$3)/(Measurements!$C$4:$C$502=Measurements!$K$3)*(ROW(Measurements!$C$4:$C$502)-ROW(Measurements!$C$3)),ROWS(Measurements!$L$4:L169))), "")</f>
        <v/>
      </c>
      <c r="T169">
        <f>IF($L169&lt;&gt;"",65,"")</f>
        <v/>
      </c>
      <c r="U169">
        <f>IF($L169&lt;&gt;"",35,"")</f>
        <v/>
      </c>
      <c r="W169" s="2">
        <f>IF(ROWS(Measurements!$L$4:$L169)&lt;=Measurements!$I$4, INDEX(Measurements!$A$4:$A$502,_xlfn.AGGREGATE(15,3,(Measurements!$C$4:$C$502=Measurements!$I$3)/(Measurements!$C$4:$C$502=Measurements!$I$3)*(ROW(Measurements!$C$4:$C$502)-ROW(Measurements!$C$3)),ROWS(Measurements!$L$4:$L169))), "")</f>
        <v/>
      </c>
      <c r="X169">
        <f>IF(ROWS(Measurements!$L$4:$L169)&lt;=Measurements!$I$4, INDEX(Measurements!$E$4:$E$502,_xlfn.AGGREGATE(15,3,(Measurements!$C$4:$C$502=Measurements!$I$3)/(Measurements!$C$4:$C$502=Measurements!$I$3)*(ROW(Measurements!$C$4:$C$502)-ROW(Measurements!$C$3)),ROWS(Measurements!$L$4:$L169))), "")</f>
        <v/>
      </c>
      <c r="Y169">
        <f>IF($W169&lt;&gt;"",2200,"")</f>
        <v/>
      </c>
      <c r="Z169">
        <f>IF($W169&lt;&gt;"",1800,"")</f>
        <v/>
      </c>
      <c r="AA169">
        <f>IF(ROWS(Measurements!$L$4:$L169)&lt;=Measurements!$I$4, INDEX(Measurements!$F$4:$F$502,_xlfn.AGGREGATE(15,3,(Measurements!$C$4:$C$502=Measurements!$I$3)/(Measurements!$C$4:$C$502=Measurements!$I$3)*(ROW(Measurements!$C$4:$C$502)-ROW(Measurements!$C$3)),ROWS(Measurements!$L$4:$L169))), "")</f>
        <v/>
      </c>
      <c r="AB169">
        <f>IF($W169&lt;&gt;"",6.5,"")</f>
        <v/>
      </c>
      <c r="AC169">
        <f>IF($W169&lt;&gt;"",3.5,"")</f>
        <v/>
      </c>
      <c r="AD169">
        <f>IF(ROWS(Measurements!$L$4:L169)&lt;=Measurements!$I$4, INDEX(Measurements!$G$4:$G$502,_xlfn.AGGREGATE(15,3,(Measurements!$C$4:$C$502=Measurements!$I$3)/(Measurements!$C$4:$C$502=Measurements!$I$3)*(ROW(Measurements!$C$4:$C$502)-ROW(Measurements!$C$3)),ROWS(Measurements!$L$4:L169))), "")</f>
        <v/>
      </c>
      <c r="AE169">
        <f>IF($W169&lt;&gt;"",65,"")</f>
        <v/>
      </c>
      <c r="AF169">
        <f>IF($W169&lt;&gt;"",35,"")</f>
        <v/>
      </c>
    </row>
    <row r="170">
      <c r="A170" s="2">
        <f>IF(ROWS(Measurements!A$4:$L170)&lt;=Measurements!$J$4, INDEX(Measurements!$A$4:$A$502,_xlfn.AGGREGATE(15,3,(Measurements!$C$4:$C$502=Measurements!$J$3)/(Measurements!$C$4:$C$502=Measurements!$J$3)*(ROW(Measurements!$C$4:$C$502)-ROW(Measurements!$C$3)),ROWS(Measurements!A$4:$L170))), "")</f>
        <v/>
      </c>
      <c r="B170">
        <f>IF(ROWS(Measurements!A$4:$L170)&lt;=Measurements!$J$4, INDEX(Measurements!$E$4:$E$502,_xlfn.AGGREGATE(15,3,(Measurements!$C$4:$C$502=Measurements!$J$3)/(Measurements!$C$4:$C$502=Measurements!$J$3)*(ROW(Measurements!$C$4:$C$502)-ROW(Measurements!$C$3)),ROWS(Measurements!A$4:$L170))), "")</f>
        <v/>
      </c>
      <c r="C170">
        <f>IF($A170&lt;&gt;"",2200,"")</f>
        <v/>
      </c>
      <c r="D170">
        <f>IF($A170&lt;&gt;"",1800,"")</f>
        <v/>
      </c>
      <c r="E170">
        <f>IF(ROWS(Measurements!A$4:$L170)&lt;=Measurements!$J$4, INDEX(Measurements!$F$4:$F$502,_xlfn.AGGREGATE(15,3,(Measurements!$C$4:$C$502=Measurements!$J$3)/(Measurements!$C$4:$C$502=Measurements!$J$3)*(ROW(Measurements!$C$4:$C$502)-ROW(Measurements!$C$3)),ROWS(Measurements!A$4:$L170))), "")</f>
        <v/>
      </c>
      <c r="F170">
        <f>IF($A170&lt;&gt;"",6.5,"")</f>
        <v/>
      </c>
      <c r="G170">
        <f>IF($A170&lt;&gt;"",3.5,"")</f>
        <v/>
      </c>
      <c r="H170">
        <f>IF(ROWS(Measurements!A$4:$L170)&lt;=Measurements!$J$4, INDEX(Measurements!$G$4:$G$502,_xlfn.AGGREGATE(15,3,(Measurements!$C$4:$C$502=Measurements!$J$3)/(Measurements!$C$4:$C$502=Measurements!$J$3)*(ROW(Measurements!$C$4:$C$502)-ROW(Measurements!$C$3)),ROWS(Measurements!A$4:$L170))), "")</f>
        <v/>
      </c>
      <c r="I170">
        <f>IF($A170&lt;&gt;"",65,"")</f>
        <v/>
      </c>
      <c r="J170">
        <f>IF($A170&lt;&gt;"",35,"")</f>
        <v/>
      </c>
      <c r="L170" s="2">
        <f>IF(ROWS(Measurements!$L$4:L170)&lt;=Measurements!$K$4, INDEX(Measurements!$A$4:$A$502,_xlfn.AGGREGATE(15,3,(Measurements!$C$4:$C$502=Measurements!$K$3)/(Measurements!$C$4:$C$502=Measurements!$K$3)*(ROW(Measurements!$C$4:$C$502)-ROW(Measurements!$C$3)),ROWS(Measurements!$L$4:L170))), "")</f>
        <v/>
      </c>
      <c r="M170">
        <f>IF(ROWS(Measurements!$L$4:L170)&lt;=Measurements!$K$4, INDEX(Measurements!$E$4:$E$502,_xlfn.AGGREGATE(15,3,(Measurements!$C$4:$C$502=Measurements!$K$3)/(Measurements!$C$4:$C$502=Measurements!$K$3)*(ROW(Measurements!$C$4:$C$502)-ROW(Measurements!$C$3)),ROWS(Measurements!$L$4:L170))), "")</f>
        <v/>
      </c>
      <c r="N170">
        <f>IF($L170&lt;&gt;"",2200,"")</f>
        <v/>
      </c>
      <c r="O170">
        <f>IF($L170&lt;&gt;"",1800,"")</f>
        <v/>
      </c>
      <c r="P170">
        <f>IF(ROWS(Measurements!$L$4:L170)&lt;=Measurements!$K$4, INDEX(Measurements!$F$4:$F$502,_xlfn.AGGREGATE(15,3,(Measurements!$C$4:$C$502=Measurements!$K$3)/(Measurements!$C$4:$C$502=Measurements!$K$3)*(ROW(Measurements!$C$4:$C$502)-ROW(Measurements!$C$3)),ROWS(Measurements!$L$4:L170))), "")</f>
        <v/>
      </c>
      <c r="Q170">
        <f>IF($L170&lt;&gt;"",6.5,"")</f>
        <v/>
      </c>
      <c r="R170">
        <f>IF($L170&lt;&gt;"",3.5,"")</f>
        <v/>
      </c>
      <c r="S170">
        <f>IF(ROWS(Measurements!$L$4:L170)&lt;=Measurements!$K$4, INDEX(Measurements!$G$4:$G$502,_xlfn.AGGREGATE(15,3,(Measurements!$C$4:$C$502=Measurements!$K$3)/(Measurements!$C$4:$C$502=Measurements!$K$3)*(ROW(Measurements!$C$4:$C$502)-ROW(Measurements!$C$3)),ROWS(Measurements!$L$4:L170))), "")</f>
        <v/>
      </c>
      <c r="T170">
        <f>IF($L170&lt;&gt;"",65,"")</f>
        <v/>
      </c>
      <c r="U170">
        <f>IF($L170&lt;&gt;"",35,"")</f>
        <v/>
      </c>
      <c r="W170" s="2">
        <f>IF(ROWS(Measurements!$L$4:$L170)&lt;=Measurements!$I$4, INDEX(Measurements!$A$4:$A$502,_xlfn.AGGREGATE(15,3,(Measurements!$C$4:$C$502=Measurements!$I$3)/(Measurements!$C$4:$C$502=Measurements!$I$3)*(ROW(Measurements!$C$4:$C$502)-ROW(Measurements!$C$3)),ROWS(Measurements!$L$4:$L170))), "")</f>
        <v/>
      </c>
      <c r="X170">
        <f>IF(ROWS(Measurements!$L$4:$L170)&lt;=Measurements!$I$4, INDEX(Measurements!$E$4:$E$502,_xlfn.AGGREGATE(15,3,(Measurements!$C$4:$C$502=Measurements!$I$3)/(Measurements!$C$4:$C$502=Measurements!$I$3)*(ROW(Measurements!$C$4:$C$502)-ROW(Measurements!$C$3)),ROWS(Measurements!$L$4:$L170))), "")</f>
        <v/>
      </c>
      <c r="Y170">
        <f>IF($W170&lt;&gt;"",2200,"")</f>
        <v/>
      </c>
      <c r="Z170">
        <f>IF($W170&lt;&gt;"",1800,"")</f>
        <v/>
      </c>
      <c r="AA170">
        <f>IF(ROWS(Measurements!$L$4:$L170)&lt;=Measurements!$I$4, INDEX(Measurements!$F$4:$F$502,_xlfn.AGGREGATE(15,3,(Measurements!$C$4:$C$502=Measurements!$I$3)/(Measurements!$C$4:$C$502=Measurements!$I$3)*(ROW(Measurements!$C$4:$C$502)-ROW(Measurements!$C$3)),ROWS(Measurements!$L$4:$L170))), "")</f>
        <v/>
      </c>
      <c r="AB170">
        <f>IF($W170&lt;&gt;"",6.5,"")</f>
        <v/>
      </c>
      <c r="AC170">
        <f>IF($W170&lt;&gt;"",3.5,"")</f>
        <v/>
      </c>
      <c r="AD170">
        <f>IF(ROWS(Measurements!$L$4:L170)&lt;=Measurements!$I$4, INDEX(Measurements!$G$4:$G$502,_xlfn.AGGREGATE(15,3,(Measurements!$C$4:$C$502=Measurements!$I$3)/(Measurements!$C$4:$C$502=Measurements!$I$3)*(ROW(Measurements!$C$4:$C$502)-ROW(Measurements!$C$3)),ROWS(Measurements!$L$4:L170))), "")</f>
        <v/>
      </c>
      <c r="AE170">
        <f>IF($W170&lt;&gt;"",65,"")</f>
        <v/>
      </c>
      <c r="AF170">
        <f>IF($W170&lt;&gt;"",35,"")</f>
        <v/>
      </c>
    </row>
    <row r="171">
      <c r="A171" s="2">
        <f>IF(ROWS(Measurements!A$4:$L171)&lt;=Measurements!$J$4, INDEX(Measurements!$A$4:$A$502,_xlfn.AGGREGATE(15,3,(Measurements!$C$4:$C$502=Measurements!$J$3)/(Measurements!$C$4:$C$502=Measurements!$J$3)*(ROW(Measurements!$C$4:$C$502)-ROW(Measurements!$C$3)),ROWS(Measurements!A$4:$L171))), "")</f>
        <v/>
      </c>
      <c r="B171">
        <f>IF(ROWS(Measurements!A$4:$L171)&lt;=Measurements!$J$4, INDEX(Measurements!$E$4:$E$502,_xlfn.AGGREGATE(15,3,(Measurements!$C$4:$C$502=Measurements!$J$3)/(Measurements!$C$4:$C$502=Measurements!$J$3)*(ROW(Measurements!$C$4:$C$502)-ROW(Measurements!$C$3)),ROWS(Measurements!A$4:$L171))), "")</f>
        <v/>
      </c>
      <c r="C171">
        <f>IF($A171&lt;&gt;"",2200,"")</f>
        <v/>
      </c>
      <c r="D171">
        <f>IF($A171&lt;&gt;"",1800,"")</f>
        <v/>
      </c>
      <c r="E171">
        <f>IF(ROWS(Measurements!A$4:$L171)&lt;=Measurements!$J$4, INDEX(Measurements!$F$4:$F$502,_xlfn.AGGREGATE(15,3,(Measurements!$C$4:$C$502=Measurements!$J$3)/(Measurements!$C$4:$C$502=Measurements!$J$3)*(ROW(Measurements!$C$4:$C$502)-ROW(Measurements!$C$3)),ROWS(Measurements!A$4:$L171))), "")</f>
        <v/>
      </c>
      <c r="F171">
        <f>IF($A171&lt;&gt;"",6.5,"")</f>
        <v/>
      </c>
      <c r="G171">
        <f>IF($A171&lt;&gt;"",3.5,"")</f>
        <v/>
      </c>
      <c r="H171">
        <f>IF(ROWS(Measurements!A$4:$L171)&lt;=Measurements!$J$4, INDEX(Measurements!$G$4:$G$502,_xlfn.AGGREGATE(15,3,(Measurements!$C$4:$C$502=Measurements!$J$3)/(Measurements!$C$4:$C$502=Measurements!$J$3)*(ROW(Measurements!$C$4:$C$502)-ROW(Measurements!$C$3)),ROWS(Measurements!A$4:$L171))), "")</f>
        <v/>
      </c>
      <c r="I171">
        <f>IF($A171&lt;&gt;"",65,"")</f>
        <v/>
      </c>
      <c r="J171">
        <f>IF($A171&lt;&gt;"",35,"")</f>
        <v/>
      </c>
      <c r="L171" s="2">
        <f>IF(ROWS(Measurements!$L$4:L171)&lt;=Measurements!$K$4, INDEX(Measurements!$A$4:$A$502,_xlfn.AGGREGATE(15,3,(Measurements!$C$4:$C$502=Measurements!$K$3)/(Measurements!$C$4:$C$502=Measurements!$K$3)*(ROW(Measurements!$C$4:$C$502)-ROW(Measurements!$C$3)),ROWS(Measurements!$L$4:L171))), "")</f>
        <v/>
      </c>
      <c r="M171">
        <f>IF(ROWS(Measurements!$L$4:L171)&lt;=Measurements!$K$4, INDEX(Measurements!$E$4:$E$502,_xlfn.AGGREGATE(15,3,(Measurements!$C$4:$C$502=Measurements!$K$3)/(Measurements!$C$4:$C$502=Measurements!$K$3)*(ROW(Measurements!$C$4:$C$502)-ROW(Measurements!$C$3)),ROWS(Measurements!$L$4:L171))), "")</f>
        <v/>
      </c>
      <c r="N171">
        <f>IF($L171&lt;&gt;"",2200,"")</f>
        <v/>
      </c>
      <c r="O171">
        <f>IF($L171&lt;&gt;"",1800,"")</f>
        <v/>
      </c>
      <c r="P171">
        <f>IF(ROWS(Measurements!$L$4:L171)&lt;=Measurements!$K$4, INDEX(Measurements!$F$4:$F$502,_xlfn.AGGREGATE(15,3,(Measurements!$C$4:$C$502=Measurements!$K$3)/(Measurements!$C$4:$C$502=Measurements!$K$3)*(ROW(Measurements!$C$4:$C$502)-ROW(Measurements!$C$3)),ROWS(Measurements!$L$4:L171))), "")</f>
        <v/>
      </c>
      <c r="Q171">
        <f>IF($L171&lt;&gt;"",6.5,"")</f>
        <v/>
      </c>
      <c r="R171">
        <f>IF($L171&lt;&gt;"",3.5,"")</f>
        <v/>
      </c>
      <c r="S171">
        <f>IF(ROWS(Measurements!$L$4:L171)&lt;=Measurements!$K$4, INDEX(Measurements!$G$4:$G$502,_xlfn.AGGREGATE(15,3,(Measurements!$C$4:$C$502=Measurements!$K$3)/(Measurements!$C$4:$C$502=Measurements!$K$3)*(ROW(Measurements!$C$4:$C$502)-ROW(Measurements!$C$3)),ROWS(Measurements!$L$4:L171))), "")</f>
        <v/>
      </c>
      <c r="T171">
        <f>IF($L171&lt;&gt;"",65,"")</f>
        <v/>
      </c>
      <c r="U171">
        <f>IF($L171&lt;&gt;"",35,"")</f>
        <v/>
      </c>
      <c r="W171" s="2">
        <f>IF(ROWS(Measurements!$L$4:$L171)&lt;=Measurements!$I$4, INDEX(Measurements!$A$4:$A$502,_xlfn.AGGREGATE(15,3,(Measurements!$C$4:$C$502=Measurements!$I$3)/(Measurements!$C$4:$C$502=Measurements!$I$3)*(ROW(Measurements!$C$4:$C$502)-ROW(Measurements!$C$3)),ROWS(Measurements!$L$4:$L171))), "")</f>
        <v/>
      </c>
      <c r="X171">
        <f>IF(ROWS(Measurements!$L$4:$L171)&lt;=Measurements!$I$4, INDEX(Measurements!$E$4:$E$502,_xlfn.AGGREGATE(15,3,(Measurements!$C$4:$C$502=Measurements!$I$3)/(Measurements!$C$4:$C$502=Measurements!$I$3)*(ROW(Measurements!$C$4:$C$502)-ROW(Measurements!$C$3)),ROWS(Measurements!$L$4:$L171))), "")</f>
        <v/>
      </c>
      <c r="Y171">
        <f>IF($W171&lt;&gt;"",2200,"")</f>
        <v/>
      </c>
      <c r="Z171">
        <f>IF($W171&lt;&gt;"",1800,"")</f>
        <v/>
      </c>
      <c r="AA171">
        <f>IF(ROWS(Measurements!$L$4:$L171)&lt;=Measurements!$I$4, INDEX(Measurements!$F$4:$F$502,_xlfn.AGGREGATE(15,3,(Measurements!$C$4:$C$502=Measurements!$I$3)/(Measurements!$C$4:$C$502=Measurements!$I$3)*(ROW(Measurements!$C$4:$C$502)-ROW(Measurements!$C$3)),ROWS(Measurements!$L$4:$L171))), "")</f>
        <v/>
      </c>
      <c r="AB171">
        <f>IF($W171&lt;&gt;"",6.5,"")</f>
        <v/>
      </c>
      <c r="AC171">
        <f>IF($W171&lt;&gt;"",3.5,"")</f>
        <v/>
      </c>
      <c r="AD171">
        <f>IF(ROWS(Measurements!$L$4:L171)&lt;=Measurements!$I$4, INDEX(Measurements!$G$4:$G$502,_xlfn.AGGREGATE(15,3,(Measurements!$C$4:$C$502=Measurements!$I$3)/(Measurements!$C$4:$C$502=Measurements!$I$3)*(ROW(Measurements!$C$4:$C$502)-ROW(Measurements!$C$3)),ROWS(Measurements!$L$4:L171))), "")</f>
        <v/>
      </c>
      <c r="AE171">
        <f>IF($W171&lt;&gt;"",65,"")</f>
        <v/>
      </c>
      <c r="AF171">
        <f>IF($W171&lt;&gt;"",35,"")</f>
        <v/>
      </c>
    </row>
    <row r="172">
      <c r="A172" s="2">
        <f>IF(ROWS(Measurements!A$4:$L172)&lt;=Measurements!$J$4, INDEX(Measurements!$A$4:$A$502,_xlfn.AGGREGATE(15,3,(Measurements!$C$4:$C$502=Measurements!$J$3)/(Measurements!$C$4:$C$502=Measurements!$J$3)*(ROW(Measurements!$C$4:$C$502)-ROW(Measurements!$C$3)),ROWS(Measurements!A$4:$L172))), "")</f>
        <v/>
      </c>
      <c r="B172">
        <f>IF(ROWS(Measurements!A$4:$L172)&lt;=Measurements!$J$4, INDEX(Measurements!$E$4:$E$502,_xlfn.AGGREGATE(15,3,(Measurements!$C$4:$C$502=Measurements!$J$3)/(Measurements!$C$4:$C$502=Measurements!$J$3)*(ROW(Measurements!$C$4:$C$502)-ROW(Measurements!$C$3)),ROWS(Measurements!A$4:$L172))), "")</f>
        <v/>
      </c>
      <c r="C172">
        <f>IF($A172&lt;&gt;"",2200,"")</f>
        <v/>
      </c>
      <c r="D172">
        <f>IF($A172&lt;&gt;"",1800,"")</f>
        <v/>
      </c>
      <c r="E172">
        <f>IF(ROWS(Measurements!A$4:$L172)&lt;=Measurements!$J$4, INDEX(Measurements!$F$4:$F$502,_xlfn.AGGREGATE(15,3,(Measurements!$C$4:$C$502=Measurements!$J$3)/(Measurements!$C$4:$C$502=Measurements!$J$3)*(ROW(Measurements!$C$4:$C$502)-ROW(Measurements!$C$3)),ROWS(Measurements!A$4:$L172))), "")</f>
        <v/>
      </c>
      <c r="F172">
        <f>IF($A172&lt;&gt;"",6.5,"")</f>
        <v/>
      </c>
      <c r="G172">
        <f>IF($A172&lt;&gt;"",3.5,"")</f>
        <v/>
      </c>
      <c r="H172">
        <f>IF(ROWS(Measurements!A$4:$L172)&lt;=Measurements!$J$4, INDEX(Measurements!$G$4:$G$502,_xlfn.AGGREGATE(15,3,(Measurements!$C$4:$C$502=Measurements!$J$3)/(Measurements!$C$4:$C$502=Measurements!$J$3)*(ROW(Measurements!$C$4:$C$502)-ROW(Measurements!$C$3)),ROWS(Measurements!A$4:$L172))), "")</f>
        <v/>
      </c>
      <c r="I172">
        <f>IF($A172&lt;&gt;"",65,"")</f>
        <v/>
      </c>
      <c r="J172">
        <f>IF($A172&lt;&gt;"",35,"")</f>
        <v/>
      </c>
      <c r="L172" s="2">
        <f>IF(ROWS(Measurements!$L$4:L172)&lt;=Measurements!$K$4, INDEX(Measurements!$A$4:$A$502,_xlfn.AGGREGATE(15,3,(Measurements!$C$4:$C$502=Measurements!$K$3)/(Measurements!$C$4:$C$502=Measurements!$K$3)*(ROW(Measurements!$C$4:$C$502)-ROW(Measurements!$C$3)),ROWS(Measurements!$L$4:L172))), "")</f>
        <v/>
      </c>
      <c r="M172">
        <f>IF(ROWS(Measurements!$L$4:L172)&lt;=Measurements!$K$4, INDEX(Measurements!$E$4:$E$502,_xlfn.AGGREGATE(15,3,(Measurements!$C$4:$C$502=Measurements!$K$3)/(Measurements!$C$4:$C$502=Measurements!$K$3)*(ROW(Measurements!$C$4:$C$502)-ROW(Measurements!$C$3)),ROWS(Measurements!$L$4:L172))), "")</f>
        <v/>
      </c>
      <c r="N172">
        <f>IF($L172&lt;&gt;"",2200,"")</f>
        <v/>
      </c>
      <c r="O172">
        <f>IF($L172&lt;&gt;"",1800,"")</f>
        <v/>
      </c>
      <c r="P172">
        <f>IF(ROWS(Measurements!$L$4:L172)&lt;=Measurements!$K$4, INDEX(Measurements!$F$4:$F$502,_xlfn.AGGREGATE(15,3,(Measurements!$C$4:$C$502=Measurements!$K$3)/(Measurements!$C$4:$C$502=Measurements!$K$3)*(ROW(Measurements!$C$4:$C$502)-ROW(Measurements!$C$3)),ROWS(Measurements!$L$4:L172))), "")</f>
        <v/>
      </c>
      <c r="Q172">
        <f>IF($L172&lt;&gt;"",6.5,"")</f>
        <v/>
      </c>
      <c r="R172">
        <f>IF($L172&lt;&gt;"",3.5,"")</f>
        <v/>
      </c>
      <c r="S172">
        <f>IF(ROWS(Measurements!$L$4:L172)&lt;=Measurements!$K$4, INDEX(Measurements!$G$4:$G$502,_xlfn.AGGREGATE(15,3,(Measurements!$C$4:$C$502=Measurements!$K$3)/(Measurements!$C$4:$C$502=Measurements!$K$3)*(ROW(Measurements!$C$4:$C$502)-ROW(Measurements!$C$3)),ROWS(Measurements!$L$4:L172))), "")</f>
        <v/>
      </c>
      <c r="T172">
        <f>IF($L172&lt;&gt;"",65,"")</f>
        <v/>
      </c>
      <c r="U172">
        <f>IF($L172&lt;&gt;"",35,"")</f>
        <v/>
      </c>
      <c r="W172" s="2">
        <f>IF(ROWS(Measurements!$L$4:$L172)&lt;=Measurements!$I$4, INDEX(Measurements!$A$4:$A$502,_xlfn.AGGREGATE(15,3,(Measurements!$C$4:$C$502=Measurements!$I$3)/(Measurements!$C$4:$C$502=Measurements!$I$3)*(ROW(Measurements!$C$4:$C$502)-ROW(Measurements!$C$3)),ROWS(Measurements!$L$4:$L172))), "")</f>
        <v/>
      </c>
      <c r="X172">
        <f>IF(ROWS(Measurements!$L$4:$L172)&lt;=Measurements!$I$4, INDEX(Measurements!$E$4:$E$502,_xlfn.AGGREGATE(15,3,(Measurements!$C$4:$C$502=Measurements!$I$3)/(Measurements!$C$4:$C$502=Measurements!$I$3)*(ROW(Measurements!$C$4:$C$502)-ROW(Measurements!$C$3)),ROWS(Measurements!$L$4:$L172))), "")</f>
        <v/>
      </c>
      <c r="Y172">
        <f>IF($W172&lt;&gt;"",2200,"")</f>
        <v/>
      </c>
      <c r="Z172">
        <f>IF($W172&lt;&gt;"",1800,"")</f>
        <v/>
      </c>
      <c r="AA172">
        <f>IF(ROWS(Measurements!$L$4:$L172)&lt;=Measurements!$I$4, INDEX(Measurements!$F$4:$F$502,_xlfn.AGGREGATE(15,3,(Measurements!$C$4:$C$502=Measurements!$I$3)/(Measurements!$C$4:$C$502=Measurements!$I$3)*(ROW(Measurements!$C$4:$C$502)-ROW(Measurements!$C$3)),ROWS(Measurements!$L$4:$L172))), "")</f>
        <v/>
      </c>
      <c r="AB172">
        <f>IF($W172&lt;&gt;"",6.5,"")</f>
        <v/>
      </c>
      <c r="AC172">
        <f>IF($W172&lt;&gt;"",3.5,"")</f>
        <v/>
      </c>
      <c r="AD172">
        <f>IF(ROWS(Measurements!$L$4:L172)&lt;=Measurements!$I$4, INDEX(Measurements!$G$4:$G$502,_xlfn.AGGREGATE(15,3,(Measurements!$C$4:$C$502=Measurements!$I$3)/(Measurements!$C$4:$C$502=Measurements!$I$3)*(ROW(Measurements!$C$4:$C$502)-ROW(Measurements!$C$3)),ROWS(Measurements!$L$4:L172))), "")</f>
        <v/>
      </c>
      <c r="AE172">
        <f>IF($W172&lt;&gt;"",65,"")</f>
        <v/>
      </c>
      <c r="AF172">
        <f>IF($W172&lt;&gt;"",35,"")</f>
        <v/>
      </c>
    </row>
    <row r="173">
      <c r="A173" s="2">
        <f>IF(ROWS(Measurements!A$4:$L173)&lt;=Measurements!$J$4, INDEX(Measurements!$A$4:$A$502,_xlfn.AGGREGATE(15,3,(Measurements!$C$4:$C$502=Measurements!$J$3)/(Measurements!$C$4:$C$502=Measurements!$J$3)*(ROW(Measurements!$C$4:$C$502)-ROW(Measurements!$C$3)),ROWS(Measurements!A$4:$L173))), "")</f>
        <v/>
      </c>
      <c r="B173">
        <f>IF(ROWS(Measurements!A$4:$L173)&lt;=Measurements!$J$4, INDEX(Measurements!$E$4:$E$502,_xlfn.AGGREGATE(15,3,(Measurements!$C$4:$C$502=Measurements!$J$3)/(Measurements!$C$4:$C$502=Measurements!$J$3)*(ROW(Measurements!$C$4:$C$502)-ROW(Measurements!$C$3)),ROWS(Measurements!A$4:$L173))), "")</f>
        <v/>
      </c>
      <c r="C173">
        <f>IF($A173&lt;&gt;"",2200,"")</f>
        <v/>
      </c>
      <c r="D173">
        <f>IF($A173&lt;&gt;"",1800,"")</f>
        <v/>
      </c>
      <c r="E173">
        <f>IF(ROWS(Measurements!A$4:$L173)&lt;=Measurements!$J$4, INDEX(Measurements!$F$4:$F$502,_xlfn.AGGREGATE(15,3,(Measurements!$C$4:$C$502=Measurements!$J$3)/(Measurements!$C$4:$C$502=Measurements!$J$3)*(ROW(Measurements!$C$4:$C$502)-ROW(Measurements!$C$3)),ROWS(Measurements!A$4:$L173))), "")</f>
        <v/>
      </c>
      <c r="F173">
        <f>IF($A173&lt;&gt;"",6.5,"")</f>
        <v/>
      </c>
      <c r="G173">
        <f>IF($A173&lt;&gt;"",3.5,"")</f>
        <v/>
      </c>
      <c r="H173">
        <f>IF(ROWS(Measurements!A$4:$L173)&lt;=Measurements!$J$4, INDEX(Measurements!$G$4:$G$502,_xlfn.AGGREGATE(15,3,(Measurements!$C$4:$C$502=Measurements!$J$3)/(Measurements!$C$4:$C$502=Measurements!$J$3)*(ROW(Measurements!$C$4:$C$502)-ROW(Measurements!$C$3)),ROWS(Measurements!A$4:$L173))), "")</f>
        <v/>
      </c>
      <c r="I173">
        <f>IF($A173&lt;&gt;"",65,"")</f>
        <v/>
      </c>
      <c r="J173">
        <f>IF($A173&lt;&gt;"",35,"")</f>
        <v/>
      </c>
      <c r="L173" s="2">
        <f>IF(ROWS(Measurements!$L$4:L173)&lt;=Measurements!$K$4, INDEX(Measurements!$A$4:$A$502,_xlfn.AGGREGATE(15,3,(Measurements!$C$4:$C$502=Measurements!$K$3)/(Measurements!$C$4:$C$502=Measurements!$K$3)*(ROW(Measurements!$C$4:$C$502)-ROW(Measurements!$C$3)),ROWS(Measurements!$L$4:L173))), "")</f>
        <v/>
      </c>
      <c r="M173">
        <f>IF(ROWS(Measurements!$L$4:L173)&lt;=Measurements!$K$4, INDEX(Measurements!$E$4:$E$502,_xlfn.AGGREGATE(15,3,(Measurements!$C$4:$C$502=Measurements!$K$3)/(Measurements!$C$4:$C$502=Measurements!$K$3)*(ROW(Measurements!$C$4:$C$502)-ROW(Measurements!$C$3)),ROWS(Measurements!$L$4:L173))), "")</f>
        <v/>
      </c>
      <c r="N173">
        <f>IF($L173&lt;&gt;"",2200,"")</f>
        <v/>
      </c>
      <c r="O173">
        <f>IF($L173&lt;&gt;"",1800,"")</f>
        <v/>
      </c>
      <c r="P173">
        <f>IF(ROWS(Measurements!$L$4:L173)&lt;=Measurements!$K$4, INDEX(Measurements!$F$4:$F$502,_xlfn.AGGREGATE(15,3,(Measurements!$C$4:$C$502=Measurements!$K$3)/(Measurements!$C$4:$C$502=Measurements!$K$3)*(ROW(Measurements!$C$4:$C$502)-ROW(Measurements!$C$3)),ROWS(Measurements!$L$4:L173))), "")</f>
        <v/>
      </c>
      <c r="Q173">
        <f>IF($L173&lt;&gt;"",6.5,"")</f>
        <v/>
      </c>
      <c r="R173">
        <f>IF($L173&lt;&gt;"",3.5,"")</f>
        <v/>
      </c>
      <c r="S173">
        <f>IF(ROWS(Measurements!$L$4:L173)&lt;=Measurements!$K$4, INDEX(Measurements!$G$4:$G$502,_xlfn.AGGREGATE(15,3,(Measurements!$C$4:$C$502=Measurements!$K$3)/(Measurements!$C$4:$C$502=Measurements!$K$3)*(ROW(Measurements!$C$4:$C$502)-ROW(Measurements!$C$3)),ROWS(Measurements!$L$4:L173))), "")</f>
        <v/>
      </c>
      <c r="T173">
        <f>IF($L173&lt;&gt;"",65,"")</f>
        <v/>
      </c>
      <c r="U173">
        <f>IF($L173&lt;&gt;"",35,"")</f>
        <v/>
      </c>
      <c r="W173" s="2">
        <f>IF(ROWS(Measurements!$L$4:$L173)&lt;=Measurements!$I$4, INDEX(Measurements!$A$4:$A$502,_xlfn.AGGREGATE(15,3,(Measurements!$C$4:$C$502=Measurements!$I$3)/(Measurements!$C$4:$C$502=Measurements!$I$3)*(ROW(Measurements!$C$4:$C$502)-ROW(Measurements!$C$3)),ROWS(Measurements!$L$4:$L173))), "")</f>
        <v/>
      </c>
      <c r="X173">
        <f>IF(ROWS(Measurements!$L$4:$L173)&lt;=Measurements!$I$4, INDEX(Measurements!$E$4:$E$502,_xlfn.AGGREGATE(15,3,(Measurements!$C$4:$C$502=Measurements!$I$3)/(Measurements!$C$4:$C$502=Measurements!$I$3)*(ROW(Measurements!$C$4:$C$502)-ROW(Measurements!$C$3)),ROWS(Measurements!$L$4:$L173))), "")</f>
        <v/>
      </c>
      <c r="Y173">
        <f>IF($W173&lt;&gt;"",2200,"")</f>
        <v/>
      </c>
      <c r="Z173">
        <f>IF($W173&lt;&gt;"",1800,"")</f>
        <v/>
      </c>
      <c r="AA173">
        <f>IF(ROWS(Measurements!$L$4:$L173)&lt;=Measurements!$I$4, INDEX(Measurements!$F$4:$F$502,_xlfn.AGGREGATE(15,3,(Measurements!$C$4:$C$502=Measurements!$I$3)/(Measurements!$C$4:$C$502=Measurements!$I$3)*(ROW(Measurements!$C$4:$C$502)-ROW(Measurements!$C$3)),ROWS(Measurements!$L$4:$L173))), "")</f>
        <v/>
      </c>
      <c r="AB173">
        <f>IF($W173&lt;&gt;"",6.5,"")</f>
        <v/>
      </c>
      <c r="AC173">
        <f>IF($W173&lt;&gt;"",3.5,"")</f>
        <v/>
      </c>
      <c r="AD173">
        <f>IF(ROWS(Measurements!$L$4:L173)&lt;=Measurements!$I$4, INDEX(Measurements!$G$4:$G$502,_xlfn.AGGREGATE(15,3,(Measurements!$C$4:$C$502=Measurements!$I$3)/(Measurements!$C$4:$C$502=Measurements!$I$3)*(ROW(Measurements!$C$4:$C$502)-ROW(Measurements!$C$3)),ROWS(Measurements!$L$4:L173))), "")</f>
        <v/>
      </c>
      <c r="AE173">
        <f>IF($W173&lt;&gt;"",65,"")</f>
        <v/>
      </c>
      <c r="AF173">
        <f>IF($W173&lt;&gt;"",35,"")</f>
        <v/>
      </c>
    </row>
    <row r="174">
      <c r="A174" s="2">
        <f>IF(ROWS(Measurements!A$4:$L174)&lt;=Measurements!$J$4, INDEX(Measurements!$A$4:$A$502,_xlfn.AGGREGATE(15,3,(Measurements!$C$4:$C$502=Measurements!$J$3)/(Measurements!$C$4:$C$502=Measurements!$J$3)*(ROW(Measurements!$C$4:$C$502)-ROW(Measurements!$C$3)),ROWS(Measurements!A$4:$L174))), "")</f>
        <v/>
      </c>
      <c r="B174">
        <f>IF(ROWS(Measurements!A$4:$L174)&lt;=Measurements!$J$4, INDEX(Measurements!$E$4:$E$502,_xlfn.AGGREGATE(15,3,(Measurements!$C$4:$C$502=Measurements!$J$3)/(Measurements!$C$4:$C$502=Measurements!$J$3)*(ROW(Measurements!$C$4:$C$502)-ROW(Measurements!$C$3)),ROWS(Measurements!A$4:$L174))), "")</f>
        <v/>
      </c>
      <c r="C174">
        <f>IF($A174&lt;&gt;"",2200,"")</f>
        <v/>
      </c>
      <c r="D174">
        <f>IF($A174&lt;&gt;"",1800,"")</f>
        <v/>
      </c>
      <c r="E174">
        <f>IF(ROWS(Measurements!A$4:$L174)&lt;=Measurements!$J$4, INDEX(Measurements!$F$4:$F$502,_xlfn.AGGREGATE(15,3,(Measurements!$C$4:$C$502=Measurements!$J$3)/(Measurements!$C$4:$C$502=Measurements!$J$3)*(ROW(Measurements!$C$4:$C$502)-ROW(Measurements!$C$3)),ROWS(Measurements!A$4:$L174))), "")</f>
        <v/>
      </c>
      <c r="F174">
        <f>IF($A174&lt;&gt;"",6.5,"")</f>
        <v/>
      </c>
      <c r="G174">
        <f>IF($A174&lt;&gt;"",3.5,"")</f>
        <v/>
      </c>
      <c r="H174">
        <f>IF(ROWS(Measurements!A$4:$L174)&lt;=Measurements!$J$4, INDEX(Measurements!$G$4:$G$502,_xlfn.AGGREGATE(15,3,(Measurements!$C$4:$C$502=Measurements!$J$3)/(Measurements!$C$4:$C$502=Measurements!$J$3)*(ROW(Measurements!$C$4:$C$502)-ROW(Measurements!$C$3)),ROWS(Measurements!A$4:$L174))), "")</f>
        <v/>
      </c>
      <c r="I174">
        <f>IF($A174&lt;&gt;"",65,"")</f>
        <v/>
      </c>
      <c r="J174">
        <f>IF($A174&lt;&gt;"",35,"")</f>
        <v/>
      </c>
      <c r="L174" s="2">
        <f>IF(ROWS(Measurements!$L$4:L174)&lt;=Measurements!$K$4, INDEX(Measurements!$A$4:$A$502,_xlfn.AGGREGATE(15,3,(Measurements!$C$4:$C$502=Measurements!$K$3)/(Measurements!$C$4:$C$502=Measurements!$K$3)*(ROW(Measurements!$C$4:$C$502)-ROW(Measurements!$C$3)),ROWS(Measurements!$L$4:L174))), "")</f>
        <v/>
      </c>
      <c r="M174">
        <f>IF(ROWS(Measurements!$L$4:L174)&lt;=Measurements!$K$4, INDEX(Measurements!$E$4:$E$502,_xlfn.AGGREGATE(15,3,(Measurements!$C$4:$C$502=Measurements!$K$3)/(Measurements!$C$4:$C$502=Measurements!$K$3)*(ROW(Measurements!$C$4:$C$502)-ROW(Measurements!$C$3)),ROWS(Measurements!$L$4:L174))), "")</f>
        <v/>
      </c>
      <c r="N174">
        <f>IF($L174&lt;&gt;"",2200,"")</f>
        <v/>
      </c>
      <c r="O174">
        <f>IF($L174&lt;&gt;"",1800,"")</f>
        <v/>
      </c>
      <c r="P174">
        <f>IF(ROWS(Measurements!$L$4:L174)&lt;=Measurements!$K$4, INDEX(Measurements!$F$4:$F$502,_xlfn.AGGREGATE(15,3,(Measurements!$C$4:$C$502=Measurements!$K$3)/(Measurements!$C$4:$C$502=Measurements!$K$3)*(ROW(Measurements!$C$4:$C$502)-ROW(Measurements!$C$3)),ROWS(Measurements!$L$4:L174))), "")</f>
        <v/>
      </c>
      <c r="Q174">
        <f>IF($L174&lt;&gt;"",6.5,"")</f>
        <v/>
      </c>
      <c r="R174">
        <f>IF($L174&lt;&gt;"",3.5,"")</f>
        <v/>
      </c>
      <c r="S174">
        <f>IF(ROWS(Measurements!$L$4:L174)&lt;=Measurements!$K$4, INDEX(Measurements!$G$4:$G$502,_xlfn.AGGREGATE(15,3,(Measurements!$C$4:$C$502=Measurements!$K$3)/(Measurements!$C$4:$C$502=Measurements!$K$3)*(ROW(Measurements!$C$4:$C$502)-ROW(Measurements!$C$3)),ROWS(Measurements!$L$4:L174))), "")</f>
        <v/>
      </c>
      <c r="T174">
        <f>IF($L174&lt;&gt;"",65,"")</f>
        <v/>
      </c>
      <c r="U174">
        <f>IF($L174&lt;&gt;"",35,"")</f>
        <v/>
      </c>
      <c r="W174" s="2">
        <f>IF(ROWS(Measurements!$L$4:$L174)&lt;=Measurements!$I$4, INDEX(Measurements!$A$4:$A$502,_xlfn.AGGREGATE(15,3,(Measurements!$C$4:$C$502=Measurements!$I$3)/(Measurements!$C$4:$C$502=Measurements!$I$3)*(ROW(Measurements!$C$4:$C$502)-ROW(Measurements!$C$3)),ROWS(Measurements!$L$4:$L174))), "")</f>
        <v/>
      </c>
      <c r="X174">
        <f>IF(ROWS(Measurements!$L$4:$L174)&lt;=Measurements!$I$4, INDEX(Measurements!$E$4:$E$502,_xlfn.AGGREGATE(15,3,(Measurements!$C$4:$C$502=Measurements!$I$3)/(Measurements!$C$4:$C$502=Measurements!$I$3)*(ROW(Measurements!$C$4:$C$502)-ROW(Measurements!$C$3)),ROWS(Measurements!$L$4:$L174))), "")</f>
        <v/>
      </c>
      <c r="Y174">
        <f>IF($W174&lt;&gt;"",2200,"")</f>
        <v/>
      </c>
      <c r="Z174">
        <f>IF($W174&lt;&gt;"",1800,"")</f>
        <v/>
      </c>
      <c r="AA174">
        <f>IF(ROWS(Measurements!$L$4:$L174)&lt;=Measurements!$I$4, INDEX(Measurements!$F$4:$F$502,_xlfn.AGGREGATE(15,3,(Measurements!$C$4:$C$502=Measurements!$I$3)/(Measurements!$C$4:$C$502=Measurements!$I$3)*(ROW(Measurements!$C$4:$C$502)-ROW(Measurements!$C$3)),ROWS(Measurements!$L$4:$L174))), "")</f>
        <v/>
      </c>
      <c r="AB174">
        <f>IF($W174&lt;&gt;"",6.5,"")</f>
        <v/>
      </c>
      <c r="AC174">
        <f>IF($W174&lt;&gt;"",3.5,"")</f>
        <v/>
      </c>
      <c r="AD174">
        <f>IF(ROWS(Measurements!$L$4:L174)&lt;=Measurements!$I$4, INDEX(Measurements!$G$4:$G$502,_xlfn.AGGREGATE(15,3,(Measurements!$C$4:$C$502=Measurements!$I$3)/(Measurements!$C$4:$C$502=Measurements!$I$3)*(ROW(Measurements!$C$4:$C$502)-ROW(Measurements!$C$3)),ROWS(Measurements!$L$4:L174))), "")</f>
        <v/>
      </c>
      <c r="AE174">
        <f>IF($W174&lt;&gt;"",65,"")</f>
        <v/>
      </c>
      <c r="AF174">
        <f>IF($W174&lt;&gt;"",35,"")</f>
        <v/>
      </c>
    </row>
    <row r="175">
      <c r="A175" s="2">
        <f>IF(ROWS(Measurements!A$4:$L175)&lt;=Measurements!$J$4, INDEX(Measurements!$A$4:$A$502,_xlfn.AGGREGATE(15,3,(Measurements!$C$4:$C$502=Measurements!$J$3)/(Measurements!$C$4:$C$502=Measurements!$J$3)*(ROW(Measurements!$C$4:$C$502)-ROW(Measurements!$C$3)),ROWS(Measurements!A$4:$L175))), "")</f>
        <v/>
      </c>
      <c r="B175">
        <f>IF(ROWS(Measurements!A$4:$L175)&lt;=Measurements!$J$4, INDEX(Measurements!$E$4:$E$502,_xlfn.AGGREGATE(15,3,(Measurements!$C$4:$C$502=Measurements!$J$3)/(Measurements!$C$4:$C$502=Measurements!$J$3)*(ROW(Measurements!$C$4:$C$502)-ROW(Measurements!$C$3)),ROWS(Measurements!A$4:$L175))), "")</f>
        <v/>
      </c>
      <c r="C175">
        <f>IF($A175&lt;&gt;"",2200,"")</f>
        <v/>
      </c>
      <c r="D175">
        <f>IF($A175&lt;&gt;"",1800,"")</f>
        <v/>
      </c>
      <c r="E175">
        <f>IF(ROWS(Measurements!A$4:$L175)&lt;=Measurements!$J$4, INDEX(Measurements!$F$4:$F$502,_xlfn.AGGREGATE(15,3,(Measurements!$C$4:$C$502=Measurements!$J$3)/(Measurements!$C$4:$C$502=Measurements!$J$3)*(ROW(Measurements!$C$4:$C$502)-ROW(Measurements!$C$3)),ROWS(Measurements!A$4:$L175))), "")</f>
        <v/>
      </c>
      <c r="F175">
        <f>IF($A175&lt;&gt;"",6.5,"")</f>
        <v/>
      </c>
      <c r="G175">
        <f>IF($A175&lt;&gt;"",3.5,"")</f>
        <v/>
      </c>
      <c r="H175">
        <f>IF(ROWS(Measurements!A$4:$L175)&lt;=Measurements!$J$4, INDEX(Measurements!$G$4:$G$502,_xlfn.AGGREGATE(15,3,(Measurements!$C$4:$C$502=Measurements!$J$3)/(Measurements!$C$4:$C$502=Measurements!$J$3)*(ROW(Measurements!$C$4:$C$502)-ROW(Measurements!$C$3)),ROWS(Measurements!A$4:$L175))), "")</f>
        <v/>
      </c>
      <c r="I175">
        <f>IF($A175&lt;&gt;"",65,"")</f>
        <v/>
      </c>
      <c r="J175">
        <f>IF($A175&lt;&gt;"",35,"")</f>
        <v/>
      </c>
      <c r="L175" s="2">
        <f>IF(ROWS(Measurements!$L$4:L175)&lt;=Measurements!$K$4, INDEX(Measurements!$A$4:$A$502,_xlfn.AGGREGATE(15,3,(Measurements!$C$4:$C$502=Measurements!$K$3)/(Measurements!$C$4:$C$502=Measurements!$K$3)*(ROW(Measurements!$C$4:$C$502)-ROW(Measurements!$C$3)),ROWS(Measurements!$L$4:L175))), "")</f>
        <v/>
      </c>
      <c r="M175">
        <f>IF(ROWS(Measurements!$L$4:L175)&lt;=Measurements!$K$4, INDEX(Measurements!$E$4:$E$502,_xlfn.AGGREGATE(15,3,(Measurements!$C$4:$C$502=Measurements!$K$3)/(Measurements!$C$4:$C$502=Measurements!$K$3)*(ROW(Measurements!$C$4:$C$502)-ROW(Measurements!$C$3)),ROWS(Measurements!$L$4:L175))), "")</f>
        <v/>
      </c>
      <c r="N175">
        <f>IF($L175&lt;&gt;"",2200,"")</f>
        <v/>
      </c>
      <c r="O175">
        <f>IF($L175&lt;&gt;"",1800,"")</f>
        <v/>
      </c>
      <c r="P175">
        <f>IF(ROWS(Measurements!$L$4:L175)&lt;=Measurements!$K$4, INDEX(Measurements!$F$4:$F$502,_xlfn.AGGREGATE(15,3,(Measurements!$C$4:$C$502=Measurements!$K$3)/(Measurements!$C$4:$C$502=Measurements!$K$3)*(ROW(Measurements!$C$4:$C$502)-ROW(Measurements!$C$3)),ROWS(Measurements!$L$4:L175))), "")</f>
        <v/>
      </c>
      <c r="Q175">
        <f>IF($L175&lt;&gt;"",6.5,"")</f>
        <v/>
      </c>
      <c r="R175">
        <f>IF($L175&lt;&gt;"",3.5,"")</f>
        <v/>
      </c>
      <c r="S175">
        <f>IF(ROWS(Measurements!$L$4:L175)&lt;=Measurements!$K$4, INDEX(Measurements!$G$4:$G$502,_xlfn.AGGREGATE(15,3,(Measurements!$C$4:$C$502=Measurements!$K$3)/(Measurements!$C$4:$C$502=Measurements!$K$3)*(ROW(Measurements!$C$4:$C$502)-ROW(Measurements!$C$3)),ROWS(Measurements!$L$4:L175))), "")</f>
        <v/>
      </c>
      <c r="T175">
        <f>IF($L175&lt;&gt;"",65,"")</f>
        <v/>
      </c>
      <c r="U175">
        <f>IF($L175&lt;&gt;"",35,"")</f>
        <v/>
      </c>
      <c r="W175" s="2">
        <f>IF(ROWS(Measurements!$L$4:$L175)&lt;=Measurements!$I$4, INDEX(Measurements!$A$4:$A$502,_xlfn.AGGREGATE(15,3,(Measurements!$C$4:$C$502=Measurements!$I$3)/(Measurements!$C$4:$C$502=Measurements!$I$3)*(ROW(Measurements!$C$4:$C$502)-ROW(Measurements!$C$3)),ROWS(Measurements!$L$4:$L175))), "")</f>
        <v/>
      </c>
      <c r="X175">
        <f>IF(ROWS(Measurements!$L$4:$L175)&lt;=Measurements!$I$4, INDEX(Measurements!$E$4:$E$502,_xlfn.AGGREGATE(15,3,(Measurements!$C$4:$C$502=Measurements!$I$3)/(Measurements!$C$4:$C$502=Measurements!$I$3)*(ROW(Measurements!$C$4:$C$502)-ROW(Measurements!$C$3)),ROWS(Measurements!$L$4:$L175))), "")</f>
        <v/>
      </c>
      <c r="Y175">
        <f>IF($W175&lt;&gt;"",2200,"")</f>
        <v/>
      </c>
      <c r="Z175">
        <f>IF($W175&lt;&gt;"",1800,"")</f>
        <v/>
      </c>
      <c r="AA175">
        <f>IF(ROWS(Measurements!$L$4:$L175)&lt;=Measurements!$I$4, INDEX(Measurements!$F$4:$F$502,_xlfn.AGGREGATE(15,3,(Measurements!$C$4:$C$502=Measurements!$I$3)/(Measurements!$C$4:$C$502=Measurements!$I$3)*(ROW(Measurements!$C$4:$C$502)-ROW(Measurements!$C$3)),ROWS(Measurements!$L$4:$L175))), "")</f>
        <v/>
      </c>
      <c r="AB175">
        <f>IF($W175&lt;&gt;"",6.5,"")</f>
        <v/>
      </c>
      <c r="AC175">
        <f>IF($W175&lt;&gt;"",3.5,"")</f>
        <v/>
      </c>
      <c r="AD175">
        <f>IF(ROWS(Measurements!$L$4:L175)&lt;=Measurements!$I$4, INDEX(Measurements!$G$4:$G$502,_xlfn.AGGREGATE(15,3,(Measurements!$C$4:$C$502=Measurements!$I$3)/(Measurements!$C$4:$C$502=Measurements!$I$3)*(ROW(Measurements!$C$4:$C$502)-ROW(Measurements!$C$3)),ROWS(Measurements!$L$4:L175))), "")</f>
        <v/>
      </c>
      <c r="AE175">
        <f>IF($W175&lt;&gt;"",65,"")</f>
        <v/>
      </c>
      <c r="AF175">
        <f>IF($W175&lt;&gt;"",35,"")</f>
        <v/>
      </c>
    </row>
    <row r="176">
      <c r="A176" s="2">
        <f>IF(ROWS(Measurements!A$4:$L176)&lt;=Measurements!$J$4, INDEX(Measurements!$A$4:$A$502,_xlfn.AGGREGATE(15,3,(Measurements!$C$4:$C$502=Measurements!$J$3)/(Measurements!$C$4:$C$502=Measurements!$J$3)*(ROW(Measurements!$C$4:$C$502)-ROW(Measurements!$C$3)),ROWS(Measurements!A$4:$L176))), "")</f>
        <v/>
      </c>
      <c r="B176">
        <f>IF(ROWS(Measurements!A$4:$L176)&lt;=Measurements!$J$4, INDEX(Measurements!$E$4:$E$502,_xlfn.AGGREGATE(15,3,(Measurements!$C$4:$C$502=Measurements!$J$3)/(Measurements!$C$4:$C$502=Measurements!$J$3)*(ROW(Measurements!$C$4:$C$502)-ROW(Measurements!$C$3)),ROWS(Measurements!A$4:$L176))), "")</f>
        <v/>
      </c>
      <c r="C176">
        <f>IF($A176&lt;&gt;"",2200,"")</f>
        <v/>
      </c>
      <c r="D176">
        <f>IF($A176&lt;&gt;"",1800,"")</f>
        <v/>
      </c>
      <c r="E176">
        <f>IF(ROWS(Measurements!A$4:$L176)&lt;=Measurements!$J$4, INDEX(Measurements!$F$4:$F$502,_xlfn.AGGREGATE(15,3,(Measurements!$C$4:$C$502=Measurements!$J$3)/(Measurements!$C$4:$C$502=Measurements!$J$3)*(ROW(Measurements!$C$4:$C$502)-ROW(Measurements!$C$3)),ROWS(Measurements!A$4:$L176))), "")</f>
        <v/>
      </c>
      <c r="F176">
        <f>IF($A176&lt;&gt;"",6.5,"")</f>
        <v/>
      </c>
      <c r="G176">
        <f>IF($A176&lt;&gt;"",3.5,"")</f>
        <v/>
      </c>
      <c r="H176">
        <f>IF(ROWS(Measurements!A$4:$L176)&lt;=Measurements!$J$4, INDEX(Measurements!$G$4:$G$502,_xlfn.AGGREGATE(15,3,(Measurements!$C$4:$C$502=Measurements!$J$3)/(Measurements!$C$4:$C$502=Measurements!$J$3)*(ROW(Measurements!$C$4:$C$502)-ROW(Measurements!$C$3)),ROWS(Measurements!A$4:$L176))), "")</f>
        <v/>
      </c>
      <c r="I176">
        <f>IF($A176&lt;&gt;"",65,"")</f>
        <v/>
      </c>
      <c r="J176">
        <f>IF($A176&lt;&gt;"",35,"")</f>
        <v/>
      </c>
      <c r="L176" s="2">
        <f>IF(ROWS(Measurements!$L$4:L176)&lt;=Measurements!$K$4, INDEX(Measurements!$A$4:$A$502,_xlfn.AGGREGATE(15,3,(Measurements!$C$4:$C$502=Measurements!$K$3)/(Measurements!$C$4:$C$502=Measurements!$K$3)*(ROW(Measurements!$C$4:$C$502)-ROW(Measurements!$C$3)),ROWS(Measurements!$L$4:L176))), "")</f>
        <v/>
      </c>
      <c r="M176">
        <f>IF(ROWS(Measurements!$L$4:L176)&lt;=Measurements!$K$4, INDEX(Measurements!$E$4:$E$502,_xlfn.AGGREGATE(15,3,(Measurements!$C$4:$C$502=Measurements!$K$3)/(Measurements!$C$4:$C$502=Measurements!$K$3)*(ROW(Measurements!$C$4:$C$502)-ROW(Measurements!$C$3)),ROWS(Measurements!$L$4:L176))), "")</f>
        <v/>
      </c>
      <c r="N176">
        <f>IF($L176&lt;&gt;"",2200,"")</f>
        <v/>
      </c>
      <c r="O176">
        <f>IF($L176&lt;&gt;"",1800,"")</f>
        <v/>
      </c>
      <c r="P176">
        <f>IF(ROWS(Measurements!$L$4:L176)&lt;=Measurements!$K$4, INDEX(Measurements!$F$4:$F$502,_xlfn.AGGREGATE(15,3,(Measurements!$C$4:$C$502=Measurements!$K$3)/(Measurements!$C$4:$C$502=Measurements!$K$3)*(ROW(Measurements!$C$4:$C$502)-ROW(Measurements!$C$3)),ROWS(Measurements!$L$4:L176))), "")</f>
        <v/>
      </c>
      <c r="Q176">
        <f>IF($L176&lt;&gt;"",6.5,"")</f>
        <v/>
      </c>
      <c r="R176">
        <f>IF($L176&lt;&gt;"",3.5,"")</f>
        <v/>
      </c>
      <c r="S176">
        <f>IF(ROWS(Measurements!$L$4:L176)&lt;=Measurements!$K$4, INDEX(Measurements!$G$4:$G$502,_xlfn.AGGREGATE(15,3,(Measurements!$C$4:$C$502=Measurements!$K$3)/(Measurements!$C$4:$C$502=Measurements!$K$3)*(ROW(Measurements!$C$4:$C$502)-ROW(Measurements!$C$3)),ROWS(Measurements!$L$4:L176))), "")</f>
        <v/>
      </c>
      <c r="T176">
        <f>IF($L176&lt;&gt;"",65,"")</f>
        <v/>
      </c>
      <c r="U176">
        <f>IF($L176&lt;&gt;"",35,"")</f>
        <v/>
      </c>
      <c r="W176" s="2">
        <f>IF(ROWS(Measurements!$L$4:$L176)&lt;=Measurements!$I$4, INDEX(Measurements!$A$4:$A$502,_xlfn.AGGREGATE(15,3,(Measurements!$C$4:$C$502=Measurements!$I$3)/(Measurements!$C$4:$C$502=Measurements!$I$3)*(ROW(Measurements!$C$4:$C$502)-ROW(Measurements!$C$3)),ROWS(Measurements!$L$4:$L176))), "")</f>
        <v/>
      </c>
      <c r="X176">
        <f>IF(ROWS(Measurements!$L$4:$L176)&lt;=Measurements!$I$4, INDEX(Measurements!$E$4:$E$502,_xlfn.AGGREGATE(15,3,(Measurements!$C$4:$C$502=Measurements!$I$3)/(Measurements!$C$4:$C$502=Measurements!$I$3)*(ROW(Measurements!$C$4:$C$502)-ROW(Measurements!$C$3)),ROWS(Measurements!$L$4:$L176))), "")</f>
        <v/>
      </c>
      <c r="Y176">
        <f>IF($W176&lt;&gt;"",2200,"")</f>
        <v/>
      </c>
      <c r="Z176">
        <f>IF($W176&lt;&gt;"",1800,"")</f>
        <v/>
      </c>
      <c r="AA176">
        <f>IF(ROWS(Measurements!$L$4:$L176)&lt;=Measurements!$I$4, INDEX(Measurements!$F$4:$F$502,_xlfn.AGGREGATE(15,3,(Measurements!$C$4:$C$502=Measurements!$I$3)/(Measurements!$C$4:$C$502=Measurements!$I$3)*(ROW(Measurements!$C$4:$C$502)-ROW(Measurements!$C$3)),ROWS(Measurements!$L$4:$L176))), "")</f>
        <v/>
      </c>
      <c r="AB176">
        <f>IF($W176&lt;&gt;"",6.5,"")</f>
        <v/>
      </c>
      <c r="AC176">
        <f>IF($W176&lt;&gt;"",3.5,"")</f>
        <v/>
      </c>
      <c r="AD176">
        <f>IF(ROWS(Measurements!$L$4:L176)&lt;=Measurements!$I$4, INDEX(Measurements!$G$4:$G$502,_xlfn.AGGREGATE(15,3,(Measurements!$C$4:$C$502=Measurements!$I$3)/(Measurements!$C$4:$C$502=Measurements!$I$3)*(ROW(Measurements!$C$4:$C$502)-ROW(Measurements!$C$3)),ROWS(Measurements!$L$4:L176))), "")</f>
        <v/>
      </c>
      <c r="AE176">
        <f>IF($W176&lt;&gt;"",65,"")</f>
        <v/>
      </c>
      <c r="AF176">
        <f>IF($W176&lt;&gt;"",35,"")</f>
        <v/>
      </c>
    </row>
    <row r="177">
      <c r="A177" s="2">
        <f>IF(ROWS(Measurements!A$4:$L177)&lt;=Measurements!$J$4, INDEX(Measurements!$A$4:$A$502,_xlfn.AGGREGATE(15,3,(Measurements!$C$4:$C$502=Measurements!$J$3)/(Measurements!$C$4:$C$502=Measurements!$J$3)*(ROW(Measurements!$C$4:$C$502)-ROW(Measurements!$C$3)),ROWS(Measurements!A$4:$L177))), "")</f>
        <v/>
      </c>
      <c r="B177">
        <f>IF(ROWS(Measurements!A$4:$L177)&lt;=Measurements!$J$4, INDEX(Measurements!$E$4:$E$502,_xlfn.AGGREGATE(15,3,(Measurements!$C$4:$C$502=Measurements!$J$3)/(Measurements!$C$4:$C$502=Measurements!$J$3)*(ROW(Measurements!$C$4:$C$502)-ROW(Measurements!$C$3)),ROWS(Measurements!A$4:$L177))), "")</f>
        <v/>
      </c>
      <c r="C177">
        <f>IF($A177&lt;&gt;"",2200,"")</f>
        <v/>
      </c>
      <c r="D177">
        <f>IF($A177&lt;&gt;"",1800,"")</f>
        <v/>
      </c>
      <c r="E177">
        <f>IF(ROWS(Measurements!A$4:$L177)&lt;=Measurements!$J$4, INDEX(Measurements!$F$4:$F$502,_xlfn.AGGREGATE(15,3,(Measurements!$C$4:$C$502=Measurements!$J$3)/(Measurements!$C$4:$C$502=Measurements!$J$3)*(ROW(Measurements!$C$4:$C$502)-ROW(Measurements!$C$3)),ROWS(Measurements!A$4:$L177))), "")</f>
        <v/>
      </c>
      <c r="F177">
        <f>IF($A177&lt;&gt;"",6.5,"")</f>
        <v/>
      </c>
      <c r="G177">
        <f>IF($A177&lt;&gt;"",3.5,"")</f>
        <v/>
      </c>
      <c r="H177">
        <f>IF(ROWS(Measurements!A$4:$L177)&lt;=Measurements!$J$4, INDEX(Measurements!$G$4:$G$502,_xlfn.AGGREGATE(15,3,(Measurements!$C$4:$C$502=Measurements!$J$3)/(Measurements!$C$4:$C$502=Measurements!$J$3)*(ROW(Measurements!$C$4:$C$502)-ROW(Measurements!$C$3)),ROWS(Measurements!A$4:$L177))), "")</f>
        <v/>
      </c>
      <c r="I177">
        <f>IF($A177&lt;&gt;"",65,"")</f>
        <v/>
      </c>
      <c r="J177">
        <f>IF($A177&lt;&gt;"",35,"")</f>
        <v/>
      </c>
      <c r="L177" s="2">
        <f>IF(ROWS(Measurements!$L$4:L177)&lt;=Measurements!$K$4, INDEX(Measurements!$A$4:$A$502,_xlfn.AGGREGATE(15,3,(Measurements!$C$4:$C$502=Measurements!$K$3)/(Measurements!$C$4:$C$502=Measurements!$K$3)*(ROW(Measurements!$C$4:$C$502)-ROW(Measurements!$C$3)),ROWS(Measurements!$L$4:L177))), "")</f>
        <v/>
      </c>
      <c r="M177">
        <f>IF(ROWS(Measurements!$L$4:L177)&lt;=Measurements!$K$4, INDEX(Measurements!$E$4:$E$502,_xlfn.AGGREGATE(15,3,(Measurements!$C$4:$C$502=Measurements!$K$3)/(Measurements!$C$4:$C$502=Measurements!$K$3)*(ROW(Measurements!$C$4:$C$502)-ROW(Measurements!$C$3)),ROWS(Measurements!$L$4:L177))), "")</f>
        <v/>
      </c>
      <c r="N177">
        <f>IF($L177&lt;&gt;"",2200,"")</f>
        <v/>
      </c>
      <c r="O177">
        <f>IF($L177&lt;&gt;"",1800,"")</f>
        <v/>
      </c>
      <c r="P177">
        <f>IF(ROWS(Measurements!$L$4:L177)&lt;=Measurements!$K$4, INDEX(Measurements!$F$4:$F$502,_xlfn.AGGREGATE(15,3,(Measurements!$C$4:$C$502=Measurements!$K$3)/(Measurements!$C$4:$C$502=Measurements!$K$3)*(ROW(Measurements!$C$4:$C$502)-ROW(Measurements!$C$3)),ROWS(Measurements!$L$4:L177))), "")</f>
        <v/>
      </c>
      <c r="Q177">
        <f>IF($L177&lt;&gt;"",6.5,"")</f>
        <v/>
      </c>
      <c r="R177">
        <f>IF($L177&lt;&gt;"",3.5,"")</f>
        <v/>
      </c>
      <c r="S177">
        <f>IF(ROWS(Measurements!$L$4:L177)&lt;=Measurements!$K$4, INDEX(Measurements!$G$4:$G$502,_xlfn.AGGREGATE(15,3,(Measurements!$C$4:$C$502=Measurements!$K$3)/(Measurements!$C$4:$C$502=Measurements!$K$3)*(ROW(Measurements!$C$4:$C$502)-ROW(Measurements!$C$3)),ROWS(Measurements!$L$4:L177))), "")</f>
        <v/>
      </c>
      <c r="T177">
        <f>IF($L177&lt;&gt;"",65,"")</f>
        <v/>
      </c>
      <c r="U177">
        <f>IF($L177&lt;&gt;"",35,"")</f>
        <v/>
      </c>
      <c r="W177" s="2">
        <f>IF(ROWS(Measurements!$L$4:$L177)&lt;=Measurements!$I$4, INDEX(Measurements!$A$4:$A$502,_xlfn.AGGREGATE(15,3,(Measurements!$C$4:$C$502=Measurements!$I$3)/(Measurements!$C$4:$C$502=Measurements!$I$3)*(ROW(Measurements!$C$4:$C$502)-ROW(Measurements!$C$3)),ROWS(Measurements!$L$4:$L177))), "")</f>
        <v/>
      </c>
      <c r="X177">
        <f>IF(ROWS(Measurements!$L$4:$L177)&lt;=Measurements!$I$4, INDEX(Measurements!$E$4:$E$502,_xlfn.AGGREGATE(15,3,(Measurements!$C$4:$C$502=Measurements!$I$3)/(Measurements!$C$4:$C$502=Measurements!$I$3)*(ROW(Measurements!$C$4:$C$502)-ROW(Measurements!$C$3)),ROWS(Measurements!$L$4:$L177))), "")</f>
        <v/>
      </c>
      <c r="Y177">
        <f>IF($W177&lt;&gt;"",2200,"")</f>
        <v/>
      </c>
      <c r="Z177">
        <f>IF($W177&lt;&gt;"",1800,"")</f>
        <v/>
      </c>
      <c r="AA177">
        <f>IF(ROWS(Measurements!$L$4:$L177)&lt;=Measurements!$I$4, INDEX(Measurements!$F$4:$F$502,_xlfn.AGGREGATE(15,3,(Measurements!$C$4:$C$502=Measurements!$I$3)/(Measurements!$C$4:$C$502=Measurements!$I$3)*(ROW(Measurements!$C$4:$C$502)-ROW(Measurements!$C$3)),ROWS(Measurements!$L$4:$L177))), "")</f>
        <v/>
      </c>
      <c r="AB177">
        <f>IF($W177&lt;&gt;"",6.5,"")</f>
        <v/>
      </c>
      <c r="AC177">
        <f>IF($W177&lt;&gt;"",3.5,"")</f>
        <v/>
      </c>
      <c r="AD177">
        <f>IF(ROWS(Measurements!$L$4:L177)&lt;=Measurements!$I$4, INDEX(Measurements!$G$4:$G$502,_xlfn.AGGREGATE(15,3,(Measurements!$C$4:$C$502=Measurements!$I$3)/(Measurements!$C$4:$C$502=Measurements!$I$3)*(ROW(Measurements!$C$4:$C$502)-ROW(Measurements!$C$3)),ROWS(Measurements!$L$4:L177))), "")</f>
        <v/>
      </c>
      <c r="AE177">
        <f>IF($W177&lt;&gt;"",65,"")</f>
        <v/>
      </c>
      <c r="AF177">
        <f>IF($W177&lt;&gt;"",35,"")</f>
        <v/>
      </c>
    </row>
    <row r="178">
      <c r="A178" s="2">
        <f>IF(ROWS(Measurements!A$4:$L178)&lt;=Measurements!$J$4, INDEX(Measurements!$A$4:$A$502,_xlfn.AGGREGATE(15,3,(Measurements!$C$4:$C$502=Measurements!$J$3)/(Measurements!$C$4:$C$502=Measurements!$J$3)*(ROW(Measurements!$C$4:$C$502)-ROW(Measurements!$C$3)),ROWS(Measurements!A$4:$L178))), "")</f>
        <v/>
      </c>
      <c r="B178">
        <f>IF(ROWS(Measurements!A$4:$L178)&lt;=Measurements!$J$4, INDEX(Measurements!$E$4:$E$502,_xlfn.AGGREGATE(15,3,(Measurements!$C$4:$C$502=Measurements!$J$3)/(Measurements!$C$4:$C$502=Measurements!$J$3)*(ROW(Measurements!$C$4:$C$502)-ROW(Measurements!$C$3)),ROWS(Measurements!A$4:$L178))), "")</f>
        <v/>
      </c>
      <c r="C178">
        <f>IF($A178&lt;&gt;"",2200,"")</f>
        <v/>
      </c>
      <c r="D178">
        <f>IF($A178&lt;&gt;"",1800,"")</f>
        <v/>
      </c>
      <c r="E178">
        <f>IF(ROWS(Measurements!A$4:$L178)&lt;=Measurements!$J$4, INDEX(Measurements!$F$4:$F$502,_xlfn.AGGREGATE(15,3,(Measurements!$C$4:$C$502=Measurements!$J$3)/(Measurements!$C$4:$C$502=Measurements!$J$3)*(ROW(Measurements!$C$4:$C$502)-ROW(Measurements!$C$3)),ROWS(Measurements!A$4:$L178))), "")</f>
        <v/>
      </c>
      <c r="F178">
        <f>IF($A178&lt;&gt;"",6.5,"")</f>
        <v/>
      </c>
      <c r="G178">
        <f>IF($A178&lt;&gt;"",3.5,"")</f>
        <v/>
      </c>
      <c r="H178">
        <f>IF(ROWS(Measurements!A$4:$L178)&lt;=Measurements!$J$4, INDEX(Measurements!$G$4:$G$502,_xlfn.AGGREGATE(15,3,(Measurements!$C$4:$C$502=Measurements!$J$3)/(Measurements!$C$4:$C$502=Measurements!$J$3)*(ROW(Measurements!$C$4:$C$502)-ROW(Measurements!$C$3)),ROWS(Measurements!A$4:$L178))), "")</f>
        <v/>
      </c>
      <c r="I178">
        <f>IF($A178&lt;&gt;"",65,"")</f>
        <v/>
      </c>
      <c r="J178">
        <f>IF($A178&lt;&gt;"",35,"")</f>
        <v/>
      </c>
      <c r="L178" s="2">
        <f>IF(ROWS(Measurements!$L$4:L178)&lt;=Measurements!$K$4, INDEX(Measurements!$A$4:$A$502,_xlfn.AGGREGATE(15,3,(Measurements!$C$4:$C$502=Measurements!$K$3)/(Measurements!$C$4:$C$502=Measurements!$K$3)*(ROW(Measurements!$C$4:$C$502)-ROW(Measurements!$C$3)),ROWS(Measurements!$L$4:L178))), "")</f>
        <v/>
      </c>
      <c r="M178">
        <f>IF(ROWS(Measurements!$L$4:L178)&lt;=Measurements!$K$4, INDEX(Measurements!$E$4:$E$502,_xlfn.AGGREGATE(15,3,(Measurements!$C$4:$C$502=Measurements!$K$3)/(Measurements!$C$4:$C$502=Measurements!$K$3)*(ROW(Measurements!$C$4:$C$502)-ROW(Measurements!$C$3)),ROWS(Measurements!$L$4:L178))), "")</f>
        <v/>
      </c>
      <c r="N178">
        <f>IF($L178&lt;&gt;"",2200,"")</f>
        <v/>
      </c>
      <c r="O178">
        <f>IF($L178&lt;&gt;"",1800,"")</f>
        <v/>
      </c>
      <c r="P178">
        <f>IF(ROWS(Measurements!$L$4:L178)&lt;=Measurements!$K$4, INDEX(Measurements!$F$4:$F$502,_xlfn.AGGREGATE(15,3,(Measurements!$C$4:$C$502=Measurements!$K$3)/(Measurements!$C$4:$C$502=Measurements!$K$3)*(ROW(Measurements!$C$4:$C$502)-ROW(Measurements!$C$3)),ROWS(Measurements!$L$4:L178))), "")</f>
        <v/>
      </c>
      <c r="Q178">
        <f>IF($L178&lt;&gt;"",6.5,"")</f>
        <v/>
      </c>
      <c r="R178">
        <f>IF($L178&lt;&gt;"",3.5,"")</f>
        <v/>
      </c>
      <c r="S178">
        <f>IF(ROWS(Measurements!$L$4:L178)&lt;=Measurements!$K$4, INDEX(Measurements!$G$4:$G$502,_xlfn.AGGREGATE(15,3,(Measurements!$C$4:$C$502=Measurements!$K$3)/(Measurements!$C$4:$C$502=Measurements!$K$3)*(ROW(Measurements!$C$4:$C$502)-ROW(Measurements!$C$3)),ROWS(Measurements!$L$4:L178))), "")</f>
        <v/>
      </c>
      <c r="T178">
        <f>IF($L178&lt;&gt;"",65,"")</f>
        <v/>
      </c>
      <c r="U178">
        <f>IF($L178&lt;&gt;"",35,"")</f>
        <v/>
      </c>
      <c r="W178" s="2">
        <f>IF(ROWS(Measurements!$L$4:$L178)&lt;=Measurements!$I$4, INDEX(Measurements!$A$4:$A$502,_xlfn.AGGREGATE(15,3,(Measurements!$C$4:$C$502=Measurements!$I$3)/(Measurements!$C$4:$C$502=Measurements!$I$3)*(ROW(Measurements!$C$4:$C$502)-ROW(Measurements!$C$3)),ROWS(Measurements!$L$4:$L178))), "")</f>
        <v/>
      </c>
      <c r="X178">
        <f>IF(ROWS(Measurements!$L$4:$L178)&lt;=Measurements!$I$4, INDEX(Measurements!$E$4:$E$502,_xlfn.AGGREGATE(15,3,(Measurements!$C$4:$C$502=Measurements!$I$3)/(Measurements!$C$4:$C$502=Measurements!$I$3)*(ROW(Measurements!$C$4:$C$502)-ROW(Measurements!$C$3)),ROWS(Measurements!$L$4:$L178))), "")</f>
        <v/>
      </c>
      <c r="Y178">
        <f>IF($W178&lt;&gt;"",2200,"")</f>
        <v/>
      </c>
      <c r="Z178">
        <f>IF($W178&lt;&gt;"",1800,"")</f>
        <v/>
      </c>
      <c r="AA178">
        <f>IF(ROWS(Measurements!$L$4:$L178)&lt;=Measurements!$I$4, INDEX(Measurements!$F$4:$F$502,_xlfn.AGGREGATE(15,3,(Measurements!$C$4:$C$502=Measurements!$I$3)/(Measurements!$C$4:$C$502=Measurements!$I$3)*(ROW(Measurements!$C$4:$C$502)-ROW(Measurements!$C$3)),ROWS(Measurements!$L$4:$L178))), "")</f>
        <v/>
      </c>
      <c r="AB178">
        <f>IF($W178&lt;&gt;"",6.5,"")</f>
        <v/>
      </c>
      <c r="AC178">
        <f>IF($W178&lt;&gt;"",3.5,"")</f>
        <v/>
      </c>
      <c r="AD178">
        <f>IF(ROWS(Measurements!$L$4:L178)&lt;=Measurements!$I$4, INDEX(Measurements!$G$4:$G$502,_xlfn.AGGREGATE(15,3,(Measurements!$C$4:$C$502=Measurements!$I$3)/(Measurements!$C$4:$C$502=Measurements!$I$3)*(ROW(Measurements!$C$4:$C$502)-ROW(Measurements!$C$3)),ROWS(Measurements!$L$4:L178))), "")</f>
        <v/>
      </c>
      <c r="AE178">
        <f>IF($W178&lt;&gt;"",65,"")</f>
        <v/>
      </c>
      <c r="AF178">
        <f>IF($W178&lt;&gt;"",35,"")</f>
        <v/>
      </c>
    </row>
    <row r="179">
      <c r="A179" s="2">
        <f>IF(ROWS(Measurements!A$4:$L179)&lt;=Measurements!$J$4, INDEX(Measurements!$A$4:$A$502,_xlfn.AGGREGATE(15,3,(Measurements!$C$4:$C$502=Measurements!$J$3)/(Measurements!$C$4:$C$502=Measurements!$J$3)*(ROW(Measurements!$C$4:$C$502)-ROW(Measurements!$C$3)),ROWS(Measurements!A$4:$L179))), "")</f>
        <v/>
      </c>
      <c r="B179">
        <f>IF(ROWS(Measurements!A$4:$L179)&lt;=Measurements!$J$4, INDEX(Measurements!$E$4:$E$502,_xlfn.AGGREGATE(15,3,(Measurements!$C$4:$C$502=Measurements!$J$3)/(Measurements!$C$4:$C$502=Measurements!$J$3)*(ROW(Measurements!$C$4:$C$502)-ROW(Measurements!$C$3)),ROWS(Measurements!A$4:$L179))), "")</f>
        <v/>
      </c>
      <c r="C179">
        <f>IF($A179&lt;&gt;"",2200,"")</f>
        <v/>
      </c>
      <c r="D179">
        <f>IF($A179&lt;&gt;"",1800,"")</f>
        <v/>
      </c>
      <c r="E179">
        <f>IF(ROWS(Measurements!A$4:$L179)&lt;=Measurements!$J$4, INDEX(Measurements!$F$4:$F$502,_xlfn.AGGREGATE(15,3,(Measurements!$C$4:$C$502=Measurements!$J$3)/(Measurements!$C$4:$C$502=Measurements!$J$3)*(ROW(Measurements!$C$4:$C$502)-ROW(Measurements!$C$3)),ROWS(Measurements!A$4:$L179))), "")</f>
        <v/>
      </c>
      <c r="F179">
        <f>IF($A179&lt;&gt;"",6.5,"")</f>
        <v/>
      </c>
      <c r="G179">
        <f>IF($A179&lt;&gt;"",3.5,"")</f>
        <v/>
      </c>
      <c r="H179">
        <f>IF(ROWS(Measurements!A$4:$L179)&lt;=Measurements!$J$4, INDEX(Measurements!$G$4:$G$502,_xlfn.AGGREGATE(15,3,(Measurements!$C$4:$C$502=Measurements!$J$3)/(Measurements!$C$4:$C$502=Measurements!$J$3)*(ROW(Measurements!$C$4:$C$502)-ROW(Measurements!$C$3)),ROWS(Measurements!A$4:$L179))), "")</f>
        <v/>
      </c>
      <c r="I179">
        <f>IF($A179&lt;&gt;"",65,"")</f>
        <v/>
      </c>
      <c r="J179">
        <f>IF($A179&lt;&gt;"",35,"")</f>
        <v/>
      </c>
      <c r="L179" s="2">
        <f>IF(ROWS(Measurements!$L$4:L179)&lt;=Measurements!$K$4, INDEX(Measurements!$A$4:$A$502,_xlfn.AGGREGATE(15,3,(Measurements!$C$4:$C$502=Measurements!$K$3)/(Measurements!$C$4:$C$502=Measurements!$K$3)*(ROW(Measurements!$C$4:$C$502)-ROW(Measurements!$C$3)),ROWS(Measurements!$L$4:L179))), "")</f>
        <v/>
      </c>
      <c r="M179">
        <f>IF(ROWS(Measurements!$L$4:L179)&lt;=Measurements!$K$4, INDEX(Measurements!$E$4:$E$502,_xlfn.AGGREGATE(15,3,(Measurements!$C$4:$C$502=Measurements!$K$3)/(Measurements!$C$4:$C$502=Measurements!$K$3)*(ROW(Measurements!$C$4:$C$502)-ROW(Measurements!$C$3)),ROWS(Measurements!$L$4:L179))), "")</f>
        <v/>
      </c>
      <c r="N179">
        <f>IF($L179&lt;&gt;"",2200,"")</f>
        <v/>
      </c>
      <c r="O179">
        <f>IF($L179&lt;&gt;"",1800,"")</f>
        <v/>
      </c>
      <c r="P179">
        <f>IF(ROWS(Measurements!$L$4:L179)&lt;=Measurements!$K$4, INDEX(Measurements!$F$4:$F$502,_xlfn.AGGREGATE(15,3,(Measurements!$C$4:$C$502=Measurements!$K$3)/(Measurements!$C$4:$C$502=Measurements!$K$3)*(ROW(Measurements!$C$4:$C$502)-ROW(Measurements!$C$3)),ROWS(Measurements!$L$4:L179))), "")</f>
        <v/>
      </c>
      <c r="Q179">
        <f>IF($L179&lt;&gt;"",6.5,"")</f>
        <v/>
      </c>
      <c r="R179">
        <f>IF($L179&lt;&gt;"",3.5,"")</f>
        <v/>
      </c>
      <c r="S179">
        <f>IF(ROWS(Measurements!$L$4:L179)&lt;=Measurements!$K$4, INDEX(Measurements!$G$4:$G$502,_xlfn.AGGREGATE(15,3,(Measurements!$C$4:$C$502=Measurements!$K$3)/(Measurements!$C$4:$C$502=Measurements!$K$3)*(ROW(Measurements!$C$4:$C$502)-ROW(Measurements!$C$3)),ROWS(Measurements!$L$4:L179))), "")</f>
        <v/>
      </c>
      <c r="T179">
        <f>IF($L179&lt;&gt;"",65,"")</f>
        <v/>
      </c>
      <c r="U179">
        <f>IF($L179&lt;&gt;"",35,"")</f>
        <v/>
      </c>
      <c r="W179" s="2">
        <f>IF(ROWS(Measurements!$L$4:$L179)&lt;=Measurements!$I$4, INDEX(Measurements!$A$4:$A$502,_xlfn.AGGREGATE(15,3,(Measurements!$C$4:$C$502=Measurements!$I$3)/(Measurements!$C$4:$C$502=Measurements!$I$3)*(ROW(Measurements!$C$4:$C$502)-ROW(Measurements!$C$3)),ROWS(Measurements!$L$4:$L179))), "")</f>
        <v/>
      </c>
      <c r="X179">
        <f>IF(ROWS(Measurements!$L$4:$L179)&lt;=Measurements!$I$4, INDEX(Measurements!$E$4:$E$502,_xlfn.AGGREGATE(15,3,(Measurements!$C$4:$C$502=Measurements!$I$3)/(Measurements!$C$4:$C$502=Measurements!$I$3)*(ROW(Measurements!$C$4:$C$502)-ROW(Measurements!$C$3)),ROWS(Measurements!$L$4:$L179))), "")</f>
        <v/>
      </c>
      <c r="Y179">
        <f>IF($W179&lt;&gt;"",2200,"")</f>
        <v/>
      </c>
      <c r="Z179">
        <f>IF($W179&lt;&gt;"",1800,"")</f>
        <v/>
      </c>
      <c r="AA179">
        <f>IF(ROWS(Measurements!$L$4:$L179)&lt;=Measurements!$I$4, INDEX(Measurements!$F$4:$F$502,_xlfn.AGGREGATE(15,3,(Measurements!$C$4:$C$502=Measurements!$I$3)/(Measurements!$C$4:$C$502=Measurements!$I$3)*(ROW(Measurements!$C$4:$C$502)-ROW(Measurements!$C$3)),ROWS(Measurements!$L$4:$L179))), "")</f>
        <v/>
      </c>
      <c r="AB179">
        <f>IF($W179&lt;&gt;"",6.5,"")</f>
        <v/>
      </c>
      <c r="AC179">
        <f>IF($W179&lt;&gt;"",3.5,"")</f>
        <v/>
      </c>
      <c r="AD179">
        <f>IF(ROWS(Measurements!$L$4:L179)&lt;=Measurements!$I$4, INDEX(Measurements!$G$4:$G$502,_xlfn.AGGREGATE(15,3,(Measurements!$C$4:$C$502=Measurements!$I$3)/(Measurements!$C$4:$C$502=Measurements!$I$3)*(ROW(Measurements!$C$4:$C$502)-ROW(Measurements!$C$3)),ROWS(Measurements!$L$4:L179))), "")</f>
        <v/>
      </c>
      <c r="AE179">
        <f>IF($W179&lt;&gt;"",65,"")</f>
        <v/>
      </c>
      <c r="AF179">
        <f>IF($W179&lt;&gt;"",35,"")</f>
        <v/>
      </c>
    </row>
    <row r="180">
      <c r="A180" s="2">
        <f>IF(ROWS(Measurements!A$4:$L180)&lt;=Measurements!$J$4, INDEX(Measurements!$A$4:$A$502,_xlfn.AGGREGATE(15,3,(Measurements!$C$4:$C$502=Measurements!$J$3)/(Measurements!$C$4:$C$502=Measurements!$J$3)*(ROW(Measurements!$C$4:$C$502)-ROW(Measurements!$C$3)),ROWS(Measurements!A$4:$L180))), "")</f>
        <v/>
      </c>
      <c r="B180">
        <f>IF(ROWS(Measurements!A$4:$L180)&lt;=Measurements!$J$4, INDEX(Measurements!$E$4:$E$502,_xlfn.AGGREGATE(15,3,(Measurements!$C$4:$C$502=Measurements!$J$3)/(Measurements!$C$4:$C$502=Measurements!$J$3)*(ROW(Measurements!$C$4:$C$502)-ROW(Measurements!$C$3)),ROWS(Measurements!A$4:$L180))), "")</f>
        <v/>
      </c>
      <c r="C180">
        <f>IF($A180&lt;&gt;"",2200,"")</f>
        <v/>
      </c>
      <c r="D180">
        <f>IF($A180&lt;&gt;"",1800,"")</f>
        <v/>
      </c>
      <c r="E180">
        <f>IF(ROWS(Measurements!A$4:$L180)&lt;=Measurements!$J$4, INDEX(Measurements!$F$4:$F$502,_xlfn.AGGREGATE(15,3,(Measurements!$C$4:$C$502=Measurements!$J$3)/(Measurements!$C$4:$C$502=Measurements!$J$3)*(ROW(Measurements!$C$4:$C$502)-ROW(Measurements!$C$3)),ROWS(Measurements!A$4:$L180))), "")</f>
        <v/>
      </c>
      <c r="F180">
        <f>IF($A180&lt;&gt;"",6.5,"")</f>
        <v/>
      </c>
      <c r="G180">
        <f>IF($A180&lt;&gt;"",3.5,"")</f>
        <v/>
      </c>
      <c r="H180">
        <f>IF(ROWS(Measurements!A$4:$L180)&lt;=Measurements!$J$4, INDEX(Measurements!$G$4:$G$502,_xlfn.AGGREGATE(15,3,(Measurements!$C$4:$C$502=Measurements!$J$3)/(Measurements!$C$4:$C$502=Measurements!$J$3)*(ROW(Measurements!$C$4:$C$502)-ROW(Measurements!$C$3)),ROWS(Measurements!A$4:$L180))), "")</f>
        <v/>
      </c>
      <c r="I180">
        <f>IF($A180&lt;&gt;"",65,"")</f>
        <v/>
      </c>
      <c r="J180">
        <f>IF($A180&lt;&gt;"",35,"")</f>
        <v/>
      </c>
      <c r="L180" s="2">
        <f>IF(ROWS(Measurements!$L$4:L180)&lt;=Measurements!$K$4, INDEX(Measurements!$A$4:$A$502,_xlfn.AGGREGATE(15,3,(Measurements!$C$4:$C$502=Measurements!$K$3)/(Measurements!$C$4:$C$502=Measurements!$K$3)*(ROW(Measurements!$C$4:$C$502)-ROW(Measurements!$C$3)),ROWS(Measurements!$L$4:L180))), "")</f>
        <v/>
      </c>
      <c r="M180">
        <f>IF(ROWS(Measurements!$L$4:L180)&lt;=Measurements!$K$4, INDEX(Measurements!$E$4:$E$502,_xlfn.AGGREGATE(15,3,(Measurements!$C$4:$C$502=Measurements!$K$3)/(Measurements!$C$4:$C$502=Measurements!$K$3)*(ROW(Measurements!$C$4:$C$502)-ROW(Measurements!$C$3)),ROWS(Measurements!$L$4:L180))), "")</f>
        <v/>
      </c>
      <c r="N180">
        <f>IF($L180&lt;&gt;"",2200,"")</f>
        <v/>
      </c>
      <c r="O180">
        <f>IF($L180&lt;&gt;"",1800,"")</f>
        <v/>
      </c>
      <c r="P180">
        <f>IF(ROWS(Measurements!$L$4:L180)&lt;=Measurements!$K$4, INDEX(Measurements!$F$4:$F$502,_xlfn.AGGREGATE(15,3,(Measurements!$C$4:$C$502=Measurements!$K$3)/(Measurements!$C$4:$C$502=Measurements!$K$3)*(ROW(Measurements!$C$4:$C$502)-ROW(Measurements!$C$3)),ROWS(Measurements!$L$4:L180))), "")</f>
        <v/>
      </c>
      <c r="Q180">
        <f>IF($L180&lt;&gt;"",6.5,"")</f>
        <v/>
      </c>
      <c r="R180">
        <f>IF($L180&lt;&gt;"",3.5,"")</f>
        <v/>
      </c>
      <c r="S180">
        <f>IF(ROWS(Measurements!$L$4:L180)&lt;=Measurements!$K$4, INDEX(Measurements!$G$4:$G$502,_xlfn.AGGREGATE(15,3,(Measurements!$C$4:$C$502=Measurements!$K$3)/(Measurements!$C$4:$C$502=Measurements!$K$3)*(ROW(Measurements!$C$4:$C$502)-ROW(Measurements!$C$3)),ROWS(Measurements!$L$4:L180))), "")</f>
        <v/>
      </c>
      <c r="T180">
        <f>IF($L180&lt;&gt;"",65,"")</f>
        <v/>
      </c>
      <c r="U180">
        <f>IF($L180&lt;&gt;"",35,"")</f>
        <v/>
      </c>
      <c r="W180" s="2">
        <f>IF(ROWS(Measurements!$L$4:$L180)&lt;=Measurements!$I$4, INDEX(Measurements!$A$4:$A$502,_xlfn.AGGREGATE(15,3,(Measurements!$C$4:$C$502=Measurements!$I$3)/(Measurements!$C$4:$C$502=Measurements!$I$3)*(ROW(Measurements!$C$4:$C$502)-ROW(Measurements!$C$3)),ROWS(Measurements!$L$4:$L180))), "")</f>
        <v/>
      </c>
      <c r="X180">
        <f>IF(ROWS(Measurements!$L$4:$L180)&lt;=Measurements!$I$4, INDEX(Measurements!$E$4:$E$502,_xlfn.AGGREGATE(15,3,(Measurements!$C$4:$C$502=Measurements!$I$3)/(Measurements!$C$4:$C$502=Measurements!$I$3)*(ROW(Measurements!$C$4:$C$502)-ROW(Measurements!$C$3)),ROWS(Measurements!$L$4:$L180))), "")</f>
        <v/>
      </c>
      <c r="Y180">
        <f>IF($W180&lt;&gt;"",2200,"")</f>
        <v/>
      </c>
      <c r="Z180">
        <f>IF($W180&lt;&gt;"",1800,"")</f>
        <v/>
      </c>
      <c r="AA180">
        <f>IF(ROWS(Measurements!$L$4:$L180)&lt;=Measurements!$I$4, INDEX(Measurements!$F$4:$F$502,_xlfn.AGGREGATE(15,3,(Measurements!$C$4:$C$502=Measurements!$I$3)/(Measurements!$C$4:$C$502=Measurements!$I$3)*(ROW(Measurements!$C$4:$C$502)-ROW(Measurements!$C$3)),ROWS(Measurements!$L$4:$L180))), "")</f>
        <v/>
      </c>
      <c r="AB180">
        <f>IF($W180&lt;&gt;"",6.5,"")</f>
        <v/>
      </c>
      <c r="AC180">
        <f>IF($W180&lt;&gt;"",3.5,"")</f>
        <v/>
      </c>
      <c r="AD180">
        <f>IF(ROWS(Measurements!$L$4:L180)&lt;=Measurements!$I$4, INDEX(Measurements!$G$4:$G$502,_xlfn.AGGREGATE(15,3,(Measurements!$C$4:$C$502=Measurements!$I$3)/(Measurements!$C$4:$C$502=Measurements!$I$3)*(ROW(Measurements!$C$4:$C$502)-ROW(Measurements!$C$3)),ROWS(Measurements!$L$4:L180))), "")</f>
        <v/>
      </c>
      <c r="AE180">
        <f>IF($W180&lt;&gt;"",65,"")</f>
        <v/>
      </c>
      <c r="AF180">
        <f>IF($W180&lt;&gt;"",35,"")</f>
        <v/>
      </c>
    </row>
    <row r="181">
      <c r="A181" s="2">
        <f>IF(ROWS(Measurements!A$4:$L181)&lt;=Measurements!$J$4, INDEX(Measurements!$A$4:$A$502,_xlfn.AGGREGATE(15,3,(Measurements!$C$4:$C$502=Measurements!$J$3)/(Measurements!$C$4:$C$502=Measurements!$J$3)*(ROW(Measurements!$C$4:$C$502)-ROW(Measurements!$C$3)),ROWS(Measurements!A$4:$L181))), "")</f>
        <v/>
      </c>
      <c r="B181">
        <f>IF(ROWS(Measurements!A$4:$L181)&lt;=Measurements!$J$4, INDEX(Measurements!$E$4:$E$502,_xlfn.AGGREGATE(15,3,(Measurements!$C$4:$C$502=Measurements!$J$3)/(Measurements!$C$4:$C$502=Measurements!$J$3)*(ROW(Measurements!$C$4:$C$502)-ROW(Measurements!$C$3)),ROWS(Measurements!A$4:$L181))), "")</f>
        <v/>
      </c>
      <c r="C181">
        <f>IF($A181&lt;&gt;"",2200,"")</f>
        <v/>
      </c>
      <c r="D181">
        <f>IF($A181&lt;&gt;"",1800,"")</f>
        <v/>
      </c>
      <c r="E181">
        <f>IF(ROWS(Measurements!A$4:$L181)&lt;=Measurements!$J$4, INDEX(Measurements!$F$4:$F$502,_xlfn.AGGREGATE(15,3,(Measurements!$C$4:$C$502=Measurements!$J$3)/(Measurements!$C$4:$C$502=Measurements!$J$3)*(ROW(Measurements!$C$4:$C$502)-ROW(Measurements!$C$3)),ROWS(Measurements!A$4:$L181))), "")</f>
        <v/>
      </c>
      <c r="F181">
        <f>IF($A181&lt;&gt;"",6.5,"")</f>
        <v/>
      </c>
      <c r="G181">
        <f>IF($A181&lt;&gt;"",3.5,"")</f>
        <v/>
      </c>
      <c r="H181">
        <f>IF(ROWS(Measurements!A$4:$L181)&lt;=Measurements!$J$4, INDEX(Measurements!$G$4:$G$502,_xlfn.AGGREGATE(15,3,(Measurements!$C$4:$C$502=Measurements!$J$3)/(Measurements!$C$4:$C$502=Measurements!$J$3)*(ROW(Measurements!$C$4:$C$502)-ROW(Measurements!$C$3)),ROWS(Measurements!A$4:$L181))), "")</f>
        <v/>
      </c>
      <c r="I181">
        <f>IF($A181&lt;&gt;"",65,"")</f>
        <v/>
      </c>
      <c r="J181">
        <f>IF($A181&lt;&gt;"",35,"")</f>
        <v/>
      </c>
      <c r="L181" s="2">
        <f>IF(ROWS(Measurements!$L$4:L181)&lt;=Measurements!$K$4, INDEX(Measurements!$A$4:$A$502,_xlfn.AGGREGATE(15,3,(Measurements!$C$4:$C$502=Measurements!$K$3)/(Measurements!$C$4:$C$502=Measurements!$K$3)*(ROW(Measurements!$C$4:$C$502)-ROW(Measurements!$C$3)),ROWS(Measurements!$L$4:L181))), "")</f>
        <v/>
      </c>
      <c r="M181">
        <f>IF(ROWS(Measurements!$L$4:L181)&lt;=Measurements!$K$4, INDEX(Measurements!$E$4:$E$502,_xlfn.AGGREGATE(15,3,(Measurements!$C$4:$C$502=Measurements!$K$3)/(Measurements!$C$4:$C$502=Measurements!$K$3)*(ROW(Measurements!$C$4:$C$502)-ROW(Measurements!$C$3)),ROWS(Measurements!$L$4:L181))), "")</f>
        <v/>
      </c>
      <c r="N181">
        <f>IF($L181&lt;&gt;"",2200,"")</f>
        <v/>
      </c>
      <c r="O181">
        <f>IF($L181&lt;&gt;"",1800,"")</f>
        <v/>
      </c>
      <c r="P181">
        <f>IF(ROWS(Measurements!$L$4:L181)&lt;=Measurements!$K$4, INDEX(Measurements!$F$4:$F$502,_xlfn.AGGREGATE(15,3,(Measurements!$C$4:$C$502=Measurements!$K$3)/(Measurements!$C$4:$C$502=Measurements!$K$3)*(ROW(Measurements!$C$4:$C$502)-ROW(Measurements!$C$3)),ROWS(Measurements!$L$4:L181))), "")</f>
        <v/>
      </c>
      <c r="Q181">
        <f>IF($L181&lt;&gt;"",6.5,"")</f>
        <v/>
      </c>
      <c r="R181">
        <f>IF($L181&lt;&gt;"",3.5,"")</f>
        <v/>
      </c>
      <c r="S181">
        <f>IF(ROWS(Measurements!$L$4:L181)&lt;=Measurements!$K$4, INDEX(Measurements!$G$4:$G$502,_xlfn.AGGREGATE(15,3,(Measurements!$C$4:$C$502=Measurements!$K$3)/(Measurements!$C$4:$C$502=Measurements!$K$3)*(ROW(Measurements!$C$4:$C$502)-ROW(Measurements!$C$3)),ROWS(Measurements!$L$4:L181))), "")</f>
        <v/>
      </c>
      <c r="T181">
        <f>IF($L181&lt;&gt;"",65,"")</f>
        <v/>
      </c>
      <c r="U181">
        <f>IF($L181&lt;&gt;"",35,"")</f>
        <v/>
      </c>
      <c r="W181" s="2">
        <f>IF(ROWS(Measurements!$L$4:$L181)&lt;=Measurements!$I$4, INDEX(Measurements!$A$4:$A$502,_xlfn.AGGREGATE(15,3,(Measurements!$C$4:$C$502=Measurements!$I$3)/(Measurements!$C$4:$C$502=Measurements!$I$3)*(ROW(Measurements!$C$4:$C$502)-ROW(Measurements!$C$3)),ROWS(Measurements!$L$4:$L181))), "")</f>
        <v/>
      </c>
      <c r="X181">
        <f>IF(ROWS(Measurements!$L$4:$L181)&lt;=Measurements!$I$4, INDEX(Measurements!$E$4:$E$502,_xlfn.AGGREGATE(15,3,(Measurements!$C$4:$C$502=Measurements!$I$3)/(Measurements!$C$4:$C$502=Measurements!$I$3)*(ROW(Measurements!$C$4:$C$502)-ROW(Measurements!$C$3)),ROWS(Measurements!$L$4:$L181))), "")</f>
        <v/>
      </c>
      <c r="Y181">
        <f>IF($W181&lt;&gt;"",2200,"")</f>
        <v/>
      </c>
      <c r="Z181">
        <f>IF($W181&lt;&gt;"",1800,"")</f>
        <v/>
      </c>
      <c r="AA181">
        <f>IF(ROWS(Measurements!$L$4:$L181)&lt;=Measurements!$I$4, INDEX(Measurements!$F$4:$F$502,_xlfn.AGGREGATE(15,3,(Measurements!$C$4:$C$502=Measurements!$I$3)/(Measurements!$C$4:$C$502=Measurements!$I$3)*(ROW(Measurements!$C$4:$C$502)-ROW(Measurements!$C$3)),ROWS(Measurements!$L$4:$L181))), "")</f>
        <v/>
      </c>
      <c r="AB181">
        <f>IF($W181&lt;&gt;"",6.5,"")</f>
        <v/>
      </c>
      <c r="AC181">
        <f>IF($W181&lt;&gt;"",3.5,"")</f>
        <v/>
      </c>
      <c r="AD181">
        <f>IF(ROWS(Measurements!$L$4:L181)&lt;=Measurements!$I$4, INDEX(Measurements!$G$4:$G$502,_xlfn.AGGREGATE(15,3,(Measurements!$C$4:$C$502=Measurements!$I$3)/(Measurements!$C$4:$C$502=Measurements!$I$3)*(ROW(Measurements!$C$4:$C$502)-ROW(Measurements!$C$3)),ROWS(Measurements!$L$4:L181))), "")</f>
        <v/>
      </c>
      <c r="AE181">
        <f>IF($W181&lt;&gt;"",65,"")</f>
        <v/>
      </c>
      <c r="AF181">
        <f>IF($W181&lt;&gt;"",35,"")</f>
        <v/>
      </c>
    </row>
    <row r="182">
      <c r="A182" s="2">
        <f>IF(ROWS(Measurements!A$4:$L182)&lt;=Measurements!$J$4, INDEX(Measurements!$A$4:$A$502,_xlfn.AGGREGATE(15,3,(Measurements!$C$4:$C$502=Measurements!$J$3)/(Measurements!$C$4:$C$502=Measurements!$J$3)*(ROW(Measurements!$C$4:$C$502)-ROW(Measurements!$C$3)),ROWS(Measurements!A$4:$L182))), "")</f>
        <v/>
      </c>
      <c r="B182">
        <f>IF(ROWS(Measurements!A$4:$L182)&lt;=Measurements!$J$4, INDEX(Measurements!$E$4:$E$502,_xlfn.AGGREGATE(15,3,(Measurements!$C$4:$C$502=Measurements!$J$3)/(Measurements!$C$4:$C$502=Measurements!$J$3)*(ROW(Measurements!$C$4:$C$502)-ROW(Measurements!$C$3)),ROWS(Measurements!A$4:$L182))), "")</f>
        <v/>
      </c>
      <c r="C182">
        <f>IF($A182&lt;&gt;"",2200,"")</f>
        <v/>
      </c>
      <c r="D182">
        <f>IF($A182&lt;&gt;"",1800,"")</f>
        <v/>
      </c>
      <c r="E182">
        <f>IF(ROWS(Measurements!A$4:$L182)&lt;=Measurements!$J$4, INDEX(Measurements!$F$4:$F$502,_xlfn.AGGREGATE(15,3,(Measurements!$C$4:$C$502=Measurements!$J$3)/(Measurements!$C$4:$C$502=Measurements!$J$3)*(ROW(Measurements!$C$4:$C$502)-ROW(Measurements!$C$3)),ROWS(Measurements!A$4:$L182))), "")</f>
        <v/>
      </c>
      <c r="F182">
        <f>IF($A182&lt;&gt;"",6.5,"")</f>
        <v/>
      </c>
      <c r="G182">
        <f>IF($A182&lt;&gt;"",3.5,"")</f>
        <v/>
      </c>
      <c r="H182">
        <f>IF(ROWS(Measurements!A$4:$L182)&lt;=Measurements!$J$4, INDEX(Measurements!$G$4:$G$502,_xlfn.AGGREGATE(15,3,(Measurements!$C$4:$C$502=Measurements!$J$3)/(Measurements!$C$4:$C$502=Measurements!$J$3)*(ROW(Measurements!$C$4:$C$502)-ROW(Measurements!$C$3)),ROWS(Measurements!A$4:$L182))), "")</f>
        <v/>
      </c>
      <c r="I182">
        <f>IF($A182&lt;&gt;"",65,"")</f>
        <v/>
      </c>
      <c r="J182">
        <f>IF($A182&lt;&gt;"",35,"")</f>
        <v/>
      </c>
      <c r="L182" s="2">
        <f>IF(ROWS(Measurements!$L$4:L182)&lt;=Measurements!$K$4, INDEX(Measurements!$A$4:$A$502,_xlfn.AGGREGATE(15,3,(Measurements!$C$4:$C$502=Measurements!$K$3)/(Measurements!$C$4:$C$502=Measurements!$K$3)*(ROW(Measurements!$C$4:$C$502)-ROW(Measurements!$C$3)),ROWS(Measurements!$L$4:L182))), "")</f>
        <v/>
      </c>
      <c r="M182">
        <f>IF(ROWS(Measurements!$L$4:L182)&lt;=Measurements!$K$4, INDEX(Measurements!$E$4:$E$502,_xlfn.AGGREGATE(15,3,(Measurements!$C$4:$C$502=Measurements!$K$3)/(Measurements!$C$4:$C$502=Measurements!$K$3)*(ROW(Measurements!$C$4:$C$502)-ROW(Measurements!$C$3)),ROWS(Measurements!$L$4:L182))), "")</f>
        <v/>
      </c>
      <c r="N182">
        <f>IF($L182&lt;&gt;"",2200,"")</f>
        <v/>
      </c>
      <c r="O182">
        <f>IF($L182&lt;&gt;"",1800,"")</f>
        <v/>
      </c>
      <c r="P182">
        <f>IF(ROWS(Measurements!$L$4:L182)&lt;=Measurements!$K$4, INDEX(Measurements!$F$4:$F$502,_xlfn.AGGREGATE(15,3,(Measurements!$C$4:$C$502=Measurements!$K$3)/(Measurements!$C$4:$C$502=Measurements!$K$3)*(ROW(Measurements!$C$4:$C$502)-ROW(Measurements!$C$3)),ROWS(Measurements!$L$4:L182))), "")</f>
        <v/>
      </c>
      <c r="Q182">
        <f>IF($L182&lt;&gt;"",6.5,"")</f>
        <v/>
      </c>
      <c r="R182">
        <f>IF($L182&lt;&gt;"",3.5,"")</f>
        <v/>
      </c>
      <c r="S182">
        <f>IF(ROWS(Measurements!$L$4:L182)&lt;=Measurements!$K$4, INDEX(Measurements!$G$4:$G$502,_xlfn.AGGREGATE(15,3,(Measurements!$C$4:$C$502=Measurements!$K$3)/(Measurements!$C$4:$C$502=Measurements!$K$3)*(ROW(Measurements!$C$4:$C$502)-ROW(Measurements!$C$3)),ROWS(Measurements!$L$4:L182))), "")</f>
        <v/>
      </c>
      <c r="T182">
        <f>IF($L182&lt;&gt;"",65,"")</f>
        <v/>
      </c>
      <c r="U182">
        <f>IF($L182&lt;&gt;"",35,"")</f>
        <v/>
      </c>
      <c r="W182" s="2">
        <f>IF(ROWS(Measurements!$L$4:$L182)&lt;=Measurements!$I$4, INDEX(Measurements!$A$4:$A$502,_xlfn.AGGREGATE(15,3,(Measurements!$C$4:$C$502=Measurements!$I$3)/(Measurements!$C$4:$C$502=Measurements!$I$3)*(ROW(Measurements!$C$4:$C$502)-ROW(Measurements!$C$3)),ROWS(Measurements!$L$4:$L182))), "")</f>
        <v/>
      </c>
      <c r="X182">
        <f>IF(ROWS(Measurements!$L$4:$L182)&lt;=Measurements!$I$4, INDEX(Measurements!$E$4:$E$502,_xlfn.AGGREGATE(15,3,(Measurements!$C$4:$C$502=Measurements!$I$3)/(Measurements!$C$4:$C$502=Measurements!$I$3)*(ROW(Measurements!$C$4:$C$502)-ROW(Measurements!$C$3)),ROWS(Measurements!$L$4:$L182))), "")</f>
        <v/>
      </c>
      <c r="Y182">
        <f>IF($W182&lt;&gt;"",2200,"")</f>
        <v/>
      </c>
      <c r="Z182">
        <f>IF($W182&lt;&gt;"",1800,"")</f>
        <v/>
      </c>
      <c r="AA182">
        <f>IF(ROWS(Measurements!$L$4:$L182)&lt;=Measurements!$I$4, INDEX(Measurements!$F$4:$F$502,_xlfn.AGGREGATE(15,3,(Measurements!$C$4:$C$502=Measurements!$I$3)/(Measurements!$C$4:$C$502=Measurements!$I$3)*(ROW(Measurements!$C$4:$C$502)-ROW(Measurements!$C$3)),ROWS(Measurements!$L$4:$L182))), "")</f>
        <v/>
      </c>
      <c r="AB182">
        <f>IF($W182&lt;&gt;"",6.5,"")</f>
        <v/>
      </c>
      <c r="AC182">
        <f>IF($W182&lt;&gt;"",3.5,"")</f>
        <v/>
      </c>
      <c r="AD182">
        <f>IF(ROWS(Measurements!$L$4:L182)&lt;=Measurements!$I$4, INDEX(Measurements!$G$4:$G$502,_xlfn.AGGREGATE(15,3,(Measurements!$C$4:$C$502=Measurements!$I$3)/(Measurements!$C$4:$C$502=Measurements!$I$3)*(ROW(Measurements!$C$4:$C$502)-ROW(Measurements!$C$3)),ROWS(Measurements!$L$4:L182))), "")</f>
        <v/>
      </c>
      <c r="AE182">
        <f>IF($W182&lt;&gt;"",65,"")</f>
        <v/>
      </c>
      <c r="AF182">
        <f>IF($W182&lt;&gt;"",35,"")</f>
        <v/>
      </c>
    </row>
    <row r="183">
      <c r="A183" s="2">
        <f>IF(ROWS(Measurements!A$4:$L183)&lt;=Measurements!$J$4, INDEX(Measurements!$A$4:$A$502,_xlfn.AGGREGATE(15,3,(Measurements!$C$4:$C$502=Measurements!$J$3)/(Measurements!$C$4:$C$502=Measurements!$J$3)*(ROW(Measurements!$C$4:$C$502)-ROW(Measurements!$C$3)),ROWS(Measurements!A$4:$L183))), "")</f>
        <v/>
      </c>
      <c r="B183">
        <f>IF(ROWS(Measurements!A$4:$L183)&lt;=Measurements!$J$4, INDEX(Measurements!$E$4:$E$502,_xlfn.AGGREGATE(15,3,(Measurements!$C$4:$C$502=Measurements!$J$3)/(Measurements!$C$4:$C$502=Measurements!$J$3)*(ROW(Measurements!$C$4:$C$502)-ROW(Measurements!$C$3)),ROWS(Measurements!A$4:$L183))), "")</f>
        <v/>
      </c>
      <c r="C183">
        <f>IF($A183&lt;&gt;"",2200,"")</f>
        <v/>
      </c>
      <c r="D183">
        <f>IF($A183&lt;&gt;"",1800,"")</f>
        <v/>
      </c>
      <c r="E183">
        <f>IF(ROWS(Measurements!A$4:$L183)&lt;=Measurements!$J$4, INDEX(Measurements!$F$4:$F$502,_xlfn.AGGREGATE(15,3,(Measurements!$C$4:$C$502=Measurements!$J$3)/(Measurements!$C$4:$C$502=Measurements!$J$3)*(ROW(Measurements!$C$4:$C$502)-ROW(Measurements!$C$3)),ROWS(Measurements!A$4:$L183))), "")</f>
        <v/>
      </c>
      <c r="F183">
        <f>IF($A183&lt;&gt;"",6.5,"")</f>
        <v/>
      </c>
      <c r="G183">
        <f>IF($A183&lt;&gt;"",3.5,"")</f>
        <v/>
      </c>
      <c r="H183">
        <f>IF(ROWS(Measurements!A$4:$L183)&lt;=Measurements!$J$4, INDEX(Measurements!$G$4:$G$502,_xlfn.AGGREGATE(15,3,(Measurements!$C$4:$C$502=Measurements!$J$3)/(Measurements!$C$4:$C$502=Measurements!$J$3)*(ROW(Measurements!$C$4:$C$502)-ROW(Measurements!$C$3)),ROWS(Measurements!A$4:$L183))), "")</f>
        <v/>
      </c>
      <c r="I183">
        <f>IF($A183&lt;&gt;"",65,"")</f>
        <v/>
      </c>
      <c r="J183">
        <f>IF($A183&lt;&gt;"",35,"")</f>
        <v/>
      </c>
      <c r="L183" s="2">
        <f>IF(ROWS(Measurements!$L$4:L183)&lt;=Measurements!$K$4, INDEX(Measurements!$A$4:$A$502,_xlfn.AGGREGATE(15,3,(Measurements!$C$4:$C$502=Measurements!$K$3)/(Measurements!$C$4:$C$502=Measurements!$K$3)*(ROW(Measurements!$C$4:$C$502)-ROW(Measurements!$C$3)),ROWS(Measurements!$L$4:L183))), "")</f>
        <v/>
      </c>
      <c r="M183">
        <f>IF(ROWS(Measurements!$L$4:L183)&lt;=Measurements!$K$4, INDEX(Measurements!$E$4:$E$502,_xlfn.AGGREGATE(15,3,(Measurements!$C$4:$C$502=Measurements!$K$3)/(Measurements!$C$4:$C$502=Measurements!$K$3)*(ROW(Measurements!$C$4:$C$502)-ROW(Measurements!$C$3)),ROWS(Measurements!$L$4:L183))), "")</f>
        <v/>
      </c>
      <c r="N183">
        <f>IF($L183&lt;&gt;"",2200,"")</f>
        <v/>
      </c>
      <c r="O183">
        <f>IF($L183&lt;&gt;"",1800,"")</f>
        <v/>
      </c>
      <c r="P183">
        <f>IF(ROWS(Measurements!$L$4:L183)&lt;=Measurements!$K$4, INDEX(Measurements!$F$4:$F$502,_xlfn.AGGREGATE(15,3,(Measurements!$C$4:$C$502=Measurements!$K$3)/(Measurements!$C$4:$C$502=Measurements!$K$3)*(ROW(Measurements!$C$4:$C$502)-ROW(Measurements!$C$3)),ROWS(Measurements!$L$4:L183))), "")</f>
        <v/>
      </c>
      <c r="Q183">
        <f>IF($L183&lt;&gt;"",6.5,"")</f>
        <v/>
      </c>
      <c r="R183">
        <f>IF($L183&lt;&gt;"",3.5,"")</f>
        <v/>
      </c>
      <c r="S183">
        <f>IF(ROWS(Measurements!$L$4:L183)&lt;=Measurements!$K$4, INDEX(Measurements!$G$4:$G$502,_xlfn.AGGREGATE(15,3,(Measurements!$C$4:$C$502=Measurements!$K$3)/(Measurements!$C$4:$C$502=Measurements!$K$3)*(ROW(Measurements!$C$4:$C$502)-ROW(Measurements!$C$3)),ROWS(Measurements!$L$4:L183))), "")</f>
        <v/>
      </c>
      <c r="T183">
        <f>IF($L183&lt;&gt;"",65,"")</f>
        <v/>
      </c>
      <c r="U183">
        <f>IF($L183&lt;&gt;"",35,"")</f>
        <v/>
      </c>
      <c r="W183" s="2">
        <f>IF(ROWS(Measurements!$L$4:$L183)&lt;=Measurements!$I$4, INDEX(Measurements!$A$4:$A$502,_xlfn.AGGREGATE(15,3,(Measurements!$C$4:$C$502=Measurements!$I$3)/(Measurements!$C$4:$C$502=Measurements!$I$3)*(ROW(Measurements!$C$4:$C$502)-ROW(Measurements!$C$3)),ROWS(Measurements!$L$4:$L183))), "")</f>
        <v/>
      </c>
      <c r="X183">
        <f>IF(ROWS(Measurements!$L$4:$L183)&lt;=Measurements!$I$4, INDEX(Measurements!$E$4:$E$502,_xlfn.AGGREGATE(15,3,(Measurements!$C$4:$C$502=Measurements!$I$3)/(Measurements!$C$4:$C$502=Measurements!$I$3)*(ROW(Measurements!$C$4:$C$502)-ROW(Measurements!$C$3)),ROWS(Measurements!$L$4:$L183))), "")</f>
        <v/>
      </c>
      <c r="Y183">
        <f>IF($W183&lt;&gt;"",2200,"")</f>
        <v/>
      </c>
      <c r="Z183">
        <f>IF($W183&lt;&gt;"",1800,"")</f>
        <v/>
      </c>
      <c r="AA183">
        <f>IF(ROWS(Measurements!$L$4:$L183)&lt;=Measurements!$I$4, INDEX(Measurements!$F$4:$F$502,_xlfn.AGGREGATE(15,3,(Measurements!$C$4:$C$502=Measurements!$I$3)/(Measurements!$C$4:$C$502=Measurements!$I$3)*(ROW(Measurements!$C$4:$C$502)-ROW(Measurements!$C$3)),ROWS(Measurements!$L$4:$L183))), "")</f>
        <v/>
      </c>
      <c r="AB183">
        <f>IF($W183&lt;&gt;"",6.5,"")</f>
        <v/>
      </c>
      <c r="AC183">
        <f>IF($W183&lt;&gt;"",3.5,"")</f>
        <v/>
      </c>
      <c r="AD183">
        <f>IF(ROWS(Measurements!$L$4:L183)&lt;=Measurements!$I$4, INDEX(Measurements!$G$4:$G$502,_xlfn.AGGREGATE(15,3,(Measurements!$C$4:$C$502=Measurements!$I$3)/(Measurements!$C$4:$C$502=Measurements!$I$3)*(ROW(Measurements!$C$4:$C$502)-ROW(Measurements!$C$3)),ROWS(Measurements!$L$4:L183))), "")</f>
        <v/>
      </c>
      <c r="AE183">
        <f>IF($W183&lt;&gt;"",65,"")</f>
        <v/>
      </c>
      <c r="AF183">
        <f>IF($W183&lt;&gt;"",35,"")</f>
        <v/>
      </c>
    </row>
    <row r="184">
      <c r="A184" s="2">
        <f>IF(ROWS(Measurements!A$4:$L184)&lt;=Measurements!$J$4, INDEX(Measurements!$A$4:$A$502,_xlfn.AGGREGATE(15,3,(Measurements!$C$4:$C$502=Measurements!$J$3)/(Measurements!$C$4:$C$502=Measurements!$J$3)*(ROW(Measurements!$C$4:$C$502)-ROW(Measurements!$C$3)),ROWS(Measurements!A$4:$L184))), "")</f>
        <v/>
      </c>
      <c r="B184">
        <f>IF(ROWS(Measurements!A$4:$L184)&lt;=Measurements!$J$4, INDEX(Measurements!$E$4:$E$502,_xlfn.AGGREGATE(15,3,(Measurements!$C$4:$C$502=Measurements!$J$3)/(Measurements!$C$4:$C$502=Measurements!$J$3)*(ROW(Measurements!$C$4:$C$502)-ROW(Measurements!$C$3)),ROWS(Measurements!A$4:$L184))), "")</f>
        <v/>
      </c>
      <c r="C184">
        <f>IF($A184&lt;&gt;"",2200,"")</f>
        <v/>
      </c>
      <c r="D184">
        <f>IF($A184&lt;&gt;"",1800,"")</f>
        <v/>
      </c>
      <c r="E184">
        <f>IF(ROWS(Measurements!A$4:$L184)&lt;=Measurements!$J$4, INDEX(Measurements!$F$4:$F$502,_xlfn.AGGREGATE(15,3,(Measurements!$C$4:$C$502=Measurements!$J$3)/(Measurements!$C$4:$C$502=Measurements!$J$3)*(ROW(Measurements!$C$4:$C$502)-ROW(Measurements!$C$3)),ROWS(Measurements!A$4:$L184))), "")</f>
        <v/>
      </c>
      <c r="F184">
        <f>IF($A184&lt;&gt;"",6.5,"")</f>
        <v/>
      </c>
      <c r="G184">
        <f>IF($A184&lt;&gt;"",3.5,"")</f>
        <v/>
      </c>
      <c r="H184">
        <f>IF(ROWS(Measurements!A$4:$L184)&lt;=Measurements!$J$4, INDEX(Measurements!$G$4:$G$502,_xlfn.AGGREGATE(15,3,(Measurements!$C$4:$C$502=Measurements!$J$3)/(Measurements!$C$4:$C$502=Measurements!$J$3)*(ROW(Measurements!$C$4:$C$502)-ROW(Measurements!$C$3)),ROWS(Measurements!A$4:$L184))), "")</f>
        <v/>
      </c>
      <c r="I184">
        <f>IF($A184&lt;&gt;"",65,"")</f>
        <v/>
      </c>
      <c r="J184">
        <f>IF($A184&lt;&gt;"",35,"")</f>
        <v/>
      </c>
      <c r="L184" s="2">
        <f>IF(ROWS(Measurements!$L$4:L184)&lt;=Measurements!$K$4, INDEX(Measurements!$A$4:$A$502,_xlfn.AGGREGATE(15,3,(Measurements!$C$4:$C$502=Measurements!$K$3)/(Measurements!$C$4:$C$502=Measurements!$K$3)*(ROW(Measurements!$C$4:$C$502)-ROW(Measurements!$C$3)),ROWS(Measurements!$L$4:L184))), "")</f>
        <v/>
      </c>
      <c r="M184">
        <f>IF(ROWS(Measurements!$L$4:L184)&lt;=Measurements!$K$4, INDEX(Measurements!$E$4:$E$502,_xlfn.AGGREGATE(15,3,(Measurements!$C$4:$C$502=Measurements!$K$3)/(Measurements!$C$4:$C$502=Measurements!$K$3)*(ROW(Measurements!$C$4:$C$502)-ROW(Measurements!$C$3)),ROWS(Measurements!$L$4:L184))), "")</f>
        <v/>
      </c>
      <c r="N184">
        <f>IF($L184&lt;&gt;"",2200,"")</f>
        <v/>
      </c>
      <c r="O184">
        <f>IF($L184&lt;&gt;"",1800,"")</f>
        <v/>
      </c>
      <c r="P184">
        <f>IF(ROWS(Measurements!$L$4:L184)&lt;=Measurements!$K$4, INDEX(Measurements!$F$4:$F$502,_xlfn.AGGREGATE(15,3,(Measurements!$C$4:$C$502=Measurements!$K$3)/(Measurements!$C$4:$C$502=Measurements!$K$3)*(ROW(Measurements!$C$4:$C$502)-ROW(Measurements!$C$3)),ROWS(Measurements!$L$4:L184))), "")</f>
        <v/>
      </c>
      <c r="Q184">
        <f>IF($L184&lt;&gt;"",6.5,"")</f>
        <v/>
      </c>
      <c r="R184">
        <f>IF($L184&lt;&gt;"",3.5,"")</f>
        <v/>
      </c>
      <c r="S184">
        <f>IF(ROWS(Measurements!$L$4:L184)&lt;=Measurements!$K$4, INDEX(Measurements!$G$4:$G$502,_xlfn.AGGREGATE(15,3,(Measurements!$C$4:$C$502=Measurements!$K$3)/(Measurements!$C$4:$C$502=Measurements!$K$3)*(ROW(Measurements!$C$4:$C$502)-ROW(Measurements!$C$3)),ROWS(Measurements!$L$4:L184))), "")</f>
        <v/>
      </c>
      <c r="T184">
        <f>IF($L184&lt;&gt;"",65,"")</f>
        <v/>
      </c>
      <c r="U184">
        <f>IF($L184&lt;&gt;"",35,"")</f>
        <v/>
      </c>
      <c r="W184" s="2">
        <f>IF(ROWS(Measurements!$L$4:$L184)&lt;=Measurements!$I$4, INDEX(Measurements!$A$4:$A$502,_xlfn.AGGREGATE(15,3,(Measurements!$C$4:$C$502=Measurements!$I$3)/(Measurements!$C$4:$C$502=Measurements!$I$3)*(ROW(Measurements!$C$4:$C$502)-ROW(Measurements!$C$3)),ROWS(Measurements!$L$4:$L184))), "")</f>
        <v/>
      </c>
      <c r="X184">
        <f>IF(ROWS(Measurements!$L$4:$L184)&lt;=Measurements!$I$4, INDEX(Measurements!$E$4:$E$502,_xlfn.AGGREGATE(15,3,(Measurements!$C$4:$C$502=Measurements!$I$3)/(Measurements!$C$4:$C$502=Measurements!$I$3)*(ROW(Measurements!$C$4:$C$502)-ROW(Measurements!$C$3)),ROWS(Measurements!$L$4:$L184))), "")</f>
        <v/>
      </c>
      <c r="Y184">
        <f>IF($W184&lt;&gt;"",2200,"")</f>
        <v/>
      </c>
      <c r="Z184">
        <f>IF($W184&lt;&gt;"",1800,"")</f>
        <v/>
      </c>
      <c r="AA184">
        <f>IF(ROWS(Measurements!$L$4:$L184)&lt;=Measurements!$I$4, INDEX(Measurements!$F$4:$F$502,_xlfn.AGGREGATE(15,3,(Measurements!$C$4:$C$502=Measurements!$I$3)/(Measurements!$C$4:$C$502=Measurements!$I$3)*(ROW(Measurements!$C$4:$C$502)-ROW(Measurements!$C$3)),ROWS(Measurements!$L$4:$L184))), "")</f>
        <v/>
      </c>
      <c r="AB184">
        <f>IF($W184&lt;&gt;"",6.5,"")</f>
        <v/>
      </c>
      <c r="AC184">
        <f>IF($W184&lt;&gt;"",3.5,"")</f>
        <v/>
      </c>
      <c r="AD184">
        <f>IF(ROWS(Measurements!$L$4:L184)&lt;=Measurements!$I$4, INDEX(Measurements!$G$4:$G$502,_xlfn.AGGREGATE(15,3,(Measurements!$C$4:$C$502=Measurements!$I$3)/(Measurements!$C$4:$C$502=Measurements!$I$3)*(ROW(Measurements!$C$4:$C$502)-ROW(Measurements!$C$3)),ROWS(Measurements!$L$4:L184))), "")</f>
        <v/>
      </c>
      <c r="AE184">
        <f>IF($W184&lt;&gt;"",65,"")</f>
        <v/>
      </c>
      <c r="AF184">
        <f>IF($W184&lt;&gt;"",35,"")</f>
        <v/>
      </c>
    </row>
    <row r="185">
      <c r="A185" s="2">
        <f>IF(ROWS(Measurements!A$4:$L185)&lt;=Measurements!$J$4, INDEX(Measurements!$A$4:$A$502,_xlfn.AGGREGATE(15,3,(Measurements!$C$4:$C$502=Measurements!$J$3)/(Measurements!$C$4:$C$502=Measurements!$J$3)*(ROW(Measurements!$C$4:$C$502)-ROW(Measurements!$C$3)),ROWS(Measurements!A$4:$L185))), "")</f>
        <v/>
      </c>
      <c r="B185">
        <f>IF(ROWS(Measurements!A$4:$L185)&lt;=Measurements!$J$4, INDEX(Measurements!$E$4:$E$502,_xlfn.AGGREGATE(15,3,(Measurements!$C$4:$C$502=Measurements!$J$3)/(Measurements!$C$4:$C$502=Measurements!$J$3)*(ROW(Measurements!$C$4:$C$502)-ROW(Measurements!$C$3)),ROWS(Measurements!A$4:$L185))), "")</f>
        <v/>
      </c>
      <c r="C185">
        <f>IF($A185&lt;&gt;"",2200,"")</f>
        <v/>
      </c>
      <c r="D185">
        <f>IF($A185&lt;&gt;"",1800,"")</f>
        <v/>
      </c>
      <c r="E185">
        <f>IF(ROWS(Measurements!A$4:$L185)&lt;=Measurements!$J$4, INDEX(Measurements!$F$4:$F$502,_xlfn.AGGREGATE(15,3,(Measurements!$C$4:$C$502=Measurements!$J$3)/(Measurements!$C$4:$C$502=Measurements!$J$3)*(ROW(Measurements!$C$4:$C$502)-ROW(Measurements!$C$3)),ROWS(Measurements!A$4:$L185))), "")</f>
        <v/>
      </c>
      <c r="F185">
        <f>IF($A185&lt;&gt;"",6.5,"")</f>
        <v/>
      </c>
      <c r="G185">
        <f>IF($A185&lt;&gt;"",3.5,"")</f>
        <v/>
      </c>
      <c r="H185">
        <f>IF(ROWS(Measurements!A$4:$L185)&lt;=Measurements!$J$4, INDEX(Measurements!$G$4:$G$502,_xlfn.AGGREGATE(15,3,(Measurements!$C$4:$C$502=Measurements!$J$3)/(Measurements!$C$4:$C$502=Measurements!$J$3)*(ROW(Measurements!$C$4:$C$502)-ROW(Measurements!$C$3)),ROWS(Measurements!A$4:$L185))), "")</f>
        <v/>
      </c>
      <c r="I185">
        <f>IF($A185&lt;&gt;"",65,"")</f>
        <v/>
      </c>
      <c r="J185">
        <f>IF($A185&lt;&gt;"",35,"")</f>
        <v/>
      </c>
      <c r="L185" s="2">
        <f>IF(ROWS(Measurements!$L$4:L185)&lt;=Measurements!$K$4, INDEX(Measurements!$A$4:$A$502,_xlfn.AGGREGATE(15,3,(Measurements!$C$4:$C$502=Measurements!$K$3)/(Measurements!$C$4:$C$502=Measurements!$K$3)*(ROW(Measurements!$C$4:$C$502)-ROW(Measurements!$C$3)),ROWS(Measurements!$L$4:L185))), "")</f>
        <v/>
      </c>
      <c r="M185">
        <f>IF(ROWS(Measurements!$L$4:L185)&lt;=Measurements!$K$4, INDEX(Measurements!$E$4:$E$502,_xlfn.AGGREGATE(15,3,(Measurements!$C$4:$C$502=Measurements!$K$3)/(Measurements!$C$4:$C$502=Measurements!$K$3)*(ROW(Measurements!$C$4:$C$502)-ROW(Measurements!$C$3)),ROWS(Measurements!$L$4:L185))), "")</f>
        <v/>
      </c>
      <c r="N185">
        <f>IF($L185&lt;&gt;"",2200,"")</f>
        <v/>
      </c>
      <c r="O185">
        <f>IF($L185&lt;&gt;"",1800,"")</f>
        <v/>
      </c>
      <c r="P185">
        <f>IF(ROWS(Measurements!$L$4:L185)&lt;=Measurements!$K$4, INDEX(Measurements!$F$4:$F$502,_xlfn.AGGREGATE(15,3,(Measurements!$C$4:$C$502=Measurements!$K$3)/(Measurements!$C$4:$C$502=Measurements!$K$3)*(ROW(Measurements!$C$4:$C$502)-ROW(Measurements!$C$3)),ROWS(Measurements!$L$4:L185))), "")</f>
        <v/>
      </c>
      <c r="Q185">
        <f>IF($L185&lt;&gt;"",6.5,"")</f>
        <v/>
      </c>
      <c r="R185">
        <f>IF($L185&lt;&gt;"",3.5,"")</f>
        <v/>
      </c>
      <c r="S185">
        <f>IF(ROWS(Measurements!$L$4:L185)&lt;=Measurements!$K$4, INDEX(Measurements!$G$4:$G$502,_xlfn.AGGREGATE(15,3,(Measurements!$C$4:$C$502=Measurements!$K$3)/(Measurements!$C$4:$C$502=Measurements!$K$3)*(ROW(Measurements!$C$4:$C$502)-ROW(Measurements!$C$3)),ROWS(Measurements!$L$4:L185))), "")</f>
        <v/>
      </c>
      <c r="T185">
        <f>IF($L185&lt;&gt;"",65,"")</f>
        <v/>
      </c>
      <c r="U185">
        <f>IF($L185&lt;&gt;"",35,"")</f>
        <v/>
      </c>
      <c r="W185" s="2">
        <f>IF(ROWS(Measurements!$L$4:$L185)&lt;=Measurements!$I$4, INDEX(Measurements!$A$4:$A$502,_xlfn.AGGREGATE(15,3,(Measurements!$C$4:$C$502=Measurements!$I$3)/(Measurements!$C$4:$C$502=Measurements!$I$3)*(ROW(Measurements!$C$4:$C$502)-ROW(Measurements!$C$3)),ROWS(Measurements!$L$4:$L185))), "")</f>
        <v/>
      </c>
      <c r="X185">
        <f>IF(ROWS(Measurements!$L$4:$L185)&lt;=Measurements!$I$4, INDEX(Measurements!$E$4:$E$502,_xlfn.AGGREGATE(15,3,(Measurements!$C$4:$C$502=Measurements!$I$3)/(Measurements!$C$4:$C$502=Measurements!$I$3)*(ROW(Measurements!$C$4:$C$502)-ROW(Measurements!$C$3)),ROWS(Measurements!$L$4:$L185))), "")</f>
        <v/>
      </c>
      <c r="Y185">
        <f>IF($W185&lt;&gt;"",2200,"")</f>
        <v/>
      </c>
      <c r="Z185">
        <f>IF($W185&lt;&gt;"",1800,"")</f>
        <v/>
      </c>
      <c r="AA185">
        <f>IF(ROWS(Measurements!$L$4:$L185)&lt;=Measurements!$I$4, INDEX(Measurements!$F$4:$F$502,_xlfn.AGGREGATE(15,3,(Measurements!$C$4:$C$502=Measurements!$I$3)/(Measurements!$C$4:$C$502=Measurements!$I$3)*(ROW(Measurements!$C$4:$C$502)-ROW(Measurements!$C$3)),ROWS(Measurements!$L$4:$L185))), "")</f>
        <v/>
      </c>
      <c r="AB185">
        <f>IF($W185&lt;&gt;"",6.5,"")</f>
        <v/>
      </c>
      <c r="AC185">
        <f>IF($W185&lt;&gt;"",3.5,"")</f>
        <v/>
      </c>
      <c r="AD185">
        <f>IF(ROWS(Measurements!$L$4:L185)&lt;=Measurements!$I$4, INDEX(Measurements!$G$4:$G$502,_xlfn.AGGREGATE(15,3,(Measurements!$C$4:$C$502=Measurements!$I$3)/(Measurements!$C$4:$C$502=Measurements!$I$3)*(ROW(Measurements!$C$4:$C$502)-ROW(Measurements!$C$3)),ROWS(Measurements!$L$4:L185))), "")</f>
        <v/>
      </c>
      <c r="AE185">
        <f>IF($W185&lt;&gt;"",65,"")</f>
        <v/>
      </c>
      <c r="AF185">
        <f>IF($W185&lt;&gt;"",35,"")</f>
        <v/>
      </c>
    </row>
    <row r="186">
      <c r="A186" s="2">
        <f>IF(ROWS(Measurements!A$4:$L186)&lt;=Measurements!$J$4, INDEX(Measurements!$A$4:$A$502,_xlfn.AGGREGATE(15,3,(Measurements!$C$4:$C$502=Measurements!$J$3)/(Measurements!$C$4:$C$502=Measurements!$J$3)*(ROW(Measurements!$C$4:$C$502)-ROW(Measurements!$C$3)),ROWS(Measurements!A$4:$L186))), "")</f>
        <v/>
      </c>
      <c r="B186">
        <f>IF(ROWS(Measurements!A$4:$L186)&lt;=Measurements!$J$4, INDEX(Measurements!$E$4:$E$502,_xlfn.AGGREGATE(15,3,(Measurements!$C$4:$C$502=Measurements!$J$3)/(Measurements!$C$4:$C$502=Measurements!$J$3)*(ROW(Measurements!$C$4:$C$502)-ROW(Measurements!$C$3)),ROWS(Measurements!A$4:$L186))), "")</f>
        <v/>
      </c>
      <c r="C186">
        <f>IF($A186&lt;&gt;"",2200,"")</f>
        <v/>
      </c>
      <c r="D186">
        <f>IF($A186&lt;&gt;"",1800,"")</f>
        <v/>
      </c>
      <c r="E186">
        <f>IF(ROWS(Measurements!A$4:$L186)&lt;=Measurements!$J$4, INDEX(Measurements!$F$4:$F$502,_xlfn.AGGREGATE(15,3,(Measurements!$C$4:$C$502=Measurements!$J$3)/(Measurements!$C$4:$C$502=Measurements!$J$3)*(ROW(Measurements!$C$4:$C$502)-ROW(Measurements!$C$3)),ROWS(Measurements!A$4:$L186))), "")</f>
        <v/>
      </c>
      <c r="F186">
        <f>IF($A186&lt;&gt;"",6.5,"")</f>
        <v/>
      </c>
      <c r="G186">
        <f>IF($A186&lt;&gt;"",3.5,"")</f>
        <v/>
      </c>
      <c r="H186">
        <f>IF(ROWS(Measurements!A$4:$L186)&lt;=Measurements!$J$4, INDEX(Measurements!$G$4:$G$502,_xlfn.AGGREGATE(15,3,(Measurements!$C$4:$C$502=Measurements!$J$3)/(Measurements!$C$4:$C$502=Measurements!$J$3)*(ROW(Measurements!$C$4:$C$502)-ROW(Measurements!$C$3)),ROWS(Measurements!A$4:$L186))), "")</f>
        <v/>
      </c>
      <c r="I186">
        <f>IF($A186&lt;&gt;"",65,"")</f>
        <v/>
      </c>
      <c r="J186">
        <f>IF($A186&lt;&gt;"",35,"")</f>
        <v/>
      </c>
      <c r="L186" s="2">
        <f>IF(ROWS(Measurements!$L$4:L186)&lt;=Measurements!$K$4, INDEX(Measurements!$A$4:$A$502,_xlfn.AGGREGATE(15,3,(Measurements!$C$4:$C$502=Measurements!$K$3)/(Measurements!$C$4:$C$502=Measurements!$K$3)*(ROW(Measurements!$C$4:$C$502)-ROW(Measurements!$C$3)),ROWS(Measurements!$L$4:L186))), "")</f>
        <v/>
      </c>
      <c r="M186">
        <f>IF(ROWS(Measurements!$L$4:L186)&lt;=Measurements!$K$4, INDEX(Measurements!$E$4:$E$502,_xlfn.AGGREGATE(15,3,(Measurements!$C$4:$C$502=Measurements!$K$3)/(Measurements!$C$4:$C$502=Measurements!$K$3)*(ROW(Measurements!$C$4:$C$502)-ROW(Measurements!$C$3)),ROWS(Measurements!$L$4:L186))), "")</f>
        <v/>
      </c>
      <c r="N186">
        <f>IF($L186&lt;&gt;"",2200,"")</f>
        <v/>
      </c>
      <c r="O186">
        <f>IF($L186&lt;&gt;"",1800,"")</f>
        <v/>
      </c>
      <c r="P186">
        <f>IF(ROWS(Measurements!$L$4:L186)&lt;=Measurements!$K$4, INDEX(Measurements!$F$4:$F$502,_xlfn.AGGREGATE(15,3,(Measurements!$C$4:$C$502=Measurements!$K$3)/(Measurements!$C$4:$C$502=Measurements!$K$3)*(ROW(Measurements!$C$4:$C$502)-ROW(Measurements!$C$3)),ROWS(Measurements!$L$4:L186))), "")</f>
        <v/>
      </c>
      <c r="Q186">
        <f>IF($L186&lt;&gt;"",6.5,"")</f>
        <v/>
      </c>
      <c r="R186">
        <f>IF($L186&lt;&gt;"",3.5,"")</f>
        <v/>
      </c>
      <c r="S186">
        <f>IF(ROWS(Measurements!$L$4:L186)&lt;=Measurements!$K$4, INDEX(Measurements!$G$4:$G$502,_xlfn.AGGREGATE(15,3,(Measurements!$C$4:$C$502=Measurements!$K$3)/(Measurements!$C$4:$C$502=Measurements!$K$3)*(ROW(Measurements!$C$4:$C$502)-ROW(Measurements!$C$3)),ROWS(Measurements!$L$4:L186))), "")</f>
        <v/>
      </c>
      <c r="T186">
        <f>IF($L186&lt;&gt;"",65,"")</f>
        <v/>
      </c>
      <c r="U186">
        <f>IF($L186&lt;&gt;"",35,"")</f>
        <v/>
      </c>
      <c r="W186" s="2">
        <f>IF(ROWS(Measurements!$L$4:$L186)&lt;=Measurements!$I$4, INDEX(Measurements!$A$4:$A$502,_xlfn.AGGREGATE(15,3,(Measurements!$C$4:$C$502=Measurements!$I$3)/(Measurements!$C$4:$C$502=Measurements!$I$3)*(ROW(Measurements!$C$4:$C$502)-ROW(Measurements!$C$3)),ROWS(Measurements!$L$4:$L186))), "")</f>
        <v/>
      </c>
      <c r="X186">
        <f>IF(ROWS(Measurements!$L$4:$L186)&lt;=Measurements!$I$4, INDEX(Measurements!$E$4:$E$502,_xlfn.AGGREGATE(15,3,(Measurements!$C$4:$C$502=Measurements!$I$3)/(Measurements!$C$4:$C$502=Measurements!$I$3)*(ROW(Measurements!$C$4:$C$502)-ROW(Measurements!$C$3)),ROWS(Measurements!$L$4:$L186))), "")</f>
        <v/>
      </c>
      <c r="Y186">
        <f>IF($W186&lt;&gt;"",2200,"")</f>
        <v/>
      </c>
      <c r="Z186">
        <f>IF($W186&lt;&gt;"",1800,"")</f>
        <v/>
      </c>
      <c r="AA186">
        <f>IF(ROWS(Measurements!$L$4:$L186)&lt;=Measurements!$I$4, INDEX(Measurements!$F$4:$F$502,_xlfn.AGGREGATE(15,3,(Measurements!$C$4:$C$502=Measurements!$I$3)/(Measurements!$C$4:$C$502=Measurements!$I$3)*(ROW(Measurements!$C$4:$C$502)-ROW(Measurements!$C$3)),ROWS(Measurements!$L$4:$L186))), "")</f>
        <v/>
      </c>
      <c r="AB186">
        <f>IF($W186&lt;&gt;"",6.5,"")</f>
        <v/>
      </c>
      <c r="AC186">
        <f>IF($W186&lt;&gt;"",3.5,"")</f>
        <v/>
      </c>
      <c r="AD186">
        <f>IF(ROWS(Measurements!$L$4:L186)&lt;=Measurements!$I$4, INDEX(Measurements!$G$4:$G$502,_xlfn.AGGREGATE(15,3,(Measurements!$C$4:$C$502=Measurements!$I$3)/(Measurements!$C$4:$C$502=Measurements!$I$3)*(ROW(Measurements!$C$4:$C$502)-ROW(Measurements!$C$3)),ROWS(Measurements!$L$4:L186))), "")</f>
        <v/>
      </c>
      <c r="AE186">
        <f>IF($W186&lt;&gt;"",65,"")</f>
        <v/>
      </c>
      <c r="AF186">
        <f>IF($W186&lt;&gt;"",35,"")</f>
        <v/>
      </c>
    </row>
    <row r="187">
      <c r="A187" s="2">
        <f>IF(ROWS(Measurements!A$4:$L187)&lt;=Measurements!$J$4, INDEX(Measurements!$A$4:$A$502,_xlfn.AGGREGATE(15,3,(Measurements!$C$4:$C$502=Measurements!$J$3)/(Measurements!$C$4:$C$502=Measurements!$J$3)*(ROW(Measurements!$C$4:$C$502)-ROW(Measurements!$C$3)),ROWS(Measurements!A$4:$L187))), "")</f>
        <v/>
      </c>
      <c r="B187">
        <f>IF(ROWS(Measurements!A$4:$L187)&lt;=Measurements!$J$4, INDEX(Measurements!$E$4:$E$502,_xlfn.AGGREGATE(15,3,(Measurements!$C$4:$C$502=Measurements!$J$3)/(Measurements!$C$4:$C$502=Measurements!$J$3)*(ROW(Measurements!$C$4:$C$502)-ROW(Measurements!$C$3)),ROWS(Measurements!A$4:$L187))), "")</f>
        <v/>
      </c>
      <c r="C187">
        <f>IF($A187&lt;&gt;"",2200,"")</f>
        <v/>
      </c>
      <c r="D187">
        <f>IF($A187&lt;&gt;"",1800,"")</f>
        <v/>
      </c>
      <c r="E187">
        <f>IF(ROWS(Measurements!A$4:$L187)&lt;=Measurements!$J$4, INDEX(Measurements!$F$4:$F$502,_xlfn.AGGREGATE(15,3,(Measurements!$C$4:$C$502=Measurements!$J$3)/(Measurements!$C$4:$C$502=Measurements!$J$3)*(ROW(Measurements!$C$4:$C$502)-ROW(Measurements!$C$3)),ROWS(Measurements!A$4:$L187))), "")</f>
        <v/>
      </c>
      <c r="F187">
        <f>IF($A187&lt;&gt;"",6.5,"")</f>
        <v/>
      </c>
      <c r="G187">
        <f>IF($A187&lt;&gt;"",3.5,"")</f>
        <v/>
      </c>
      <c r="H187">
        <f>IF(ROWS(Measurements!A$4:$L187)&lt;=Measurements!$J$4, INDEX(Measurements!$G$4:$G$502,_xlfn.AGGREGATE(15,3,(Measurements!$C$4:$C$502=Measurements!$J$3)/(Measurements!$C$4:$C$502=Measurements!$J$3)*(ROW(Measurements!$C$4:$C$502)-ROW(Measurements!$C$3)),ROWS(Measurements!A$4:$L187))), "")</f>
        <v/>
      </c>
      <c r="I187">
        <f>IF($A187&lt;&gt;"",65,"")</f>
        <v/>
      </c>
      <c r="J187">
        <f>IF($A187&lt;&gt;"",35,"")</f>
        <v/>
      </c>
      <c r="L187" s="2">
        <f>IF(ROWS(Measurements!$L$4:L187)&lt;=Measurements!$K$4, INDEX(Measurements!$A$4:$A$502,_xlfn.AGGREGATE(15,3,(Measurements!$C$4:$C$502=Measurements!$K$3)/(Measurements!$C$4:$C$502=Measurements!$K$3)*(ROW(Measurements!$C$4:$C$502)-ROW(Measurements!$C$3)),ROWS(Measurements!$L$4:L187))), "")</f>
        <v/>
      </c>
      <c r="M187">
        <f>IF(ROWS(Measurements!$L$4:L187)&lt;=Measurements!$K$4, INDEX(Measurements!$E$4:$E$502,_xlfn.AGGREGATE(15,3,(Measurements!$C$4:$C$502=Measurements!$K$3)/(Measurements!$C$4:$C$502=Measurements!$K$3)*(ROW(Measurements!$C$4:$C$502)-ROW(Measurements!$C$3)),ROWS(Measurements!$L$4:L187))), "")</f>
        <v/>
      </c>
      <c r="N187">
        <f>IF($L187&lt;&gt;"",2200,"")</f>
        <v/>
      </c>
      <c r="O187">
        <f>IF($L187&lt;&gt;"",1800,"")</f>
        <v/>
      </c>
      <c r="P187">
        <f>IF(ROWS(Measurements!$L$4:L187)&lt;=Measurements!$K$4, INDEX(Measurements!$F$4:$F$502,_xlfn.AGGREGATE(15,3,(Measurements!$C$4:$C$502=Measurements!$K$3)/(Measurements!$C$4:$C$502=Measurements!$K$3)*(ROW(Measurements!$C$4:$C$502)-ROW(Measurements!$C$3)),ROWS(Measurements!$L$4:L187))), "")</f>
        <v/>
      </c>
      <c r="Q187">
        <f>IF($L187&lt;&gt;"",6.5,"")</f>
        <v/>
      </c>
      <c r="R187">
        <f>IF($L187&lt;&gt;"",3.5,"")</f>
        <v/>
      </c>
      <c r="S187">
        <f>IF(ROWS(Measurements!$L$4:L187)&lt;=Measurements!$K$4, INDEX(Measurements!$G$4:$G$502,_xlfn.AGGREGATE(15,3,(Measurements!$C$4:$C$502=Measurements!$K$3)/(Measurements!$C$4:$C$502=Measurements!$K$3)*(ROW(Measurements!$C$4:$C$502)-ROW(Measurements!$C$3)),ROWS(Measurements!$L$4:L187))), "")</f>
        <v/>
      </c>
      <c r="T187">
        <f>IF($L187&lt;&gt;"",65,"")</f>
        <v/>
      </c>
      <c r="U187">
        <f>IF($L187&lt;&gt;"",35,"")</f>
        <v/>
      </c>
      <c r="W187" s="2">
        <f>IF(ROWS(Measurements!$L$4:$L187)&lt;=Measurements!$I$4, INDEX(Measurements!$A$4:$A$502,_xlfn.AGGREGATE(15,3,(Measurements!$C$4:$C$502=Measurements!$I$3)/(Measurements!$C$4:$C$502=Measurements!$I$3)*(ROW(Measurements!$C$4:$C$502)-ROW(Measurements!$C$3)),ROWS(Measurements!$L$4:$L187))), "")</f>
        <v/>
      </c>
      <c r="X187">
        <f>IF(ROWS(Measurements!$L$4:$L187)&lt;=Measurements!$I$4, INDEX(Measurements!$E$4:$E$502,_xlfn.AGGREGATE(15,3,(Measurements!$C$4:$C$502=Measurements!$I$3)/(Measurements!$C$4:$C$502=Measurements!$I$3)*(ROW(Measurements!$C$4:$C$502)-ROW(Measurements!$C$3)),ROWS(Measurements!$L$4:$L187))), "")</f>
        <v/>
      </c>
      <c r="Y187">
        <f>IF($W187&lt;&gt;"",2200,"")</f>
        <v/>
      </c>
      <c r="Z187">
        <f>IF($W187&lt;&gt;"",1800,"")</f>
        <v/>
      </c>
      <c r="AA187">
        <f>IF(ROWS(Measurements!$L$4:$L187)&lt;=Measurements!$I$4, INDEX(Measurements!$F$4:$F$502,_xlfn.AGGREGATE(15,3,(Measurements!$C$4:$C$502=Measurements!$I$3)/(Measurements!$C$4:$C$502=Measurements!$I$3)*(ROW(Measurements!$C$4:$C$502)-ROW(Measurements!$C$3)),ROWS(Measurements!$L$4:$L187))), "")</f>
        <v/>
      </c>
      <c r="AB187">
        <f>IF($W187&lt;&gt;"",6.5,"")</f>
        <v/>
      </c>
      <c r="AC187">
        <f>IF($W187&lt;&gt;"",3.5,"")</f>
        <v/>
      </c>
      <c r="AD187">
        <f>IF(ROWS(Measurements!$L$4:L187)&lt;=Measurements!$I$4, INDEX(Measurements!$G$4:$G$502,_xlfn.AGGREGATE(15,3,(Measurements!$C$4:$C$502=Measurements!$I$3)/(Measurements!$C$4:$C$502=Measurements!$I$3)*(ROW(Measurements!$C$4:$C$502)-ROW(Measurements!$C$3)),ROWS(Measurements!$L$4:L187))), "")</f>
        <v/>
      </c>
      <c r="AE187">
        <f>IF($W187&lt;&gt;"",65,"")</f>
        <v/>
      </c>
      <c r="AF187">
        <f>IF($W187&lt;&gt;"",35,"")</f>
        <v/>
      </c>
    </row>
    <row r="188">
      <c r="A188" s="2">
        <f>IF(ROWS(Measurements!A$4:$L188)&lt;=Measurements!$J$4, INDEX(Measurements!$A$4:$A$502,_xlfn.AGGREGATE(15,3,(Measurements!$C$4:$C$502=Measurements!$J$3)/(Measurements!$C$4:$C$502=Measurements!$J$3)*(ROW(Measurements!$C$4:$C$502)-ROW(Measurements!$C$3)),ROWS(Measurements!A$4:$L188))), "")</f>
        <v/>
      </c>
      <c r="B188">
        <f>IF(ROWS(Measurements!A$4:$L188)&lt;=Measurements!$J$4, INDEX(Measurements!$E$4:$E$502,_xlfn.AGGREGATE(15,3,(Measurements!$C$4:$C$502=Measurements!$J$3)/(Measurements!$C$4:$C$502=Measurements!$J$3)*(ROW(Measurements!$C$4:$C$502)-ROW(Measurements!$C$3)),ROWS(Measurements!A$4:$L188))), "")</f>
        <v/>
      </c>
      <c r="C188">
        <f>IF($A188&lt;&gt;"",2200,"")</f>
        <v/>
      </c>
      <c r="D188">
        <f>IF($A188&lt;&gt;"",1800,"")</f>
        <v/>
      </c>
      <c r="E188">
        <f>IF(ROWS(Measurements!A$4:$L188)&lt;=Measurements!$J$4, INDEX(Measurements!$F$4:$F$502,_xlfn.AGGREGATE(15,3,(Measurements!$C$4:$C$502=Measurements!$J$3)/(Measurements!$C$4:$C$502=Measurements!$J$3)*(ROW(Measurements!$C$4:$C$502)-ROW(Measurements!$C$3)),ROWS(Measurements!A$4:$L188))), "")</f>
        <v/>
      </c>
      <c r="F188">
        <f>IF($A188&lt;&gt;"",6.5,"")</f>
        <v/>
      </c>
      <c r="G188">
        <f>IF($A188&lt;&gt;"",3.5,"")</f>
        <v/>
      </c>
      <c r="H188">
        <f>IF(ROWS(Measurements!A$4:$L188)&lt;=Measurements!$J$4, INDEX(Measurements!$G$4:$G$502,_xlfn.AGGREGATE(15,3,(Measurements!$C$4:$C$502=Measurements!$J$3)/(Measurements!$C$4:$C$502=Measurements!$J$3)*(ROW(Measurements!$C$4:$C$502)-ROW(Measurements!$C$3)),ROWS(Measurements!A$4:$L188))), "")</f>
        <v/>
      </c>
      <c r="I188">
        <f>IF($A188&lt;&gt;"",65,"")</f>
        <v/>
      </c>
      <c r="J188">
        <f>IF($A188&lt;&gt;"",35,"")</f>
        <v/>
      </c>
      <c r="L188" s="2">
        <f>IF(ROWS(Measurements!$L$4:L188)&lt;=Measurements!$K$4, INDEX(Measurements!$A$4:$A$502,_xlfn.AGGREGATE(15,3,(Measurements!$C$4:$C$502=Measurements!$K$3)/(Measurements!$C$4:$C$502=Measurements!$K$3)*(ROW(Measurements!$C$4:$C$502)-ROW(Measurements!$C$3)),ROWS(Measurements!$L$4:L188))), "")</f>
        <v/>
      </c>
      <c r="M188">
        <f>IF(ROWS(Measurements!$L$4:L188)&lt;=Measurements!$K$4, INDEX(Measurements!$E$4:$E$502,_xlfn.AGGREGATE(15,3,(Measurements!$C$4:$C$502=Measurements!$K$3)/(Measurements!$C$4:$C$502=Measurements!$K$3)*(ROW(Measurements!$C$4:$C$502)-ROW(Measurements!$C$3)),ROWS(Measurements!$L$4:L188))), "")</f>
        <v/>
      </c>
      <c r="N188">
        <f>IF($L188&lt;&gt;"",2200,"")</f>
        <v/>
      </c>
      <c r="O188">
        <f>IF($L188&lt;&gt;"",1800,"")</f>
        <v/>
      </c>
      <c r="P188">
        <f>IF(ROWS(Measurements!$L$4:L188)&lt;=Measurements!$K$4, INDEX(Measurements!$F$4:$F$502,_xlfn.AGGREGATE(15,3,(Measurements!$C$4:$C$502=Measurements!$K$3)/(Measurements!$C$4:$C$502=Measurements!$K$3)*(ROW(Measurements!$C$4:$C$502)-ROW(Measurements!$C$3)),ROWS(Measurements!$L$4:L188))), "")</f>
        <v/>
      </c>
      <c r="Q188">
        <f>IF($L188&lt;&gt;"",6.5,"")</f>
        <v/>
      </c>
      <c r="R188">
        <f>IF($L188&lt;&gt;"",3.5,"")</f>
        <v/>
      </c>
      <c r="S188">
        <f>IF(ROWS(Measurements!$L$4:L188)&lt;=Measurements!$K$4, INDEX(Measurements!$G$4:$G$502,_xlfn.AGGREGATE(15,3,(Measurements!$C$4:$C$502=Measurements!$K$3)/(Measurements!$C$4:$C$502=Measurements!$K$3)*(ROW(Measurements!$C$4:$C$502)-ROW(Measurements!$C$3)),ROWS(Measurements!$L$4:L188))), "")</f>
        <v/>
      </c>
      <c r="T188">
        <f>IF($L188&lt;&gt;"",65,"")</f>
        <v/>
      </c>
      <c r="U188">
        <f>IF($L188&lt;&gt;"",35,"")</f>
        <v/>
      </c>
      <c r="W188" s="2">
        <f>IF(ROWS(Measurements!$L$4:$L188)&lt;=Measurements!$I$4, INDEX(Measurements!$A$4:$A$502,_xlfn.AGGREGATE(15,3,(Measurements!$C$4:$C$502=Measurements!$I$3)/(Measurements!$C$4:$C$502=Measurements!$I$3)*(ROW(Measurements!$C$4:$C$502)-ROW(Measurements!$C$3)),ROWS(Measurements!$L$4:$L188))), "")</f>
        <v/>
      </c>
      <c r="X188">
        <f>IF(ROWS(Measurements!$L$4:$L188)&lt;=Measurements!$I$4, INDEX(Measurements!$E$4:$E$502,_xlfn.AGGREGATE(15,3,(Measurements!$C$4:$C$502=Measurements!$I$3)/(Measurements!$C$4:$C$502=Measurements!$I$3)*(ROW(Measurements!$C$4:$C$502)-ROW(Measurements!$C$3)),ROWS(Measurements!$L$4:$L188))), "")</f>
        <v/>
      </c>
      <c r="Y188">
        <f>IF($W188&lt;&gt;"",2200,"")</f>
        <v/>
      </c>
      <c r="Z188">
        <f>IF($W188&lt;&gt;"",1800,"")</f>
        <v/>
      </c>
      <c r="AA188">
        <f>IF(ROWS(Measurements!$L$4:$L188)&lt;=Measurements!$I$4, INDEX(Measurements!$F$4:$F$502,_xlfn.AGGREGATE(15,3,(Measurements!$C$4:$C$502=Measurements!$I$3)/(Measurements!$C$4:$C$502=Measurements!$I$3)*(ROW(Measurements!$C$4:$C$502)-ROW(Measurements!$C$3)),ROWS(Measurements!$L$4:$L188))), "")</f>
        <v/>
      </c>
      <c r="AB188">
        <f>IF($W188&lt;&gt;"",6.5,"")</f>
        <v/>
      </c>
      <c r="AC188">
        <f>IF($W188&lt;&gt;"",3.5,"")</f>
        <v/>
      </c>
      <c r="AD188">
        <f>IF(ROWS(Measurements!$L$4:L188)&lt;=Measurements!$I$4, INDEX(Measurements!$G$4:$G$502,_xlfn.AGGREGATE(15,3,(Measurements!$C$4:$C$502=Measurements!$I$3)/(Measurements!$C$4:$C$502=Measurements!$I$3)*(ROW(Measurements!$C$4:$C$502)-ROW(Measurements!$C$3)),ROWS(Measurements!$L$4:L188))), "")</f>
        <v/>
      </c>
      <c r="AE188">
        <f>IF($W188&lt;&gt;"",65,"")</f>
        <v/>
      </c>
      <c r="AF188">
        <f>IF($W188&lt;&gt;"",35,"")</f>
        <v/>
      </c>
    </row>
    <row r="189">
      <c r="A189" s="2">
        <f>IF(ROWS(Measurements!A$4:$L189)&lt;=Measurements!$J$4, INDEX(Measurements!$A$4:$A$502,_xlfn.AGGREGATE(15,3,(Measurements!$C$4:$C$502=Measurements!$J$3)/(Measurements!$C$4:$C$502=Measurements!$J$3)*(ROW(Measurements!$C$4:$C$502)-ROW(Measurements!$C$3)),ROWS(Measurements!A$4:$L189))), "")</f>
        <v/>
      </c>
      <c r="B189">
        <f>IF(ROWS(Measurements!A$4:$L189)&lt;=Measurements!$J$4, INDEX(Measurements!$E$4:$E$502,_xlfn.AGGREGATE(15,3,(Measurements!$C$4:$C$502=Measurements!$J$3)/(Measurements!$C$4:$C$502=Measurements!$J$3)*(ROW(Measurements!$C$4:$C$502)-ROW(Measurements!$C$3)),ROWS(Measurements!A$4:$L189))), "")</f>
        <v/>
      </c>
      <c r="C189">
        <f>IF($A189&lt;&gt;"",2200,"")</f>
        <v/>
      </c>
      <c r="D189">
        <f>IF($A189&lt;&gt;"",1800,"")</f>
        <v/>
      </c>
      <c r="E189">
        <f>IF(ROWS(Measurements!A$4:$L189)&lt;=Measurements!$J$4, INDEX(Measurements!$F$4:$F$502,_xlfn.AGGREGATE(15,3,(Measurements!$C$4:$C$502=Measurements!$J$3)/(Measurements!$C$4:$C$502=Measurements!$J$3)*(ROW(Measurements!$C$4:$C$502)-ROW(Measurements!$C$3)),ROWS(Measurements!A$4:$L189))), "")</f>
        <v/>
      </c>
      <c r="F189">
        <f>IF($A189&lt;&gt;"",6.5,"")</f>
        <v/>
      </c>
      <c r="G189">
        <f>IF($A189&lt;&gt;"",3.5,"")</f>
        <v/>
      </c>
      <c r="H189">
        <f>IF(ROWS(Measurements!A$4:$L189)&lt;=Measurements!$J$4, INDEX(Measurements!$G$4:$G$502,_xlfn.AGGREGATE(15,3,(Measurements!$C$4:$C$502=Measurements!$J$3)/(Measurements!$C$4:$C$502=Measurements!$J$3)*(ROW(Measurements!$C$4:$C$502)-ROW(Measurements!$C$3)),ROWS(Measurements!A$4:$L189))), "")</f>
        <v/>
      </c>
      <c r="I189">
        <f>IF($A189&lt;&gt;"",65,"")</f>
        <v/>
      </c>
      <c r="J189">
        <f>IF($A189&lt;&gt;"",35,"")</f>
        <v/>
      </c>
      <c r="L189" s="2">
        <f>IF(ROWS(Measurements!$L$4:L189)&lt;=Measurements!$K$4, INDEX(Measurements!$A$4:$A$502,_xlfn.AGGREGATE(15,3,(Measurements!$C$4:$C$502=Measurements!$K$3)/(Measurements!$C$4:$C$502=Measurements!$K$3)*(ROW(Measurements!$C$4:$C$502)-ROW(Measurements!$C$3)),ROWS(Measurements!$L$4:L189))), "")</f>
        <v/>
      </c>
      <c r="M189">
        <f>IF(ROWS(Measurements!$L$4:L189)&lt;=Measurements!$K$4, INDEX(Measurements!$E$4:$E$502,_xlfn.AGGREGATE(15,3,(Measurements!$C$4:$C$502=Measurements!$K$3)/(Measurements!$C$4:$C$502=Measurements!$K$3)*(ROW(Measurements!$C$4:$C$502)-ROW(Measurements!$C$3)),ROWS(Measurements!$L$4:L189))), "")</f>
        <v/>
      </c>
      <c r="N189">
        <f>IF($L189&lt;&gt;"",2200,"")</f>
        <v/>
      </c>
      <c r="O189">
        <f>IF($L189&lt;&gt;"",1800,"")</f>
        <v/>
      </c>
      <c r="P189">
        <f>IF(ROWS(Measurements!$L$4:L189)&lt;=Measurements!$K$4, INDEX(Measurements!$F$4:$F$502,_xlfn.AGGREGATE(15,3,(Measurements!$C$4:$C$502=Measurements!$K$3)/(Measurements!$C$4:$C$502=Measurements!$K$3)*(ROW(Measurements!$C$4:$C$502)-ROW(Measurements!$C$3)),ROWS(Measurements!$L$4:L189))), "")</f>
        <v/>
      </c>
      <c r="Q189">
        <f>IF($L189&lt;&gt;"",6.5,"")</f>
        <v/>
      </c>
      <c r="R189">
        <f>IF($L189&lt;&gt;"",3.5,"")</f>
        <v/>
      </c>
      <c r="S189">
        <f>IF(ROWS(Measurements!$L$4:L189)&lt;=Measurements!$K$4, INDEX(Measurements!$G$4:$G$502,_xlfn.AGGREGATE(15,3,(Measurements!$C$4:$C$502=Measurements!$K$3)/(Measurements!$C$4:$C$502=Measurements!$K$3)*(ROW(Measurements!$C$4:$C$502)-ROW(Measurements!$C$3)),ROWS(Measurements!$L$4:L189))), "")</f>
        <v/>
      </c>
      <c r="T189">
        <f>IF($L189&lt;&gt;"",65,"")</f>
        <v/>
      </c>
      <c r="U189">
        <f>IF($L189&lt;&gt;"",35,"")</f>
        <v/>
      </c>
      <c r="W189" s="2">
        <f>IF(ROWS(Measurements!$L$4:$L189)&lt;=Measurements!$I$4, INDEX(Measurements!$A$4:$A$502,_xlfn.AGGREGATE(15,3,(Measurements!$C$4:$C$502=Measurements!$I$3)/(Measurements!$C$4:$C$502=Measurements!$I$3)*(ROW(Measurements!$C$4:$C$502)-ROW(Measurements!$C$3)),ROWS(Measurements!$L$4:$L189))), "")</f>
        <v/>
      </c>
      <c r="X189">
        <f>IF(ROWS(Measurements!$L$4:$L189)&lt;=Measurements!$I$4, INDEX(Measurements!$E$4:$E$502,_xlfn.AGGREGATE(15,3,(Measurements!$C$4:$C$502=Measurements!$I$3)/(Measurements!$C$4:$C$502=Measurements!$I$3)*(ROW(Measurements!$C$4:$C$502)-ROW(Measurements!$C$3)),ROWS(Measurements!$L$4:$L189))), "")</f>
        <v/>
      </c>
      <c r="Y189">
        <f>IF($W189&lt;&gt;"",2200,"")</f>
        <v/>
      </c>
      <c r="Z189">
        <f>IF($W189&lt;&gt;"",1800,"")</f>
        <v/>
      </c>
      <c r="AA189">
        <f>IF(ROWS(Measurements!$L$4:$L189)&lt;=Measurements!$I$4, INDEX(Measurements!$F$4:$F$502,_xlfn.AGGREGATE(15,3,(Measurements!$C$4:$C$502=Measurements!$I$3)/(Measurements!$C$4:$C$502=Measurements!$I$3)*(ROW(Measurements!$C$4:$C$502)-ROW(Measurements!$C$3)),ROWS(Measurements!$L$4:$L189))), "")</f>
        <v/>
      </c>
      <c r="AB189">
        <f>IF($W189&lt;&gt;"",6.5,"")</f>
        <v/>
      </c>
      <c r="AC189">
        <f>IF($W189&lt;&gt;"",3.5,"")</f>
        <v/>
      </c>
      <c r="AD189">
        <f>IF(ROWS(Measurements!$L$4:L189)&lt;=Measurements!$I$4, INDEX(Measurements!$G$4:$G$502,_xlfn.AGGREGATE(15,3,(Measurements!$C$4:$C$502=Measurements!$I$3)/(Measurements!$C$4:$C$502=Measurements!$I$3)*(ROW(Measurements!$C$4:$C$502)-ROW(Measurements!$C$3)),ROWS(Measurements!$L$4:L189))), "")</f>
        <v/>
      </c>
      <c r="AE189">
        <f>IF($W189&lt;&gt;"",65,"")</f>
        <v/>
      </c>
      <c r="AF189">
        <f>IF($W189&lt;&gt;"",35,"")</f>
        <v/>
      </c>
    </row>
    <row r="190">
      <c r="A190" s="2">
        <f>IF(ROWS(Measurements!A$4:$L190)&lt;=Measurements!$J$4, INDEX(Measurements!$A$4:$A$502,_xlfn.AGGREGATE(15,3,(Measurements!$C$4:$C$502=Measurements!$J$3)/(Measurements!$C$4:$C$502=Measurements!$J$3)*(ROW(Measurements!$C$4:$C$502)-ROW(Measurements!$C$3)),ROWS(Measurements!A$4:$L190))), "")</f>
        <v/>
      </c>
      <c r="B190">
        <f>IF(ROWS(Measurements!A$4:$L190)&lt;=Measurements!$J$4, INDEX(Measurements!$E$4:$E$502,_xlfn.AGGREGATE(15,3,(Measurements!$C$4:$C$502=Measurements!$J$3)/(Measurements!$C$4:$C$502=Measurements!$J$3)*(ROW(Measurements!$C$4:$C$502)-ROW(Measurements!$C$3)),ROWS(Measurements!A$4:$L190))), "")</f>
        <v/>
      </c>
      <c r="C190">
        <f>IF($A190&lt;&gt;"",2200,"")</f>
        <v/>
      </c>
      <c r="D190">
        <f>IF($A190&lt;&gt;"",1800,"")</f>
        <v/>
      </c>
      <c r="E190">
        <f>IF(ROWS(Measurements!A$4:$L190)&lt;=Measurements!$J$4, INDEX(Measurements!$F$4:$F$502,_xlfn.AGGREGATE(15,3,(Measurements!$C$4:$C$502=Measurements!$J$3)/(Measurements!$C$4:$C$502=Measurements!$J$3)*(ROW(Measurements!$C$4:$C$502)-ROW(Measurements!$C$3)),ROWS(Measurements!A$4:$L190))), "")</f>
        <v/>
      </c>
      <c r="F190">
        <f>IF($A190&lt;&gt;"",6.5,"")</f>
        <v/>
      </c>
      <c r="G190">
        <f>IF($A190&lt;&gt;"",3.5,"")</f>
        <v/>
      </c>
      <c r="H190">
        <f>IF(ROWS(Measurements!A$4:$L190)&lt;=Measurements!$J$4, INDEX(Measurements!$G$4:$G$502,_xlfn.AGGREGATE(15,3,(Measurements!$C$4:$C$502=Measurements!$J$3)/(Measurements!$C$4:$C$502=Measurements!$J$3)*(ROW(Measurements!$C$4:$C$502)-ROW(Measurements!$C$3)),ROWS(Measurements!A$4:$L190))), "")</f>
        <v/>
      </c>
      <c r="I190">
        <f>IF($A190&lt;&gt;"",65,"")</f>
        <v/>
      </c>
      <c r="J190">
        <f>IF($A190&lt;&gt;"",35,"")</f>
        <v/>
      </c>
      <c r="L190" s="2">
        <f>IF(ROWS(Measurements!$L$4:L190)&lt;=Measurements!$K$4, INDEX(Measurements!$A$4:$A$502,_xlfn.AGGREGATE(15,3,(Measurements!$C$4:$C$502=Measurements!$K$3)/(Measurements!$C$4:$C$502=Measurements!$K$3)*(ROW(Measurements!$C$4:$C$502)-ROW(Measurements!$C$3)),ROWS(Measurements!$L$4:L190))), "")</f>
        <v/>
      </c>
      <c r="M190">
        <f>IF(ROWS(Measurements!$L$4:L190)&lt;=Measurements!$K$4, INDEX(Measurements!$E$4:$E$502,_xlfn.AGGREGATE(15,3,(Measurements!$C$4:$C$502=Measurements!$K$3)/(Measurements!$C$4:$C$502=Measurements!$K$3)*(ROW(Measurements!$C$4:$C$502)-ROW(Measurements!$C$3)),ROWS(Measurements!$L$4:L190))), "")</f>
        <v/>
      </c>
      <c r="N190">
        <f>IF($L190&lt;&gt;"",2200,"")</f>
        <v/>
      </c>
      <c r="O190">
        <f>IF($L190&lt;&gt;"",1800,"")</f>
        <v/>
      </c>
      <c r="P190">
        <f>IF(ROWS(Measurements!$L$4:L190)&lt;=Measurements!$K$4, INDEX(Measurements!$F$4:$F$502,_xlfn.AGGREGATE(15,3,(Measurements!$C$4:$C$502=Measurements!$K$3)/(Measurements!$C$4:$C$502=Measurements!$K$3)*(ROW(Measurements!$C$4:$C$502)-ROW(Measurements!$C$3)),ROWS(Measurements!$L$4:L190))), "")</f>
        <v/>
      </c>
      <c r="Q190">
        <f>IF($L190&lt;&gt;"",6.5,"")</f>
        <v/>
      </c>
      <c r="R190">
        <f>IF($L190&lt;&gt;"",3.5,"")</f>
        <v/>
      </c>
      <c r="S190">
        <f>IF(ROWS(Measurements!$L$4:L190)&lt;=Measurements!$K$4, INDEX(Measurements!$G$4:$G$502,_xlfn.AGGREGATE(15,3,(Measurements!$C$4:$C$502=Measurements!$K$3)/(Measurements!$C$4:$C$502=Measurements!$K$3)*(ROW(Measurements!$C$4:$C$502)-ROW(Measurements!$C$3)),ROWS(Measurements!$L$4:L190))), "")</f>
        <v/>
      </c>
      <c r="T190">
        <f>IF($L190&lt;&gt;"",65,"")</f>
        <v/>
      </c>
      <c r="U190">
        <f>IF($L190&lt;&gt;"",35,"")</f>
        <v/>
      </c>
      <c r="W190" s="2">
        <f>IF(ROWS(Measurements!$L$4:$L190)&lt;=Measurements!$I$4, INDEX(Measurements!$A$4:$A$502,_xlfn.AGGREGATE(15,3,(Measurements!$C$4:$C$502=Measurements!$I$3)/(Measurements!$C$4:$C$502=Measurements!$I$3)*(ROW(Measurements!$C$4:$C$502)-ROW(Measurements!$C$3)),ROWS(Measurements!$L$4:$L190))), "")</f>
        <v/>
      </c>
      <c r="X190">
        <f>IF(ROWS(Measurements!$L$4:$L190)&lt;=Measurements!$I$4, INDEX(Measurements!$E$4:$E$502,_xlfn.AGGREGATE(15,3,(Measurements!$C$4:$C$502=Measurements!$I$3)/(Measurements!$C$4:$C$502=Measurements!$I$3)*(ROW(Measurements!$C$4:$C$502)-ROW(Measurements!$C$3)),ROWS(Measurements!$L$4:$L190))), "")</f>
        <v/>
      </c>
      <c r="Y190">
        <f>IF($W190&lt;&gt;"",2200,"")</f>
        <v/>
      </c>
      <c r="Z190">
        <f>IF($W190&lt;&gt;"",1800,"")</f>
        <v/>
      </c>
      <c r="AA190">
        <f>IF(ROWS(Measurements!$L$4:$L190)&lt;=Measurements!$I$4, INDEX(Measurements!$F$4:$F$502,_xlfn.AGGREGATE(15,3,(Measurements!$C$4:$C$502=Measurements!$I$3)/(Measurements!$C$4:$C$502=Measurements!$I$3)*(ROW(Measurements!$C$4:$C$502)-ROW(Measurements!$C$3)),ROWS(Measurements!$L$4:$L190))), "")</f>
        <v/>
      </c>
      <c r="AB190">
        <f>IF($W190&lt;&gt;"",6.5,"")</f>
        <v/>
      </c>
      <c r="AC190">
        <f>IF($W190&lt;&gt;"",3.5,"")</f>
        <v/>
      </c>
      <c r="AD190">
        <f>IF(ROWS(Measurements!$L$4:L190)&lt;=Measurements!$I$4, INDEX(Measurements!$G$4:$G$502,_xlfn.AGGREGATE(15,3,(Measurements!$C$4:$C$502=Measurements!$I$3)/(Measurements!$C$4:$C$502=Measurements!$I$3)*(ROW(Measurements!$C$4:$C$502)-ROW(Measurements!$C$3)),ROWS(Measurements!$L$4:L190))), "")</f>
        <v/>
      </c>
      <c r="AE190">
        <f>IF($W190&lt;&gt;"",65,"")</f>
        <v/>
      </c>
      <c r="AF190">
        <f>IF($W190&lt;&gt;"",35,"")</f>
        <v/>
      </c>
    </row>
    <row r="191">
      <c r="A191" s="2">
        <f>IF(ROWS(Measurements!A$4:$L191)&lt;=Measurements!$J$4, INDEX(Measurements!$A$4:$A$502,_xlfn.AGGREGATE(15,3,(Measurements!$C$4:$C$502=Measurements!$J$3)/(Measurements!$C$4:$C$502=Measurements!$J$3)*(ROW(Measurements!$C$4:$C$502)-ROW(Measurements!$C$3)),ROWS(Measurements!A$4:$L191))), "")</f>
        <v/>
      </c>
      <c r="B191">
        <f>IF(ROWS(Measurements!A$4:$L191)&lt;=Measurements!$J$4, INDEX(Measurements!$E$4:$E$502,_xlfn.AGGREGATE(15,3,(Measurements!$C$4:$C$502=Measurements!$J$3)/(Measurements!$C$4:$C$502=Measurements!$J$3)*(ROW(Measurements!$C$4:$C$502)-ROW(Measurements!$C$3)),ROWS(Measurements!A$4:$L191))), "")</f>
        <v/>
      </c>
      <c r="C191">
        <f>IF($A191&lt;&gt;"",2200,"")</f>
        <v/>
      </c>
      <c r="D191">
        <f>IF($A191&lt;&gt;"",1800,"")</f>
        <v/>
      </c>
      <c r="E191">
        <f>IF(ROWS(Measurements!A$4:$L191)&lt;=Measurements!$J$4, INDEX(Measurements!$F$4:$F$502,_xlfn.AGGREGATE(15,3,(Measurements!$C$4:$C$502=Measurements!$J$3)/(Measurements!$C$4:$C$502=Measurements!$J$3)*(ROW(Measurements!$C$4:$C$502)-ROW(Measurements!$C$3)),ROWS(Measurements!A$4:$L191))), "")</f>
        <v/>
      </c>
      <c r="F191">
        <f>IF($A191&lt;&gt;"",6.5,"")</f>
        <v/>
      </c>
      <c r="G191">
        <f>IF($A191&lt;&gt;"",3.5,"")</f>
        <v/>
      </c>
      <c r="H191">
        <f>IF(ROWS(Measurements!A$4:$L191)&lt;=Measurements!$J$4, INDEX(Measurements!$G$4:$G$502,_xlfn.AGGREGATE(15,3,(Measurements!$C$4:$C$502=Measurements!$J$3)/(Measurements!$C$4:$C$502=Measurements!$J$3)*(ROW(Measurements!$C$4:$C$502)-ROW(Measurements!$C$3)),ROWS(Measurements!A$4:$L191))), "")</f>
        <v/>
      </c>
      <c r="I191">
        <f>IF($A191&lt;&gt;"",65,"")</f>
        <v/>
      </c>
      <c r="J191">
        <f>IF($A191&lt;&gt;"",35,"")</f>
        <v/>
      </c>
      <c r="L191" s="2">
        <f>IF(ROWS(Measurements!$L$4:L191)&lt;=Measurements!$K$4, INDEX(Measurements!$A$4:$A$502,_xlfn.AGGREGATE(15,3,(Measurements!$C$4:$C$502=Measurements!$K$3)/(Measurements!$C$4:$C$502=Measurements!$K$3)*(ROW(Measurements!$C$4:$C$502)-ROW(Measurements!$C$3)),ROWS(Measurements!$L$4:L191))), "")</f>
        <v/>
      </c>
      <c r="M191">
        <f>IF(ROWS(Measurements!$L$4:L191)&lt;=Measurements!$K$4, INDEX(Measurements!$E$4:$E$502,_xlfn.AGGREGATE(15,3,(Measurements!$C$4:$C$502=Measurements!$K$3)/(Measurements!$C$4:$C$502=Measurements!$K$3)*(ROW(Measurements!$C$4:$C$502)-ROW(Measurements!$C$3)),ROWS(Measurements!$L$4:L191))), "")</f>
        <v/>
      </c>
      <c r="N191">
        <f>IF($L191&lt;&gt;"",2200,"")</f>
        <v/>
      </c>
      <c r="O191">
        <f>IF($L191&lt;&gt;"",1800,"")</f>
        <v/>
      </c>
      <c r="P191">
        <f>IF(ROWS(Measurements!$L$4:L191)&lt;=Measurements!$K$4, INDEX(Measurements!$F$4:$F$502,_xlfn.AGGREGATE(15,3,(Measurements!$C$4:$C$502=Measurements!$K$3)/(Measurements!$C$4:$C$502=Measurements!$K$3)*(ROW(Measurements!$C$4:$C$502)-ROW(Measurements!$C$3)),ROWS(Measurements!$L$4:L191))), "")</f>
        <v/>
      </c>
      <c r="Q191">
        <f>IF($L191&lt;&gt;"",6.5,"")</f>
        <v/>
      </c>
      <c r="R191">
        <f>IF($L191&lt;&gt;"",3.5,"")</f>
        <v/>
      </c>
      <c r="S191">
        <f>IF(ROWS(Measurements!$L$4:L191)&lt;=Measurements!$K$4, INDEX(Measurements!$G$4:$G$502,_xlfn.AGGREGATE(15,3,(Measurements!$C$4:$C$502=Measurements!$K$3)/(Measurements!$C$4:$C$502=Measurements!$K$3)*(ROW(Measurements!$C$4:$C$502)-ROW(Measurements!$C$3)),ROWS(Measurements!$L$4:L191))), "")</f>
        <v/>
      </c>
      <c r="T191">
        <f>IF($L191&lt;&gt;"",65,"")</f>
        <v/>
      </c>
      <c r="U191">
        <f>IF($L191&lt;&gt;"",35,"")</f>
        <v/>
      </c>
      <c r="W191" s="2">
        <f>IF(ROWS(Measurements!$L$4:$L191)&lt;=Measurements!$I$4, INDEX(Measurements!$A$4:$A$502,_xlfn.AGGREGATE(15,3,(Measurements!$C$4:$C$502=Measurements!$I$3)/(Measurements!$C$4:$C$502=Measurements!$I$3)*(ROW(Measurements!$C$4:$C$502)-ROW(Measurements!$C$3)),ROWS(Measurements!$L$4:$L191))), "")</f>
        <v/>
      </c>
      <c r="X191">
        <f>IF(ROWS(Measurements!$L$4:$L191)&lt;=Measurements!$I$4, INDEX(Measurements!$E$4:$E$502,_xlfn.AGGREGATE(15,3,(Measurements!$C$4:$C$502=Measurements!$I$3)/(Measurements!$C$4:$C$502=Measurements!$I$3)*(ROW(Measurements!$C$4:$C$502)-ROW(Measurements!$C$3)),ROWS(Measurements!$L$4:$L191))), "")</f>
        <v/>
      </c>
      <c r="Y191">
        <f>IF($W191&lt;&gt;"",2200,"")</f>
        <v/>
      </c>
      <c r="Z191">
        <f>IF($W191&lt;&gt;"",1800,"")</f>
        <v/>
      </c>
      <c r="AA191">
        <f>IF(ROWS(Measurements!$L$4:$L191)&lt;=Measurements!$I$4, INDEX(Measurements!$F$4:$F$502,_xlfn.AGGREGATE(15,3,(Measurements!$C$4:$C$502=Measurements!$I$3)/(Measurements!$C$4:$C$502=Measurements!$I$3)*(ROW(Measurements!$C$4:$C$502)-ROW(Measurements!$C$3)),ROWS(Measurements!$L$4:$L191))), "")</f>
        <v/>
      </c>
      <c r="AB191">
        <f>IF($W191&lt;&gt;"",6.5,"")</f>
        <v/>
      </c>
      <c r="AC191">
        <f>IF($W191&lt;&gt;"",3.5,"")</f>
        <v/>
      </c>
      <c r="AD191">
        <f>IF(ROWS(Measurements!$L$4:L191)&lt;=Measurements!$I$4, INDEX(Measurements!$G$4:$G$502,_xlfn.AGGREGATE(15,3,(Measurements!$C$4:$C$502=Measurements!$I$3)/(Measurements!$C$4:$C$502=Measurements!$I$3)*(ROW(Measurements!$C$4:$C$502)-ROW(Measurements!$C$3)),ROWS(Measurements!$L$4:L191))), "")</f>
        <v/>
      </c>
      <c r="AE191">
        <f>IF($W191&lt;&gt;"",65,"")</f>
        <v/>
      </c>
      <c r="AF191">
        <f>IF($W191&lt;&gt;"",35,"")</f>
        <v/>
      </c>
    </row>
    <row r="192">
      <c r="A192" s="2">
        <f>IF(ROWS(Measurements!A$4:$L192)&lt;=Measurements!$J$4, INDEX(Measurements!$A$4:$A$502,_xlfn.AGGREGATE(15,3,(Measurements!$C$4:$C$502=Measurements!$J$3)/(Measurements!$C$4:$C$502=Measurements!$J$3)*(ROW(Measurements!$C$4:$C$502)-ROW(Measurements!$C$3)),ROWS(Measurements!A$4:$L192))), "")</f>
        <v/>
      </c>
      <c r="B192">
        <f>IF(ROWS(Measurements!A$4:$L192)&lt;=Measurements!$J$4, INDEX(Measurements!$E$4:$E$502,_xlfn.AGGREGATE(15,3,(Measurements!$C$4:$C$502=Measurements!$J$3)/(Measurements!$C$4:$C$502=Measurements!$J$3)*(ROW(Measurements!$C$4:$C$502)-ROW(Measurements!$C$3)),ROWS(Measurements!A$4:$L192))), "")</f>
        <v/>
      </c>
      <c r="C192">
        <f>IF($A192&lt;&gt;"",2200,"")</f>
        <v/>
      </c>
      <c r="D192">
        <f>IF($A192&lt;&gt;"",1800,"")</f>
        <v/>
      </c>
      <c r="E192">
        <f>IF(ROWS(Measurements!A$4:$L192)&lt;=Measurements!$J$4, INDEX(Measurements!$F$4:$F$502,_xlfn.AGGREGATE(15,3,(Measurements!$C$4:$C$502=Measurements!$J$3)/(Measurements!$C$4:$C$502=Measurements!$J$3)*(ROW(Measurements!$C$4:$C$502)-ROW(Measurements!$C$3)),ROWS(Measurements!A$4:$L192))), "")</f>
        <v/>
      </c>
      <c r="F192">
        <f>IF($A192&lt;&gt;"",6.5,"")</f>
        <v/>
      </c>
      <c r="G192">
        <f>IF($A192&lt;&gt;"",3.5,"")</f>
        <v/>
      </c>
      <c r="H192">
        <f>IF(ROWS(Measurements!A$4:$L192)&lt;=Measurements!$J$4, INDEX(Measurements!$G$4:$G$502,_xlfn.AGGREGATE(15,3,(Measurements!$C$4:$C$502=Measurements!$J$3)/(Measurements!$C$4:$C$502=Measurements!$J$3)*(ROW(Measurements!$C$4:$C$502)-ROW(Measurements!$C$3)),ROWS(Measurements!A$4:$L192))), "")</f>
        <v/>
      </c>
      <c r="I192">
        <f>IF($A192&lt;&gt;"",65,"")</f>
        <v/>
      </c>
      <c r="J192">
        <f>IF($A192&lt;&gt;"",35,"")</f>
        <v/>
      </c>
      <c r="L192" s="2">
        <f>IF(ROWS(Measurements!$L$4:L192)&lt;=Measurements!$K$4, INDEX(Measurements!$A$4:$A$502,_xlfn.AGGREGATE(15,3,(Measurements!$C$4:$C$502=Measurements!$K$3)/(Measurements!$C$4:$C$502=Measurements!$K$3)*(ROW(Measurements!$C$4:$C$502)-ROW(Measurements!$C$3)),ROWS(Measurements!$L$4:L192))), "")</f>
        <v/>
      </c>
      <c r="M192">
        <f>IF(ROWS(Measurements!$L$4:L192)&lt;=Measurements!$K$4, INDEX(Measurements!$E$4:$E$502,_xlfn.AGGREGATE(15,3,(Measurements!$C$4:$C$502=Measurements!$K$3)/(Measurements!$C$4:$C$502=Measurements!$K$3)*(ROW(Measurements!$C$4:$C$502)-ROW(Measurements!$C$3)),ROWS(Measurements!$L$4:L192))), "")</f>
        <v/>
      </c>
      <c r="N192">
        <f>IF($L192&lt;&gt;"",2200,"")</f>
        <v/>
      </c>
      <c r="O192">
        <f>IF($L192&lt;&gt;"",1800,"")</f>
        <v/>
      </c>
      <c r="P192">
        <f>IF(ROWS(Measurements!$L$4:L192)&lt;=Measurements!$K$4, INDEX(Measurements!$F$4:$F$502,_xlfn.AGGREGATE(15,3,(Measurements!$C$4:$C$502=Measurements!$K$3)/(Measurements!$C$4:$C$502=Measurements!$K$3)*(ROW(Measurements!$C$4:$C$502)-ROW(Measurements!$C$3)),ROWS(Measurements!$L$4:L192))), "")</f>
        <v/>
      </c>
      <c r="Q192">
        <f>IF($L192&lt;&gt;"",6.5,"")</f>
        <v/>
      </c>
      <c r="R192">
        <f>IF($L192&lt;&gt;"",3.5,"")</f>
        <v/>
      </c>
      <c r="S192">
        <f>IF(ROWS(Measurements!$L$4:L192)&lt;=Measurements!$K$4, INDEX(Measurements!$G$4:$G$502,_xlfn.AGGREGATE(15,3,(Measurements!$C$4:$C$502=Measurements!$K$3)/(Measurements!$C$4:$C$502=Measurements!$K$3)*(ROW(Measurements!$C$4:$C$502)-ROW(Measurements!$C$3)),ROWS(Measurements!$L$4:L192))), "")</f>
        <v/>
      </c>
      <c r="T192">
        <f>IF($L192&lt;&gt;"",65,"")</f>
        <v/>
      </c>
      <c r="U192">
        <f>IF($L192&lt;&gt;"",35,"")</f>
        <v/>
      </c>
      <c r="W192" s="2">
        <f>IF(ROWS(Measurements!$L$4:$L192)&lt;=Measurements!$I$4, INDEX(Measurements!$A$4:$A$502,_xlfn.AGGREGATE(15,3,(Measurements!$C$4:$C$502=Measurements!$I$3)/(Measurements!$C$4:$C$502=Measurements!$I$3)*(ROW(Measurements!$C$4:$C$502)-ROW(Measurements!$C$3)),ROWS(Measurements!$L$4:$L192))), "")</f>
        <v/>
      </c>
      <c r="X192">
        <f>IF(ROWS(Measurements!$L$4:$L192)&lt;=Measurements!$I$4, INDEX(Measurements!$E$4:$E$502,_xlfn.AGGREGATE(15,3,(Measurements!$C$4:$C$502=Measurements!$I$3)/(Measurements!$C$4:$C$502=Measurements!$I$3)*(ROW(Measurements!$C$4:$C$502)-ROW(Measurements!$C$3)),ROWS(Measurements!$L$4:$L192))), "")</f>
        <v/>
      </c>
      <c r="Y192">
        <f>IF($W192&lt;&gt;"",2200,"")</f>
        <v/>
      </c>
      <c r="Z192">
        <f>IF($W192&lt;&gt;"",1800,"")</f>
        <v/>
      </c>
      <c r="AA192">
        <f>IF(ROWS(Measurements!$L$4:$L192)&lt;=Measurements!$I$4, INDEX(Measurements!$F$4:$F$502,_xlfn.AGGREGATE(15,3,(Measurements!$C$4:$C$502=Measurements!$I$3)/(Measurements!$C$4:$C$502=Measurements!$I$3)*(ROW(Measurements!$C$4:$C$502)-ROW(Measurements!$C$3)),ROWS(Measurements!$L$4:$L192))), "")</f>
        <v/>
      </c>
      <c r="AB192">
        <f>IF($W192&lt;&gt;"",6.5,"")</f>
        <v/>
      </c>
      <c r="AC192">
        <f>IF($W192&lt;&gt;"",3.5,"")</f>
        <v/>
      </c>
      <c r="AD192">
        <f>IF(ROWS(Measurements!$L$4:L192)&lt;=Measurements!$I$4, INDEX(Measurements!$G$4:$G$502,_xlfn.AGGREGATE(15,3,(Measurements!$C$4:$C$502=Measurements!$I$3)/(Measurements!$C$4:$C$502=Measurements!$I$3)*(ROW(Measurements!$C$4:$C$502)-ROW(Measurements!$C$3)),ROWS(Measurements!$L$4:L192))), "")</f>
        <v/>
      </c>
      <c r="AE192">
        <f>IF($W192&lt;&gt;"",65,"")</f>
        <v/>
      </c>
      <c r="AF192">
        <f>IF($W192&lt;&gt;"",35,"")</f>
        <v/>
      </c>
    </row>
    <row r="193">
      <c r="A193" s="2">
        <f>IF(ROWS(Measurements!A$4:$L193)&lt;=Measurements!$J$4, INDEX(Measurements!$A$4:$A$502,_xlfn.AGGREGATE(15,3,(Measurements!$C$4:$C$502=Measurements!$J$3)/(Measurements!$C$4:$C$502=Measurements!$J$3)*(ROW(Measurements!$C$4:$C$502)-ROW(Measurements!$C$3)),ROWS(Measurements!A$4:$L193))), "")</f>
        <v/>
      </c>
      <c r="B193">
        <f>IF(ROWS(Measurements!A$4:$L193)&lt;=Measurements!$J$4, INDEX(Measurements!$E$4:$E$502,_xlfn.AGGREGATE(15,3,(Measurements!$C$4:$C$502=Measurements!$J$3)/(Measurements!$C$4:$C$502=Measurements!$J$3)*(ROW(Measurements!$C$4:$C$502)-ROW(Measurements!$C$3)),ROWS(Measurements!A$4:$L193))), "")</f>
        <v/>
      </c>
      <c r="C193">
        <f>IF($A193&lt;&gt;"",2200,"")</f>
        <v/>
      </c>
      <c r="D193">
        <f>IF($A193&lt;&gt;"",1800,"")</f>
        <v/>
      </c>
      <c r="E193">
        <f>IF(ROWS(Measurements!A$4:$L193)&lt;=Measurements!$J$4, INDEX(Measurements!$F$4:$F$502,_xlfn.AGGREGATE(15,3,(Measurements!$C$4:$C$502=Measurements!$J$3)/(Measurements!$C$4:$C$502=Measurements!$J$3)*(ROW(Measurements!$C$4:$C$502)-ROW(Measurements!$C$3)),ROWS(Measurements!A$4:$L193))), "")</f>
        <v/>
      </c>
      <c r="F193">
        <f>IF($A193&lt;&gt;"",6.5,"")</f>
        <v/>
      </c>
      <c r="G193">
        <f>IF($A193&lt;&gt;"",3.5,"")</f>
        <v/>
      </c>
      <c r="H193">
        <f>IF(ROWS(Measurements!A$4:$L193)&lt;=Measurements!$J$4, INDEX(Measurements!$G$4:$G$502,_xlfn.AGGREGATE(15,3,(Measurements!$C$4:$C$502=Measurements!$J$3)/(Measurements!$C$4:$C$502=Measurements!$J$3)*(ROW(Measurements!$C$4:$C$502)-ROW(Measurements!$C$3)),ROWS(Measurements!A$4:$L193))), "")</f>
        <v/>
      </c>
      <c r="I193">
        <f>IF($A193&lt;&gt;"",65,"")</f>
        <v/>
      </c>
      <c r="J193">
        <f>IF($A193&lt;&gt;"",35,"")</f>
        <v/>
      </c>
      <c r="L193" s="2">
        <f>IF(ROWS(Measurements!$L$4:L193)&lt;=Measurements!$K$4, INDEX(Measurements!$A$4:$A$502,_xlfn.AGGREGATE(15,3,(Measurements!$C$4:$C$502=Measurements!$K$3)/(Measurements!$C$4:$C$502=Measurements!$K$3)*(ROW(Measurements!$C$4:$C$502)-ROW(Measurements!$C$3)),ROWS(Measurements!$L$4:L193))), "")</f>
        <v/>
      </c>
      <c r="M193">
        <f>IF(ROWS(Measurements!$L$4:L193)&lt;=Measurements!$K$4, INDEX(Measurements!$E$4:$E$502,_xlfn.AGGREGATE(15,3,(Measurements!$C$4:$C$502=Measurements!$K$3)/(Measurements!$C$4:$C$502=Measurements!$K$3)*(ROW(Measurements!$C$4:$C$502)-ROW(Measurements!$C$3)),ROWS(Measurements!$L$4:L193))), "")</f>
        <v/>
      </c>
      <c r="N193">
        <f>IF($L193&lt;&gt;"",2200,"")</f>
        <v/>
      </c>
      <c r="O193">
        <f>IF($L193&lt;&gt;"",1800,"")</f>
        <v/>
      </c>
      <c r="P193">
        <f>IF(ROWS(Measurements!$L$4:L193)&lt;=Measurements!$K$4, INDEX(Measurements!$F$4:$F$502,_xlfn.AGGREGATE(15,3,(Measurements!$C$4:$C$502=Measurements!$K$3)/(Measurements!$C$4:$C$502=Measurements!$K$3)*(ROW(Measurements!$C$4:$C$502)-ROW(Measurements!$C$3)),ROWS(Measurements!$L$4:L193))), "")</f>
        <v/>
      </c>
      <c r="Q193">
        <f>IF($L193&lt;&gt;"",6.5,"")</f>
        <v/>
      </c>
      <c r="R193">
        <f>IF($L193&lt;&gt;"",3.5,"")</f>
        <v/>
      </c>
      <c r="S193">
        <f>IF(ROWS(Measurements!$L$4:L193)&lt;=Measurements!$K$4, INDEX(Measurements!$G$4:$G$502,_xlfn.AGGREGATE(15,3,(Measurements!$C$4:$C$502=Measurements!$K$3)/(Measurements!$C$4:$C$502=Measurements!$K$3)*(ROW(Measurements!$C$4:$C$502)-ROW(Measurements!$C$3)),ROWS(Measurements!$L$4:L193))), "")</f>
        <v/>
      </c>
      <c r="T193">
        <f>IF($L193&lt;&gt;"",65,"")</f>
        <v/>
      </c>
      <c r="U193">
        <f>IF($L193&lt;&gt;"",35,"")</f>
        <v/>
      </c>
      <c r="W193" s="2">
        <f>IF(ROWS(Measurements!$L$4:$L193)&lt;=Measurements!$I$4, INDEX(Measurements!$A$4:$A$502,_xlfn.AGGREGATE(15,3,(Measurements!$C$4:$C$502=Measurements!$I$3)/(Measurements!$C$4:$C$502=Measurements!$I$3)*(ROW(Measurements!$C$4:$C$502)-ROW(Measurements!$C$3)),ROWS(Measurements!$L$4:$L193))), "")</f>
        <v/>
      </c>
      <c r="X193">
        <f>IF(ROWS(Measurements!$L$4:$L193)&lt;=Measurements!$I$4, INDEX(Measurements!$E$4:$E$502,_xlfn.AGGREGATE(15,3,(Measurements!$C$4:$C$502=Measurements!$I$3)/(Measurements!$C$4:$C$502=Measurements!$I$3)*(ROW(Measurements!$C$4:$C$502)-ROW(Measurements!$C$3)),ROWS(Measurements!$L$4:$L193))), "")</f>
        <v/>
      </c>
      <c r="Y193">
        <f>IF($W193&lt;&gt;"",2200,"")</f>
        <v/>
      </c>
      <c r="Z193">
        <f>IF($W193&lt;&gt;"",1800,"")</f>
        <v/>
      </c>
      <c r="AA193">
        <f>IF(ROWS(Measurements!$L$4:$L193)&lt;=Measurements!$I$4, INDEX(Measurements!$F$4:$F$502,_xlfn.AGGREGATE(15,3,(Measurements!$C$4:$C$502=Measurements!$I$3)/(Measurements!$C$4:$C$502=Measurements!$I$3)*(ROW(Measurements!$C$4:$C$502)-ROW(Measurements!$C$3)),ROWS(Measurements!$L$4:$L193))), "")</f>
        <v/>
      </c>
      <c r="AB193">
        <f>IF($W193&lt;&gt;"",6.5,"")</f>
        <v/>
      </c>
      <c r="AC193">
        <f>IF($W193&lt;&gt;"",3.5,"")</f>
        <v/>
      </c>
      <c r="AD193">
        <f>IF(ROWS(Measurements!$L$4:L193)&lt;=Measurements!$I$4, INDEX(Measurements!$G$4:$G$502,_xlfn.AGGREGATE(15,3,(Measurements!$C$4:$C$502=Measurements!$I$3)/(Measurements!$C$4:$C$502=Measurements!$I$3)*(ROW(Measurements!$C$4:$C$502)-ROW(Measurements!$C$3)),ROWS(Measurements!$L$4:L193))), "")</f>
        <v/>
      </c>
      <c r="AE193">
        <f>IF($W193&lt;&gt;"",65,"")</f>
        <v/>
      </c>
      <c r="AF193">
        <f>IF($W193&lt;&gt;"",35,"")</f>
        <v/>
      </c>
    </row>
    <row r="194">
      <c r="A194" s="2">
        <f>IF(ROWS(Measurements!A$4:$L194)&lt;=Measurements!$J$4, INDEX(Measurements!$A$4:$A$502,_xlfn.AGGREGATE(15,3,(Measurements!$C$4:$C$502=Measurements!$J$3)/(Measurements!$C$4:$C$502=Measurements!$J$3)*(ROW(Measurements!$C$4:$C$502)-ROW(Measurements!$C$3)),ROWS(Measurements!A$4:$L194))), "")</f>
        <v/>
      </c>
      <c r="B194">
        <f>IF(ROWS(Measurements!A$4:$L194)&lt;=Measurements!$J$4, INDEX(Measurements!$E$4:$E$502,_xlfn.AGGREGATE(15,3,(Measurements!$C$4:$C$502=Measurements!$J$3)/(Measurements!$C$4:$C$502=Measurements!$J$3)*(ROW(Measurements!$C$4:$C$502)-ROW(Measurements!$C$3)),ROWS(Measurements!A$4:$L194))), "")</f>
        <v/>
      </c>
      <c r="C194">
        <f>IF($A194&lt;&gt;"",2200,"")</f>
        <v/>
      </c>
      <c r="D194">
        <f>IF($A194&lt;&gt;"",1800,"")</f>
        <v/>
      </c>
      <c r="E194">
        <f>IF(ROWS(Measurements!A$4:$L194)&lt;=Measurements!$J$4, INDEX(Measurements!$F$4:$F$502,_xlfn.AGGREGATE(15,3,(Measurements!$C$4:$C$502=Measurements!$J$3)/(Measurements!$C$4:$C$502=Measurements!$J$3)*(ROW(Measurements!$C$4:$C$502)-ROW(Measurements!$C$3)),ROWS(Measurements!A$4:$L194))), "")</f>
        <v/>
      </c>
      <c r="F194">
        <f>IF($A194&lt;&gt;"",6.5,"")</f>
        <v/>
      </c>
      <c r="G194">
        <f>IF($A194&lt;&gt;"",3.5,"")</f>
        <v/>
      </c>
      <c r="H194">
        <f>IF(ROWS(Measurements!A$4:$L194)&lt;=Measurements!$J$4, INDEX(Measurements!$G$4:$G$502,_xlfn.AGGREGATE(15,3,(Measurements!$C$4:$C$502=Measurements!$J$3)/(Measurements!$C$4:$C$502=Measurements!$J$3)*(ROW(Measurements!$C$4:$C$502)-ROW(Measurements!$C$3)),ROWS(Measurements!A$4:$L194))), "")</f>
        <v/>
      </c>
      <c r="I194">
        <f>IF($A194&lt;&gt;"",65,"")</f>
        <v/>
      </c>
      <c r="J194">
        <f>IF($A194&lt;&gt;"",35,"")</f>
        <v/>
      </c>
      <c r="L194" s="2">
        <f>IF(ROWS(Measurements!$L$4:L194)&lt;=Measurements!$K$4, INDEX(Measurements!$A$4:$A$502,_xlfn.AGGREGATE(15,3,(Measurements!$C$4:$C$502=Measurements!$K$3)/(Measurements!$C$4:$C$502=Measurements!$K$3)*(ROW(Measurements!$C$4:$C$502)-ROW(Measurements!$C$3)),ROWS(Measurements!$L$4:L194))), "")</f>
        <v/>
      </c>
      <c r="M194">
        <f>IF(ROWS(Measurements!$L$4:L194)&lt;=Measurements!$K$4, INDEX(Measurements!$E$4:$E$502,_xlfn.AGGREGATE(15,3,(Measurements!$C$4:$C$502=Measurements!$K$3)/(Measurements!$C$4:$C$502=Measurements!$K$3)*(ROW(Measurements!$C$4:$C$502)-ROW(Measurements!$C$3)),ROWS(Measurements!$L$4:L194))), "")</f>
        <v/>
      </c>
      <c r="N194">
        <f>IF($L194&lt;&gt;"",2200,"")</f>
        <v/>
      </c>
      <c r="O194">
        <f>IF($L194&lt;&gt;"",1800,"")</f>
        <v/>
      </c>
      <c r="P194">
        <f>IF(ROWS(Measurements!$L$4:L194)&lt;=Measurements!$K$4, INDEX(Measurements!$F$4:$F$502,_xlfn.AGGREGATE(15,3,(Measurements!$C$4:$C$502=Measurements!$K$3)/(Measurements!$C$4:$C$502=Measurements!$K$3)*(ROW(Measurements!$C$4:$C$502)-ROW(Measurements!$C$3)),ROWS(Measurements!$L$4:L194))), "")</f>
        <v/>
      </c>
      <c r="Q194">
        <f>IF($L194&lt;&gt;"",6.5,"")</f>
        <v/>
      </c>
      <c r="R194">
        <f>IF($L194&lt;&gt;"",3.5,"")</f>
        <v/>
      </c>
      <c r="S194">
        <f>IF(ROWS(Measurements!$L$4:L194)&lt;=Measurements!$K$4, INDEX(Measurements!$G$4:$G$502,_xlfn.AGGREGATE(15,3,(Measurements!$C$4:$C$502=Measurements!$K$3)/(Measurements!$C$4:$C$502=Measurements!$K$3)*(ROW(Measurements!$C$4:$C$502)-ROW(Measurements!$C$3)),ROWS(Measurements!$L$4:L194))), "")</f>
        <v/>
      </c>
      <c r="T194">
        <f>IF($L194&lt;&gt;"",65,"")</f>
        <v/>
      </c>
      <c r="U194">
        <f>IF($L194&lt;&gt;"",35,"")</f>
        <v/>
      </c>
      <c r="W194" s="2">
        <f>IF(ROWS(Measurements!$L$4:$L194)&lt;=Measurements!$I$4, INDEX(Measurements!$A$4:$A$502,_xlfn.AGGREGATE(15,3,(Measurements!$C$4:$C$502=Measurements!$I$3)/(Measurements!$C$4:$C$502=Measurements!$I$3)*(ROW(Measurements!$C$4:$C$502)-ROW(Measurements!$C$3)),ROWS(Measurements!$L$4:$L194))), "")</f>
        <v/>
      </c>
      <c r="X194">
        <f>IF(ROWS(Measurements!$L$4:$L194)&lt;=Measurements!$I$4, INDEX(Measurements!$E$4:$E$502,_xlfn.AGGREGATE(15,3,(Measurements!$C$4:$C$502=Measurements!$I$3)/(Measurements!$C$4:$C$502=Measurements!$I$3)*(ROW(Measurements!$C$4:$C$502)-ROW(Measurements!$C$3)),ROWS(Measurements!$L$4:$L194))), "")</f>
        <v/>
      </c>
      <c r="Y194">
        <f>IF($W194&lt;&gt;"",2200,"")</f>
        <v/>
      </c>
      <c r="Z194">
        <f>IF($W194&lt;&gt;"",1800,"")</f>
        <v/>
      </c>
      <c r="AA194">
        <f>IF(ROWS(Measurements!$L$4:$L194)&lt;=Measurements!$I$4, INDEX(Measurements!$F$4:$F$502,_xlfn.AGGREGATE(15,3,(Measurements!$C$4:$C$502=Measurements!$I$3)/(Measurements!$C$4:$C$502=Measurements!$I$3)*(ROW(Measurements!$C$4:$C$502)-ROW(Measurements!$C$3)),ROWS(Measurements!$L$4:$L194))), "")</f>
        <v/>
      </c>
      <c r="AB194">
        <f>IF($W194&lt;&gt;"",6.5,"")</f>
        <v/>
      </c>
      <c r="AC194">
        <f>IF($W194&lt;&gt;"",3.5,"")</f>
        <v/>
      </c>
      <c r="AD194">
        <f>IF(ROWS(Measurements!$L$4:L194)&lt;=Measurements!$I$4, INDEX(Measurements!$G$4:$G$502,_xlfn.AGGREGATE(15,3,(Measurements!$C$4:$C$502=Measurements!$I$3)/(Measurements!$C$4:$C$502=Measurements!$I$3)*(ROW(Measurements!$C$4:$C$502)-ROW(Measurements!$C$3)),ROWS(Measurements!$L$4:L194))), "")</f>
        <v/>
      </c>
      <c r="AE194">
        <f>IF($W194&lt;&gt;"",65,"")</f>
        <v/>
      </c>
      <c r="AF194">
        <f>IF($W194&lt;&gt;"",35,"")</f>
        <v/>
      </c>
    </row>
    <row r="195">
      <c r="A195" s="2">
        <f>IF(ROWS(Measurements!A$4:$L195)&lt;=Measurements!$J$4, INDEX(Measurements!$A$4:$A$502,_xlfn.AGGREGATE(15,3,(Measurements!$C$4:$C$502=Measurements!$J$3)/(Measurements!$C$4:$C$502=Measurements!$J$3)*(ROW(Measurements!$C$4:$C$502)-ROW(Measurements!$C$3)),ROWS(Measurements!A$4:$L195))), "")</f>
        <v/>
      </c>
      <c r="B195">
        <f>IF(ROWS(Measurements!A$4:$L195)&lt;=Measurements!$J$4, INDEX(Measurements!$E$4:$E$502,_xlfn.AGGREGATE(15,3,(Measurements!$C$4:$C$502=Measurements!$J$3)/(Measurements!$C$4:$C$502=Measurements!$J$3)*(ROW(Measurements!$C$4:$C$502)-ROW(Measurements!$C$3)),ROWS(Measurements!A$4:$L195))), "")</f>
        <v/>
      </c>
      <c r="C195">
        <f>IF($A195&lt;&gt;"",2200,"")</f>
        <v/>
      </c>
      <c r="D195">
        <f>IF($A195&lt;&gt;"",1800,"")</f>
        <v/>
      </c>
      <c r="E195">
        <f>IF(ROWS(Measurements!A$4:$L195)&lt;=Measurements!$J$4, INDEX(Measurements!$F$4:$F$502,_xlfn.AGGREGATE(15,3,(Measurements!$C$4:$C$502=Measurements!$J$3)/(Measurements!$C$4:$C$502=Measurements!$J$3)*(ROW(Measurements!$C$4:$C$502)-ROW(Measurements!$C$3)),ROWS(Measurements!A$4:$L195))), "")</f>
        <v/>
      </c>
      <c r="F195">
        <f>IF($A195&lt;&gt;"",6.5,"")</f>
        <v/>
      </c>
      <c r="G195">
        <f>IF($A195&lt;&gt;"",3.5,"")</f>
        <v/>
      </c>
      <c r="H195">
        <f>IF(ROWS(Measurements!A$4:$L195)&lt;=Measurements!$J$4, INDEX(Measurements!$G$4:$G$502,_xlfn.AGGREGATE(15,3,(Measurements!$C$4:$C$502=Measurements!$J$3)/(Measurements!$C$4:$C$502=Measurements!$J$3)*(ROW(Measurements!$C$4:$C$502)-ROW(Measurements!$C$3)),ROWS(Measurements!A$4:$L195))), "")</f>
        <v/>
      </c>
      <c r="I195">
        <f>IF($A195&lt;&gt;"",65,"")</f>
        <v/>
      </c>
      <c r="J195">
        <f>IF($A195&lt;&gt;"",35,"")</f>
        <v/>
      </c>
      <c r="L195" s="2">
        <f>IF(ROWS(Measurements!$L$4:L195)&lt;=Measurements!$K$4, INDEX(Measurements!$A$4:$A$502,_xlfn.AGGREGATE(15,3,(Measurements!$C$4:$C$502=Measurements!$K$3)/(Measurements!$C$4:$C$502=Measurements!$K$3)*(ROW(Measurements!$C$4:$C$502)-ROW(Measurements!$C$3)),ROWS(Measurements!$L$4:L195))), "")</f>
        <v/>
      </c>
      <c r="M195">
        <f>IF(ROWS(Measurements!$L$4:L195)&lt;=Measurements!$K$4, INDEX(Measurements!$E$4:$E$502,_xlfn.AGGREGATE(15,3,(Measurements!$C$4:$C$502=Measurements!$K$3)/(Measurements!$C$4:$C$502=Measurements!$K$3)*(ROW(Measurements!$C$4:$C$502)-ROW(Measurements!$C$3)),ROWS(Measurements!$L$4:L195))), "")</f>
        <v/>
      </c>
      <c r="N195">
        <f>IF($L195&lt;&gt;"",2200,"")</f>
        <v/>
      </c>
      <c r="O195">
        <f>IF($L195&lt;&gt;"",1800,"")</f>
        <v/>
      </c>
      <c r="P195">
        <f>IF(ROWS(Measurements!$L$4:L195)&lt;=Measurements!$K$4, INDEX(Measurements!$F$4:$F$502,_xlfn.AGGREGATE(15,3,(Measurements!$C$4:$C$502=Measurements!$K$3)/(Measurements!$C$4:$C$502=Measurements!$K$3)*(ROW(Measurements!$C$4:$C$502)-ROW(Measurements!$C$3)),ROWS(Measurements!$L$4:L195))), "")</f>
        <v/>
      </c>
      <c r="Q195">
        <f>IF($L195&lt;&gt;"",6.5,"")</f>
        <v/>
      </c>
      <c r="R195">
        <f>IF($L195&lt;&gt;"",3.5,"")</f>
        <v/>
      </c>
      <c r="S195">
        <f>IF(ROWS(Measurements!$L$4:L195)&lt;=Measurements!$K$4, INDEX(Measurements!$G$4:$G$502,_xlfn.AGGREGATE(15,3,(Measurements!$C$4:$C$502=Measurements!$K$3)/(Measurements!$C$4:$C$502=Measurements!$K$3)*(ROW(Measurements!$C$4:$C$502)-ROW(Measurements!$C$3)),ROWS(Measurements!$L$4:L195))), "")</f>
        <v/>
      </c>
      <c r="T195">
        <f>IF($L195&lt;&gt;"",65,"")</f>
        <v/>
      </c>
      <c r="U195">
        <f>IF($L195&lt;&gt;"",35,"")</f>
        <v/>
      </c>
      <c r="W195" s="2">
        <f>IF(ROWS(Measurements!$L$4:$L195)&lt;=Measurements!$I$4, INDEX(Measurements!$A$4:$A$502,_xlfn.AGGREGATE(15,3,(Measurements!$C$4:$C$502=Measurements!$I$3)/(Measurements!$C$4:$C$502=Measurements!$I$3)*(ROW(Measurements!$C$4:$C$502)-ROW(Measurements!$C$3)),ROWS(Measurements!$L$4:$L195))), "")</f>
        <v/>
      </c>
      <c r="X195">
        <f>IF(ROWS(Measurements!$L$4:$L195)&lt;=Measurements!$I$4, INDEX(Measurements!$E$4:$E$502,_xlfn.AGGREGATE(15,3,(Measurements!$C$4:$C$502=Measurements!$I$3)/(Measurements!$C$4:$C$502=Measurements!$I$3)*(ROW(Measurements!$C$4:$C$502)-ROW(Measurements!$C$3)),ROWS(Measurements!$L$4:$L195))), "")</f>
        <v/>
      </c>
      <c r="Y195">
        <f>IF($W195&lt;&gt;"",2200,"")</f>
        <v/>
      </c>
      <c r="Z195">
        <f>IF($W195&lt;&gt;"",1800,"")</f>
        <v/>
      </c>
      <c r="AA195">
        <f>IF(ROWS(Measurements!$L$4:$L195)&lt;=Measurements!$I$4, INDEX(Measurements!$F$4:$F$502,_xlfn.AGGREGATE(15,3,(Measurements!$C$4:$C$502=Measurements!$I$3)/(Measurements!$C$4:$C$502=Measurements!$I$3)*(ROW(Measurements!$C$4:$C$502)-ROW(Measurements!$C$3)),ROWS(Measurements!$L$4:$L195))), "")</f>
        <v/>
      </c>
      <c r="AB195">
        <f>IF($W195&lt;&gt;"",6.5,"")</f>
        <v/>
      </c>
      <c r="AC195">
        <f>IF($W195&lt;&gt;"",3.5,"")</f>
        <v/>
      </c>
      <c r="AD195">
        <f>IF(ROWS(Measurements!$L$4:L195)&lt;=Measurements!$I$4, INDEX(Measurements!$G$4:$G$502,_xlfn.AGGREGATE(15,3,(Measurements!$C$4:$C$502=Measurements!$I$3)/(Measurements!$C$4:$C$502=Measurements!$I$3)*(ROW(Measurements!$C$4:$C$502)-ROW(Measurements!$C$3)),ROWS(Measurements!$L$4:L195))), "")</f>
        <v/>
      </c>
      <c r="AE195">
        <f>IF($W195&lt;&gt;"",65,"")</f>
        <v/>
      </c>
      <c r="AF195">
        <f>IF($W195&lt;&gt;"",35,"")</f>
        <v/>
      </c>
    </row>
    <row r="196">
      <c r="A196" s="2">
        <f>IF(ROWS(Measurements!A$4:$L196)&lt;=Measurements!$J$4, INDEX(Measurements!$A$4:$A$502,_xlfn.AGGREGATE(15,3,(Measurements!$C$4:$C$502=Measurements!$J$3)/(Measurements!$C$4:$C$502=Measurements!$J$3)*(ROW(Measurements!$C$4:$C$502)-ROW(Measurements!$C$3)),ROWS(Measurements!A$4:$L196))), "")</f>
        <v/>
      </c>
      <c r="B196">
        <f>IF(ROWS(Measurements!A$4:$L196)&lt;=Measurements!$J$4, INDEX(Measurements!$E$4:$E$502,_xlfn.AGGREGATE(15,3,(Measurements!$C$4:$C$502=Measurements!$J$3)/(Measurements!$C$4:$C$502=Measurements!$J$3)*(ROW(Measurements!$C$4:$C$502)-ROW(Measurements!$C$3)),ROWS(Measurements!A$4:$L196))), "")</f>
        <v/>
      </c>
      <c r="C196">
        <f>IF($A196&lt;&gt;"",2200,"")</f>
        <v/>
      </c>
      <c r="D196">
        <f>IF($A196&lt;&gt;"",1800,"")</f>
        <v/>
      </c>
      <c r="E196">
        <f>IF(ROWS(Measurements!A$4:$L196)&lt;=Measurements!$J$4, INDEX(Measurements!$F$4:$F$502,_xlfn.AGGREGATE(15,3,(Measurements!$C$4:$C$502=Measurements!$J$3)/(Measurements!$C$4:$C$502=Measurements!$J$3)*(ROW(Measurements!$C$4:$C$502)-ROW(Measurements!$C$3)),ROWS(Measurements!A$4:$L196))), "")</f>
        <v/>
      </c>
      <c r="F196">
        <f>IF($A196&lt;&gt;"",6.5,"")</f>
        <v/>
      </c>
      <c r="G196">
        <f>IF($A196&lt;&gt;"",3.5,"")</f>
        <v/>
      </c>
      <c r="H196">
        <f>IF(ROWS(Measurements!A$4:$L196)&lt;=Measurements!$J$4, INDEX(Measurements!$G$4:$G$502,_xlfn.AGGREGATE(15,3,(Measurements!$C$4:$C$502=Measurements!$J$3)/(Measurements!$C$4:$C$502=Measurements!$J$3)*(ROW(Measurements!$C$4:$C$502)-ROW(Measurements!$C$3)),ROWS(Measurements!A$4:$L196))), "")</f>
        <v/>
      </c>
      <c r="I196">
        <f>IF($A196&lt;&gt;"",65,"")</f>
        <v/>
      </c>
      <c r="J196">
        <f>IF($A196&lt;&gt;"",35,"")</f>
        <v/>
      </c>
      <c r="L196" s="2">
        <f>IF(ROWS(Measurements!$L$4:L196)&lt;=Measurements!$K$4, INDEX(Measurements!$A$4:$A$502,_xlfn.AGGREGATE(15,3,(Measurements!$C$4:$C$502=Measurements!$K$3)/(Measurements!$C$4:$C$502=Measurements!$K$3)*(ROW(Measurements!$C$4:$C$502)-ROW(Measurements!$C$3)),ROWS(Measurements!$L$4:L196))), "")</f>
        <v/>
      </c>
      <c r="M196">
        <f>IF(ROWS(Measurements!$L$4:L196)&lt;=Measurements!$K$4, INDEX(Measurements!$E$4:$E$502,_xlfn.AGGREGATE(15,3,(Measurements!$C$4:$C$502=Measurements!$K$3)/(Measurements!$C$4:$C$502=Measurements!$K$3)*(ROW(Measurements!$C$4:$C$502)-ROW(Measurements!$C$3)),ROWS(Measurements!$L$4:L196))), "")</f>
        <v/>
      </c>
      <c r="N196">
        <f>IF($L196&lt;&gt;"",2200,"")</f>
        <v/>
      </c>
      <c r="O196">
        <f>IF($L196&lt;&gt;"",1800,"")</f>
        <v/>
      </c>
      <c r="P196">
        <f>IF(ROWS(Measurements!$L$4:L196)&lt;=Measurements!$K$4, INDEX(Measurements!$F$4:$F$502,_xlfn.AGGREGATE(15,3,(Measurements!$C$4:$C$502=Measurements!$K$3)/(Measurements!$C$4:$C$502=Measurements!$K$3)*(ROW(Measurements!$C$4:$C$502)-ROW(Measurements!$C$3)),ROWS(Measurements!$L$4:L196))), "")</f>
        <v/>
      </c>
      <c r="Q196">
        <f>IF($L196&lt;&gt;"",6.5,"")</f>
        <v/>
      </c>
      <c r="R196">
        <f>IF($L196&lt;&gt;"",3.5,"")</f>
        <v/>
      </c>
      <c r="S196">
        <f>IF(ROWS(Measurements!$L$4:L196)&lt;=Measurements!$K$4, INDEX(Measurements!$G$4:$G$502,_xlfn.AGGREGATE(15,3,(Measurements!$C$4:$C$502=Measurements!$K$3)/(Measurements!$C$4:$C$502=Measurements!$K$3)*(ROW(Measurements!$C$4:$C$502)-ROW(Measurements!$C$3)),ROWS(Measurements!$L$4:L196))), "")</f>
        <v/>
      </c>
      <c r="T196">
        <f>IF($L196&lt;&gt;"",65,"")</f>
        <v/>
      </c>
      <c r="U196">
        <f>IF($L196&lt;&gt;"",35,"")</f>
        <v/>
      </c>
      <c r="W196" s="2">
        <f>IF(ROWS(Measurements!$L$4:$L196)&lt;=Measurements!$I$4, INDEX(Measurements!$A$4:$A$502,_xlfn.AGGREGATE(15,3,(Measurements!$C$4:$C$502=Measurements!$I$3)/(Measurements!$C$4:$C$502=Measurements!$I$3)*(ROW(Measurements!$C$4:$C$502)-ROW(Measurements!$C$3)),ROWS(Measurements!$L$4:$L196))), "")</f>
        <v/>
      </c>
      <c r="X196">
        <f>IF(ROWS(Measurements!$L$4:$L196)&lt;=Measurements!$I$4, INDEX(Measurements!$E$4:$E$502,_xlfn.AGGREGATE(15,3,(Measurements!$C$4:$C$502=Measurements!$I$3)/(Measurements!$C$4:$C$502=Measurements!$I$3)*(ROW(Measurements!$C$4:$C$502)-ROW(Measurements!$C$3)),ROWS(Measurements!$L$4:$L196))), "")</f>
        <v/>
      </c>
      <c r="Y196">
        <f>IF($W196&lt;&gt;"",2200,"")</f>
        <v/>
      </c>
      <c r="Z196">
        <f>IF($W196&lt;&gt;"",1800,"")</f>
        <v/>
      </c>
      <c r="AA196">
        <f>IF(ROWS(Measurements!$L$4:$L196)&lt;=Measurements!$I$4, INDEX(Measurements!$F$4:$F$502,_xlfn.AGGREGATE(15,3,(Measurements!$C$4:$C$502=Measurements!$I$3)/(Measurements!$C$4:$C$502=Measurements!$I$3)*(ROW(Measurements!$C$4:$C$502)-ROW(Measurements!$C$3)),ROWS(Measurements!$L$4:$L196))), "")</f>
        <v/>
      </c>
      <c r="AB196">
        <f>IF($W196&lt;&gt;"",6.5,"")</f>
        <v/>
      </c>
      <c r="AC196">
        <f>IF($W196&lt;&gt;"",3.5,"")</f>
        <v/>
      </c>
      <c r="AD196">
        <f>IF(ROWS(Measurements!$L$4:L196)&lt;=Measurements!$I$4, INDEX(Measurements!$G$4:$G$502,_xlfn.AGGREGATE(15,3,(Measurements!$C$4:$C$502=Measurements!$I$3)/(Measurements!$C$4:$C$502=Measurements!$I$3)*(ROW(Measurements!$C$4:$C$502)-ROW(Measurements!$C$3)),ROWS(Measurements!$L$4:L196))), "")</f>
        <v/>
      </c>
      <c r="AE196">
        <f>IF($W196&lt;&gt;"",65,"")</f>
        <v/>
      </c>
      <c r="AF196">
        <f>IF($W196&lt;&gt;"",35,"")</f>
        <v/>
      </c>
    </row>
    <row r="197">
      <c r="A197" s="2">
        <f>IF(ROWS(Measurements!A$4:$L197)&lt;=Measurements!$J$4, INDEX(Measurements!$A$4:$A$502,_xlfn.AGGREGATE(15,3,(Measurements!$C$4:$C$502=Measurements!$J$3)/(Measurements!$C$4:$C$502=Measurements!$J$3)*(ROW(Measurements!$C$4:$C$502)-ROW(Measurements!$C$3)),ROWS(Measurements!A$4:$L197))), "")</f>
        <v/>
      </c>
      <c r="B197">
        <f>IF(ROWS(Measurements!A$4:$L197)&lt;=Measurements!$J$4, INDEX(Measurements!$E$4:$E$502,_xlfn.AGGREGATE(15,3,(Measurements!$C$4:$C$502=Measurements!$J$3)/(Measurements!$C$4:$C$502=Measurements!$J$3)*(ROW(Measurements!$C$4:$C$502)-ROW(Measurements!$C$3)),ROWS(Measurements!A$4:$L197))), "")</f>
        <v/>
      </c>
      <c r="C197">
        <f>IF($A197&lt;&gt;"",2200,"")</f>
        <v/>
      </c>
      <c r="D197">
        <f>IF($A197&lt;&gt;"",1800,"")</f>
        <v/>
      </c>
      <c r="E197">
        <f>IF(ROWS(Measurements!A$4:$L197)&lt;=Measurements!$J$4, INDEX(Measurements!$F$4:$F$502,_xlfn.AGGREGATE(15,3,(Measurements!$C$4:$C$502=Measurements!$J$3)/(Measurements!$C$4:$C$502=Measurements!$J$3)*(ROW(Measurements!$C$4:$C$502)-ROW(Measurements!$C$3)),ROWS(Measurements!A$4:$L197))), "")</f>
        <v/>
      </c>
      <c r="F197">
        <f>IF($A197&lt;&gt;"",6.5,"")</f>
        <v/>
      </c>
      <c r="G197">
        <f>IF($A197&lt;&gt;"",3.5,"")</f>
        <v/>
      </c>
      <c r="H197">
        <f>IF(ROWS(Measurements!A$4:$L197)&lt;=Measurements!$J$4, INDEX(Measurements!$G$4:$G$502,_xlfn.AGGREGATE(15,3,(Measurements!$C$4:$C$502=Measurements!$J$3)/(Measurements!$C$4:$C$502=Measurements!$J$3)*(ROW(Measurements!$C$4:$C$502)-ROW(Measurements!$C$3)),ROWS(Measurements!A$4:$L197))), "")</f>
        <v/>
      </c>
      <c r="I197">
        <f>IF($A197&lt;&gt;"",65,"")</f>
        <v/>
      </c>
      <c r="J197">
        <f>IF($A197&lt;&gt;"",35,"")</f>
        <v/>
      </c>
      <c r="L197" s="2">
        <f>IF(ROWS(Measurements!$L$4:L197)&lt;=Measurements!$K$4, INDEX(Measurements!$A$4:$A$502,_xlfn.AGGREGATE(15,3,(Measurements!$C$4:$C$502=Measurements!$K$3)/(Measurements!$C$4:$C$502=Measurements!$K$3)*(ROW(Measurements!$C$4:$C$502)-ROW(Measurements!$C$3)),ROWS(Measurements!$L$4:L197))), "")</f>
        <v/>
      </c>
      <c r="M197">
        <f>IF(ROWS(Measurements!$L$4:L197)&lt;=Measurements!$K$4, INDEX(Measurements!$E$4:$E$502,_xlfn.AGGREGATE(15,3,(Measurements!$C$4:$C$502=Measurements!$K$3)/(Measurements!$C$4:$C$502=Measurements!$K$3)*(ROW(Measurements!$C$4:$C$502)-ROW(Measurements!$C$3)),ROWS(Measurements!$L$4:L197))), "")</f>
        <v/>
      </c>
      <c r="N197">
        <f>IF($L197&lt;&gt;"",2200,"")</f>
        <v/>
      </c>
      <c r="O197">
        <f>IF($L197&lt;&gt;"",1800,"")</f>
        <v/>
      </c>
      <c r="P197">
        <f>IF(ROWS(Measurements!$L$4:L197)&lt;=Measurements!$K$4, INDEX(Measurements!$F$4:$F$502,_xlfn.AGGREGATE(15,3,(Measurements!$C$4:$C$502=Measurements!$K$3)/(Measurements!$C$4:$C$502=Measurements!$K$3)*(ROW(Measurements!$C$4:$C$502)-ROW(Measurements!$C$3)),ROWS(Measurements!$L$4:L197))), "")</f>
        <v/>
      </c>
      <c r="Q197">
        <f>IF($L197&lt;&gt;"",6.5,"")</f>
        <v/>
      </c>
      <c r="R197">
        <f>IF($L197&lt;&gt;"",3.5,"")</f>
        <v/>
      </c>
      <c r="S197">
        <f>IF(ROWS(Measurements!$L$4:L197)&lt;=Measurements!$K$4, INDEX(Measurements!$G$4:$G$502,_xlfn.AGGREGATE(15,3,(Measurements!$C$4:$C$502=Measurements!$K$3)/(Measurements!$C$4:$C$502=Measurements!$K$3)*(ROW(Measurements!$C$4:$C$502)-ROW(Measurements!$C$3)),ROWS(Measurements!$L$4:L197))), "")</f>
        <v/>
      </c>
      <c r="T197">
        <f>IF($L197&lt;&gt;"",65,"")</f>
        <v/>
      </c>
      <c r="U197">
        <f>IF($L197&lt;&gt;"",35,"")</f>
        <v/>
      </c>
      <c r="W197" s="2">
        <f>IF(ROWS(Measurements!$L$4:$L197)&lt;=Measurements!$I$4, INDEX(Measurements!$A$4:$A$502,_xlfn.AGGREGATE(15,3,(Measurements!$C$4:$C$502=Measurements!$I$3)/(Measurements!$C$4:$C$502=Measurements!$I$3)*(ROW(Measurements!$C$4:$C$502)-ROW(Measurements!$C$3)),ROWS(Measurements!$L$4:$L197))), "")</f>
        <v/>
      </c>
      <c r="X197">
        <f>IF(ROWS(Measurements!$L$4:$L197)&lt;=Measurements!$I$4, INDEX(Measurements!$E$4:$E$502,_xlfn.AGGREGATE(15,3,(Measurements!$C$4:$C$502=Measurements!$I$3)/(Measurements!$C$4:$C$502=Measurements!$I$3)*(ROW(Measurements!$C$4:$C$502)-ROW(Measurements!$C$3)),ROWS(Measurements!$L$4:$L197))), "")</f>
        <v/>
      </c>
      <c r="Y197">
        <f>IF($W197&lt;&gt;"",2200,"")</f>
        <v/>
      </c>
      <c r="Z197">
        <f>IF($W197&lt;&gt;"",1800,"")</f>
        <v/>
      </c>
      <c r="AA197">
        <f>IF(ROWS(Measurements!$L$4:$L197)&lt;=Measurements!$I$4, INDEX(Measurements!$F$4:$F$502,_xlfn.AGGREGATE(15,3,(Measurements!$C$4:$C$502=Measurements!$I$3)/(Measurements!$C$4:$C$502=Measurements!$I$3)*(ROW(Measurements!$C$4:$C$502)-ROW(Measurements!$C$3)),ROWS(Measurements!$L$4:$L197))), "")</f>
        <v/>
      </c>
      <c r="AB197">
        <f>IF($W197&lt;&gt;"",6.5,"")</f>
        <v/>
      </c>
      <c r="AC197">
        <f>IF($W197&lt;&gt;"",3.5,"")</f>
        <v/>
      </c>
      <c r="AD197">
        <f>IF(ROWS(Measurements!$L$4:L197)&lt;=Measurements!$I$4, INDEX(Measurements!$G$4:$G$502,_xlfn.AGGREGATE(15,3,(Measurements!$C$4:$C$502=Measurements!$I$3)/(Measurements!$C$4:$C$502=Measurements!$I$3)*(ROW(Measurements!$C$4:$C$502)-ROW(Measurements!$C$3)),ROWS(Measurements!$L$4:L197))), "")</f>
        <v/>
      </c>
      <c r="AE197">
        <f>IF($W197&lt;&gt;"",65,"")</f>
        <v/>
      </c>
      <c r="AF197">
        <f>IF($W197&lt;&gt;"",35,"")</f>
        <v/>
      </c>
    </row>
    <row r="198">
      <c r="A198" s="2">
        <f>IF(ROWS(Measurements!A$4:$L198)&lt;=Measurements!$J$4, INDEX(Measurements!$A$4:$A$502,_xlfn.AGGREGATE(15,3,(Measurements!$C$4:$C$502=Measurements!$J$3)/(Measurements!$C$4:$C$502=Measurements!$J$3)*(ROW(Measurements!$C$4:$C$502)-ROW(Measurements!$C$3)),ROWS(Measurements!A$4:$L198))), "")</f>
        <v/>
      </c>
      <c r="B198">
        <f>IF(ROWS(Measurements!A$4:$L198)&lt;=Measurements!$J$4, INDEX(Measurements!$E$4:$E$502,_xlfn.AGGREGATE(15,3,(Measurements!$C$4:$C$502=Measurements!$J$3)/(Measurements!$C$4:$C$502=Measurements!$J$3)*(ROW(Measurements!$C$4:$C$502)-ROW(Measurements!$C$3)),ROWS(Measurements!A$4:$L198))), "")</f>
        <v/>
      </c>
      <c r="C198">
        <f>IF($A198&lt;&gt;"",2200,"")</f>
        <v/>
      </c>
      <c r="D198">
        <f>IF($A198&lt;&gt;"",1800,"")</f>
        <v/>
      </c>
      <c r="E198">
        <f>IF(ROWS(Measurements!A$4:$L198)&lt;=Measurements!$J$4, INDEX(Measurements!$F$4:$F$502,_xlfn.AGGREGATE(15,3,(Measurements!$C$4:$C$502=Measurements!$J$3)/(Measurements!$C$4:$C$502=Measurements!$J$3)*(ROW(Measurements!$C$4:$C$502)-ROW(Measurements!$C$3)),ROWS(Measurements!A$4:$L198))), "")</f>
        <v/>
      </c>
      <c r="F198">
        <f>IF($A198&lt;&gt;"",6.5,"")</f>
        <v/>
      </c>
      <c r="G198">
        <f>IF($A198&lt;&gt;"",3.5,"")</f>
        <v/>
      </c>
      <c r="H198">
        <f>IF(ROWS(Measurements!A$4:$L198)&lt;=Measurements!$J$4, INDEX(Measurements!$G$4:$G$502,_xlfn.AGGREGATE(15,3,(Measurements!$C$4:$C$502=Measurements!$J$3)/(Measurements!$C$4:$C$502=Measurements!$J$3)*(ROW(Measurements!$C$4:$C$502)-ROW(Measurements!$C$3)),ROWS(Measurements!A$4:$L198))), "")</f>
        <v/>
      </c>
      <c r="I198">
        <f>IF($A198&lt;&gt;"",65,"")</f>
        <v/>
      </c>
      <c r="J198">
        <f>IF($A198&lt;&gt;"",35,"")</f>
        <v/>
      </c>
      <c r="L198" s="2">
        <f>IF(ROWS(Measurements!$L$4:L198)&lt;=Measurements!$K$4, INDEX(Measurements!$A$4:$A$502,_xlfn.AGGREGATE(15,3,(Measurements!$C$4:$C$502=Measurements!$K$3)/(Measurements!$C$4:$C$502=Measurements!$K$3)*(ROW(Measurements!$C$4:$C$502)-ROW(Measurements!$C$3)),ROWS(Measurements!$L$4:L198))), "")</f>
        <v/>
      </c>
      <c r="M198">
        <f>IF(ROWS(Measurements!$L$4:L198)&lt;=Measurements!$K$4, INDEX(Measurements!$E$4:$E$502,_xlfn.AGGREGATE(15,3,(Measurements!$C$4:$C$502=Measurements!$K$3)/(Measurements!$C$4:$C$502=Measurements!$K$3)*(ROW(Measurements!$C$4:$C$502)-ROW(Measurements!$C$3)),ROWS(Measurements!$L$4:L198))), "")</f>
        <v/>
      </c>
      <c r="N198">
        <f>IF($L198&lt;&gt;"",2200,"")</f>
        <v/>
      </c>
      <c r="O198">
        <f>IF($L198&lt;&gt;"",1800,"")</f>
        <v/>
      </c>
      <c r="P198">
        <f>IF(ROWS(Measurements!$L$4:L198)&lt;=Measurements!$K$4, INDEX(Measurements!$F$4:$F$502,_xlfn.AGGREGATE(15,3,(Measurements!$C$4:$C$502=Measurements!$K$3)/(Measurements!$C$4:$C$502=Measurements!$K$3)*(ROW(Measurements!$C$4:$C$502)-ROW(Measurements!$C$3)),ROWS(Measurements!$L$4:L198))), "")</f>
        <v/>
      </c>
      <c r="Q198">
        <f>IF($L198&lt;&gt;"",6.5,"")</f>
        <v/>
      </c>
      <c r="R198">
        <f>IF($L198&lt;&gt;"",3.5,"")</f>
        <v/>
      </c>
      <c r="S198">
        <f>IF(ROWS(Measurements!$L$4:L198)&lt;=Measurements!$K$4, INDEX(Measurements!$G$4:$G$502,_xlfn.AGGREGATE(15,3,(Measurements!$C$4:$C$502=Measurements!$K$3)/(Measurements!$C$4:$C$502=Measurements!$K$3)*(ROW(Measurements!$C$4:$C$502)-ROW(Measurements!$C$3)),ROWS(Measurements!$L$4:L198))), "")</f>
        <v/>
      </c>
      <c r="T198">
        <f>IF($L198&lt;&gt;"",65,"")</f>
        <v/>
      </c>
      <c r="U198">
        <f>IF($L198&lt;&gt;"",35,"")</f>
        <v/>
      </c>
      <c r="W198" s="2">
        <f>IF(ROWS(Measurements!$L$4:$L198)&lt;=Measurements!$I$4, INDEX(Measurements!$A$4:$A$502,_xlfn.AGGREGATE(15,3,(Measurements!$C$4:$C$502=Measurements!$I$3)/(Measurements!$C$4:$C$502=Measurements!$I$3)*(ROW(Measurements!$C$4:$C$502)-ROW(Measurements!$C$3)),ROWS(Measurements!$L$4:$L198))), "")</f>
        <v/>
      </c>
      <c r="X198">
        <f>IF(ROWS(Measurements!$L$4:$L198)&lt;=Measurements!$I$4, INDEX(Measurements!$E$4:$E$502,_xlfn.AGGREGATE(15,3,(Measurements!$C$4:$C$502=Measurements!$I$3)/(Measurements!$C$4:$C$502=Measurements!$I$3)*(ROW(Measurements!$C$4:$C$502)-ROW(Measurements!$C$3)),ROWS(Measurements!$L$4:$L198))), "")</f>
        <v/>
      </c>
      <c r="Y198">
        <f>IF($W198&lt;&gt;"",2200,"")</f>
        <v/>
      </c>
      <c r="Z198">
        <f>IF($W198&lt;&gt;"",1800,"")</f>
        <v/>
      </c>
      <c r="AA198">
        <f>IF(ROWS(Measurements!$L$4:$L198)&lt;=Measurements!$I$4, INDEX(Measurements!$F$4:$F$502,_xlfn.AGGREGATE(15,3,(Measurements!$C$4:$C$502=Measurements!$I$3)/(Measurements!$C$4:$C$502=Measurements!$I$3)*(ROW(Measurements!$C$4:$C$502)-ROW(Measurements!$C$3)),ROWS(Measurements!$L$4:$L198))), "")</f>
        <v/>
      </c>
      <c r="AB198">
        <f>IF($W198&lt;&gt;"",6.5,"")</f>
        <v/>
      </c>
      <c r="AC198">
        <f>IF($W198&lt;&gt;"",3.5,"")</f>
        <v/>
      </c>
      <c r="AD198">
        <f>IF(ROWS(Measurements!$L$4:L198)&lt;=Measurements!$I$4, INDEX(Measurements!$G$4:$G$502,_xlfn.AGGREGATE(15,3,(Measurements!$C$4:$C$502=Measurements!$I$3)/(Measurements!$C$4:$C$502=Measurements!$I$3)*(ROW(Measurements!$C$4:$C$502)-ROW(Measurements!$C$3)),ROWS(Measurements!$L$4:L198))), "")</f>
        <v/>
      </c>
      <c r="AE198">
        <f>IF($W198&lt;&gt;"",65,"")</f>
        <v/>
      </c>
      <c r="AF198">
        <f>IF($W198&lt;&gt;"",35,"")</f>
        <v/>
      </c>
    </row>
    <row r="199">
      <c r="A199" s="2">
        <f>IF(ROWS(Measurements!A$4:$L199)&lt;=Measurements!$J$4, INDEX(Measurements!$A$4:$A$502,_xlfn.AGGREGATE(15,3,(Measurements!$C$4:$C$502=Measurements!$J$3)/(Measurements!$C$4:$C$502=Measurements!$J$3)*(ROW(Measurements!$C$4:$C$502)-ROW(Measurements!$C$3)),ROWS(Measurements!A$4:$L199))), "")</f>
        <v/>
      </c>
      <c r="B199">
        <f>IF(ROWS(Measurements!A$4:$L199)&lt;=Measurements!$J$4, INDEX(Measurements!$E$4:$E$502,_xlfn.AGGREGATE(15,3,(Measurements!$C$4:$C$502=Measurements!$J$3)/(Measurements!$C$4:$C$502=Measurements!$J$3)*(ROW(Measurements!$C$4:$C$502)-ROW(Measurements!$C$3)),ROWS(Measurements!A$4:$L199))), "")</f>
        <v/>
      </c>
      <c r="C199">
        <f>IF($A199&lt;&gt;"",2200,"")</f>
        <v/>
      </c>
      <c r="D199">
        <f>IF($A199&lt;&gt;"",1800,"")</f>
        <v/>
      </c>
      <c r="E199">
        <f>IF(ROWS(Measurements!A$4:$L199)&lt;=Measurements!$J$4, INDEX(Measurements!$F$4:$F$502,_xlfn.AGGREGATE(15,3,(Measurements!$C$4:$C$502=Measurements!$J$3)/(Measurements!$C$4:$C$502=Measurements!$J$3)*(ROW(Measurements!$C$4:$C$502)-ROW(Measurements!$C$3)),ROWS(Measurements!A$4:$L199))), "")</f>
        <v/>
      </c>
      <c r="F199">
        <f>IF($A199&lt;&gt;"",6.5,"")</f>
        <v/>
      </c>
      <c r="G199">
        <f>IF($A199&lt;&gt;"",3.5,"")</f>
        <v/>
      </c>
      <c r="H199">
        <f>IF(ROWS(Measurements!A$4:$L199)&lt;=Measurements!$J$4, INDEX(Measurements!$G$4:$G$502,_xlfn.AGGREGATE(15,3,(Measurements!$C$4:$C$502=Measurements!$J$3)/(Measurements!$C$4:$C$502=Measurements!$J$3)*(ROW(Measurements!$C$4:$C$502)-ROW(Measurements!$C$3)),ROWS(Measurements!A$4:$L199))), "")</f>
        <v/>
      </c>
      <c r="I199">
        <f>IF($A199&lt;&gt;"",65,"")</f>
        <v/>
      </c>
      <c r="J199">
        <f>IF($A199&lt;&gt;"",35,"")</f>
        <v/>
      </c>
      <c r="L199" s="2">
        <f>IF(ROWS(Measurements!$L$4:L199)&lt;=Measurements!$K$4, INDEX(Measurements!$A$4:$A$502,_xlfn.AGGREGATE(15,3,(Measurements!$C$4:$C$502=Measurements!$K$3)/(Measurements!$C$4:$C$502=Measurements!$K$3)*(ROW(Measurements!$C$4:$C$502)-ROW(Measurements!$C$3)),ROWS(Measurements!$L$4:L199))), "")</f>
        <v/>
      </c>
      <c r="M199">
        <f>IF(ROWS(Measurements!$L$4:L199)&lt;=Measurements!$K$4, INDEX(Measurements!$E$4:$E$502,_xlfn.AGGREGATE(15,3,(Measurements!$C$4:$C$502=Measurements!$K$3)/(Measurements!$C$4:$C$502=Measurements!$K$3)*(ROW(Measurements!$C$4:$C$502)-ROW(Measurements!$C$3)),ROWS(Measurements!$L$4:L199))), "")</f>
        <v/>
      </c>
      <c r="N199">
        <f>IF($L199&lt;&gt;"",2200,"")</f>
        <v/>
      </c>
      <c r="O199">
        <f>IF($L199&lt;&gt;"",1800,"")</f>
        <v/>
      </c>
      <c r="P199">
        <f>IF(ROWS(Measurements!$L$4:L199)&lt;=Measurements!$K$4, INDEX(Measurements!$F$4:$F$502,_xlfn.AGGREGATE(15,3,(Measurements!$C$4:$C$502=Measurements!$K$3)/(Measurements!$C$4:$C$502=Measurements!$K$3)*(ROW(Measurements!$C$4:$C$502)-ROW(Measurements!$C$3)),ROWS(Measurements!$L$4:L199))), "")</f>
        <v/>
      </c>
      <c r="Q199">
        <f>IF($L199&lt;&gt;"",6.5,"")</f>
        <v/>
      </c>
      <c r="R199">
        <f>IF($L199&lt;&gt;"",3.5,"")</f>
        <v/>
      </c>
      <c r="S199">
        <f>IF(ROWS(Measurements!$L$4:L199)&lt;=Measurements!$K$4, INDEX(Measurements!$G$4:$G$502,_xlfn.AGGREGATE(15,3,(Measurements!$C$4:$C$502=Measurements!$K$3)/(Measurements!$C$4:$C$502=Measurements!$K$3)*(ROW(Measurements!$C$4:$C$502)-ROW(Measurements!$C$3)),ROWS(Measurements!$L$4:L199))), "")</f>
        <v/>
      </c>
      <c r="T199">
        <f>IF($L199&lt;&gt;"",65,"")</f>
        <v/>
      </c>
      <c r="U199">
        <f>IF($L199&lt;&gt;"",35,"")</f>
        <v/>
      </c>
      <c r="W199" s="2">
        <f>IF(ROWS(Measurements!$L$4:$L199)&lt;=Measurements!$I$4, INDEX(Measurements!$A$4:$A$502,_xlfn.AGGREGATE(15,3,(Measurements!$C$4:$C$502=Measurements!$I$3)/(Measurements!$C$4:$C$502=Measurements!$I$3)*(ROW(Measurements!$C$4:$C$502)-ROW(Measurements!$C$3)),ROWS(Measurements!$L$4:$L199))), "")</f>
        <v/>
      </c>
      <c r="X199">
        <f>IF(ROWS(Measurements!$L$4:$L199)&lt;=Measurements!$I$4, INDEX(Measurements!$E$4:$E$502,_xlfn.AGGREGATE(15,3,(Measurements!$C$4:$C$502=Measurements!$I$3)/(Measurements!$C$4:$C$502=Measurements!$I$3)*(ROW(Measurements!$C$4:$C$502)-ROW(Measurements!$C$3)),ROWS(Measurements!$L$4:$L199))), "")</f>
        <v/>
      </c>
      <c r="Y199">
        <f>IF($W199&lt;&gt;"",2200,"")</f>
        <v/>
      </c>
      <c r="Z199">
        <f>IF($W199&lt;&gt;"",1800,"")</f>
        <v/>
      </c>
      <c r="AA199">
        <f>IF(ROWS(Measurements!$L$4:$L199)&lt;=Measurements!$I$4, INDEX(Measurements!$F$4:$F$502,_xlfn.AGGREGATE(15,3,(Measurements!$C$4:$C$502=Measurements!$I$3)/(Measurements!$C$4:$C$502=Measurements!$I$3)*(ROW(Measurements!$C$4:$C$502)-ROW(Measurements!$C$3)),ROWS(Measurements!$L$4:$L199))), "")</f>
        <v/>
      </c>
      <c r="AB199">
        <f>IF($W199&lt;&gt;"",6.5,"")</f>
        <v/>
      </c>
      <c r="AC199">
        <f>IF($W199&lt;&gt;"",3.5,"")</f>
        <v/>
      </c>
      <c r="AD199">
        <f>IF(ROWS(Measurements!$L$4:L199)&lt;=Measurements!$I$4, INDEX(Measurements!$G$4:$G$502,_xlfn.AGGREGATE(15,3,(Measurements!$C$4:$C$502=Measurements!$I$3)/(Measurements!$C$4:$C$502=Measurements!$I$3)*(ROW(Measurements!$C$4:$C$502)-ROW(Measurements!$C$3)),ROWS(Measurements!$L$4:L199))), "")</f>
        <v/>
      </c>
      <c r="AE199">
        <f>IF($W199&lt;&gt;"",65,"")</f>
        <v/>
      </c>
      <c r="AF199">
        <f>IF($W199&lt;&gt;"",35,"")</f>
        <v/>
      </c>
    </row>
    <row r="200">
      <c r="A200" s="2">
        <f>IF(ROWS(Measurements!A$4:$L200)&lt;=Measurements!$J$4, INDEX(Measurements!$A$4:$A$502,_xlfn.AGGREGATE(15,3,(Measurements!$C$4:$C$502=Measurements!$J$3)/(Measurements!$C$4:$C$502=Measurements!$J$3)*(ROW(Measurements!$C$4:$C$502)-ROW(Measurements!$C$3)),ROWS(Measurements!A$4:$L200))), "")</f>
        <v/>
      </c>
      <c r="B200">
        <f>IF(ROWS(Measurements!A$4:$L200)&lt;=Measurements!$J$4, INDEX(Measurements!$E$4:$E$502,_xlfn.AGGREGATE(15,3,(Measurements!$C$4:$C$502=Measurements!$J$3)/(Measurements!$C$4:$C$502=Measurements!$J$3)*(ROW(Measurements!$C$4:$C$502)-ROW(Measurements!$C$3)),ROWS(Measurements!A$4:$L200))), "")</f>
        <v/>
      </c>
      <c r="C200">
        <f>IF($A200&lt;&gt;"",2200,"")</f>
        <v/>
      </c>
      <c r="D200">
        <f>IF($A200&lt;&gt;"",1800,"")</f>
        <v/>
      </c>
      <c r="E200">
        <f>IF(ROWS(Measurements!A$4:$L200)&lt;=Measurements!$J$4, INDEX(Measurements!$F$4:$F$502,_xlfn.AGGREGATE(15,3,(Measurements!$C$4:$C$502=Measurements!$J$3)/(Measurements!$C$4:$C$502=Measurements!$J$3)*(ROW(Measurements!$C$4:$C$502)-ROW(Measurements!$C$3)),ROWS(Measurements!A$4:$L200))), "")</f>
        <v/>
      </c>
      <c r="F200">
        <f>IF($A200&lt;&gt;"",6.5,"")</f>
        <v/>
      </c>
      <c r="G200">
        <f>IF($A200&lt;&gt;"",3.5,"")</f>
        <v/>
      </c>
      <c r="H200">
        <f>IF(ROWS(Measurements!A$4:$L200)&lt;=Measurements!$J$4, INDEX(Measurements!$G$4:$G$502,_xlfn.AGGREGATE(15,3,(Measurements!$C$4:$C$502=Measurements!$J$3)/(Measurements!$C$4:$C$502=Measurements!$J$3)*(ROW(Measurements!$C$4:$C$502)-ROW(Measurements!$C$3)),ROWS(Measurements!A$4:$L200))), "")</f>
        <v/>
      </c>
      <c r="I200">
        <f>IF($A200&lt;&gt;"",65,"")</f>
        <v/>
      </c>
      <c r="J200">
        <f>IF($A200&lt;&gt;"",35,"")</f>
        <v/>
      </c>
      <c r="L200" s="2">
        <f>IF(ROWS(Measurements!$L$4:L200)&lt;=Measurements!$K$4, INDEX(Measurements!$A$4:$A$502,_xlfn.AGGREGATE(15,3,(Measurements!$C$4:$C$502=Measurements!$K$3)/(Measurements!$C$4:$C$502=Measurements!$K$3)*(ROW(Measurements!$C$4:$C$502)-ROW(Measurements!$C$3)),ROWS(Measurements!$L$4:L200))), "")</f>
        <v/>
      </c>
      <c r="M200">
        <f>IF(ROWS(Measurements!$L$4:L200)&lt;=Measurements!$K$4, INDEX(Measurements!$E$4:$E$502,_xlfn.AGGREGATE(15,3,(Measurements!$C$4:$C$502=Measurements!$K$3)/(Measurements!$C$4:$C$502=Measurements!$K$3)*(ROW(Measurements!$C$4:$C$502)-ROW(Measurements!$C$3)),ROWS(Measurements!$L$4:L200))), "")</f>
        <v/>
      </c>
      <c r="N200">
        <f>IF($L200&lt;&gt;"",2200,"")</f>
        <v/>
      </c>
      <c r="O200">
        <f>IF($L200&lt;&gt;"",1800,"")</f>
        <v/>
      </c>
      <c r="P200">
        <f>IF(ROWS(Measurements!$L$4:L200)&lt;=Measurements!$K$4, INDEX(Measurements!$F$4:$F$502,_xlfn.AGGREGATE(15,3,(Measurements!$C$4:$C$502=Measurements!$K$3)/(Measurements!$C$4:$C$502=Measurements!$K$3)*(ROW(Measurements!$C$4:$C$502)-ROW(Measurements!$C$3)),ROWS(Measurements!$L$4:L200))), "")</f>
        <v/>
      </c>
      <c r="Q200">
        <f>IF($L200&lt;&gt;"",6.5,"")</f>
        <v/>
      </c>
      <c r="R200">
        <f>IF($L200&lt;&gt;"",3.5,"")</f>
        <v/>
      </c>
      <c r="S200">
        <f>IF(ROWS(Measurements!$L$4:L200)&lt;=Measurements!$K$4, INDEX(Measurements!$G$4:$G$502,_xlfn.AGGREGATE(15,3,(Measurements!$C$4:$C$502=Measurements!$K$3)/(Measurements!$C$4:$C$502=Measurements!$K$3)*(ROW(Measurements!$C$4:$C$502)-ROW(Measurements!$C$3)),ROWS(Measurements!$L$4:L200))), "")</f>
        <v/>
      </c>
      <c r="T200">
        <f>IF($L200&lt;&gt;"",65,"")</f>
        <v/>
      </c>
      <c r="U200">
        <f>IF($L200&lt;&gt;"",35,"")</f>
        <v/>
      </c>
      <c r="W200" s="2">
        <f>IF(ROWS(Measurements!$L$4:$L200)&lt;=Measurements!$I$4, INDEX(Measurements!$A$4:$A$502,_xlfn.AGGREGATE(15,3,(Measurements!$C$4:$C$502=Measurements!$I$3)/(Measurements!$C$4:$C$502=Measurements!$I$3)*(ROW(Measurements!$C$4:$C$502)-ROW(Measurements!$C$3)),ROWS(Measurements!$L$4:$L200))), "")</f>
        <v/>
      </c>
      <c r="X200">
        <f>IF(ROWS(Measurements!$L$4:$L200)&lt;=Measurements!$I$4, INDEX(Measurements!$E$4:$E$502,_xlfn.AGGREGATE(15,3,(Measurements!$C$4:$C$502=Measurements!$I$3)/(Measurements!$C$4:$C$502=Measurements!$I$3)*(ROW(Measurements!$C$4:$C$502)-ROW(Measurements!$C$3)),ROWS(Measurements!$L$4:$L200))), "")</f>
        <v/>
      </c>
      <c r="Y200">
        <f>IF($W200&lt;&gt;"",2200,"")</f>
        <v/>
      </c>
      <c r="Z200">
        <f>IF($W200&lt;&gt;"",1800,"")</f>
        <v/>
      </c>
      <c r="AA200">
        <f>IF(ROWS(Measurements!$L$4:$L200)&lt;=Measurements!$I$4, INDEX(Measurements!$F$4:$F$502,_xlfn.AGGREGATE(15,3,(Measurements!$C$4:$C$502=Measurements!$I$3)/(Measurements!$C$4:$C$502=Measurements!$I$3)*(ROW(Measurements!$C$4:$C$502)-ROW(Measurements!$C$3)),ROWS(Measurements!$L$4:$L200))), "")</f>
        <v/>
      </c>
      <c r="AB200">
        <f>IF($W200&lt;&gt;"",6.5,"")</f>
        <v/>
      </c>
      <c r="AC200">
        <f>IF($W200&lt;&gt;"",3.5,"")</f>
        <v/>
      </c>
      <c r="AD200">
        <f>IF(ROWS(Measurements!$L$4:L200)&lt;=Measurements!$I$4, INDEX(Measurements!$G$4:$G$502,_xlfn.AGGREGATE(15,3,(Measurements!$C$4:$C$502=Measurements!$I$3)/(Measurements!$C$4:$C$502=Measurements!$I$3)*(ROW(Measurements!$C$4:$C$502)-ROW(Measurements!$C$3)),ROWS(Measurements!$L$4:L200))), "")</f>
        <v/>
      </c>
      <c r="AE200">
        <f>IF($W200&lt;&gt;"",65,"")</f>
        <v/>
      </c>
      <c r="AF200">
        <f>IF($W200&lt;&gt;"",35,"")</f>
        <v/>
      </c>
    </row>
    <row r="201">
      <c r="A201" s="2">
        <f>IF(ROWS(Measurements!A$4:$L201)&lt;=Measurements!$J$4, INDEX(Measurements!$A$4:$A$502,_xlfn.AGGREGATE(15,3,(Measurements!$C$4:$C$502=Measurements!$J$3)/(Measurements!$C$4:$C$502=Measurements!$J$3)*(ROW(Measurements!$C$4:$C$502)-ROW(Measurements!$C$3)),ROWS(Measurements!A$4:$L201))), "")</f>
        <v/>
      </c>
      <c r="B201">
        <f>IF(ROWS(Measurements!A$4:$L201)&lt;=Measurements!$J$4, INDEX(Measurements!$E$4:$E$502,_xlfn.AGGREGATE(15,3,(Measurements!$C$4:$C$502=Measurements!$J$3)/(Measurements!$C$4:$C$502=Measurements!$J$3)*(ROW(Measurements!$C$4:$C$502)-ROW(Measurements!$C$3)),ROWS(Measurements!A$4:$L201))), "")</f>
        <v/>
      </c>
      <c r="C201">
        <f>IF($A201&lt;&gt;"",2200,"")</f>
        <v/>
      </c>
      <c r="D201">
        <f>IF($A201&lt;&gt;"",1800,"")</f>
        <v/>
      </c>
      <c r="E201">
        <f>IF(ROWS(Measurements!A$4:$L201)&lt;=Measurements!$J$4, INDEX(Measurements!$F$4:$F$502,_xlfn.AGGREGATE(15,3,(Measurements!$C$4:$C$502=Measurements!$J$3)/(Measurements!$C$4:$C$502=Measurements!$J$3)*(ROW(Measurements!$C$4:$C$502)-ROW(Measurements!$C$3)),ROWS(Measurements!A$4:$L201))), "")</f>
        <v/>
      </c>
      <c r="F201">
        <f>IF($A201&lt;&gt;"",6.5,"")</f>
        <v/>
      </c>
      <c r="G201">
        <f>IF($A201&lt;&gt;"",3.5,"")</f>
        <v/>
      </c>
      <c r="H201">
        <f>IF(ROWS(Measurements!A$4:$L201)&lt;=Measurements!$J$4, INDEX(Measurements!$G$4:$G$502,_xlfn.AGGREGATE(15,3,(Measurements!$C$4:$C$502=Measurements!$J$3)/(Measurements!$C$4:$C$502=Measurements!$J$3)*(ROW(Measurements!$C$4:$C$502)-ROW(Measurements!$C$3)),ROWS(Measurements!A$4:$L201))), "")</f>
        <v/>
      </c>
      <c r="I201">
        <f>IF($A201&lt;&gt;"",65,"")</f>
        <v/>
      </c>
      <c r="J201">
        <f>IF($A201&lt;&gt;"",35,"")</f>
        <v/>
      </c>
      <c r="L201" s="2">
        <f>IF(ROWS(Measurements!$L$4:L201)&lt;=Measurements!$K$4, INDEX(Measurements!$A$4:$A$502,_xlfn.AGGREGATE(15,3,(Measurements!$C$4:$C$502=Measurements!$K$3)/(Measurements!$C$4:$C$502=Measurements!$K$3)*(ROW(Measurements!$C$4:$C$502)-ROW(Measurements!$C$3)),ROWS(Measurements!$L$4:L201))), "")</f>
        <v/>
      </c>
      <c r="M201">
        <f>IF(ROWS(Measurements!$L$4:L201)&lt;=Measurements!$K$4, INDEX(Measurements!$E$4:$E$502,_xlfn.AGGREGATE(15,3,(Measurements!$C$4:$C$502=Measurements!$K$3)/(Measurements!$C$4:$C$502=Measurements!$K$3)*(ROW(Measurements!$C$4:$C$502)-ROW(Measurements!$C$3)),ROWS(Measurements!$L$4:L201))), "")</f>
        <v/>
      </c>
      <c r="N201">
        <f>IF($L201&lt;&gt;"",2200,"")</f>
        <v/>
      </c>
      <c r="O201">
        <f>IF($L201&lt;&gt;"",1800,"")</f>
        <v/>
      </c>
      <c r="P201">
        <f>IF(ROWS(Measurements!$L$4:L201)&lt;=Measurements!$K$4, INDEX(Measurements!$F$4:$F$502,_xlfn.AGGREGATE(15,3,(Measurements!$C$4:$C$502=Measurements!$K$3)/(Measurements!$C$4:$C$502=Measurements!$K$3)*(ROW(Measurements!$C$4:$C$502)-ROW(Measurements!$C$3)),ROWS(Measurements!$L$4:L201))), "")</f>
        <v/>
      </c>
      <c r="Q201">
        <f>IF($L201&lt;&gt;"",6.5,"")</f>
        <v/>
      </c>
      <c r="R201">
        <f>IF($L201&lt;&gt;"",3.5,"")</f>
        <v/>
      </c>
      <c r="S201">
        <f>IF(ROWS(Measurements!$L$4:L201)&lt;=Measurements!$K$4, INDEX(Measurements!$G$4:$G$502,_xlfn.AGGREGATE(15,3,(Measurements!$C$4:$C$502=Measurements!$K$3)/(Measurements!$C$4:$C$502=Measurements!$K$3)*(ROW(Measurements!$C$4:$C$502)-ROW(Measurements!$C$3)),ROWS(Measurements!$L$4:L201))), "")</f>
        <v/>
      </c>
      <c r="T201">
        <f>IF($L201&lt;&gt;"",65,"")</f>
        <v/>
      </c>
      <c r="U201">
        <f>IF($L201&lt;&gt;"",35,"")</f>
        <v/>
      </c>
      <c r="W201" s="2">
        <f>IF(ROWS(Measurements!$L$4:$L201)&lt;=Measurements!$I$4, INDEX(Measurements!$A$4:$A$502,_xlfn.AGGREGATE(15,3,(Measurements!$C$4:$C$502=Measurements!$I$3)/(Measurements!$C$4:$C$502=Measurements!$I$3)*(ROW(Measurements!$C$4:$C$502)-ROW(Measurements!$C$3)),ROWS(Measurements!$L$4:$L201))), "")</f>
        <v/>
      </c>
      <c r="X201">
        <f>IF(ROWS(Measurements!$L$4:$L201)&lt;=Measurements!$I$4, INDEX(Measurements!$E$4:$E$502,_xlfn.AGGREGATE(15,3,(Measurements!$C$4:$C$502=Measurements!$I$3)/(Measurements!$C$4:$C$502=Measurements!$I$3)*(ROW(Measurements!$C$4:$C$502)-ROW(Measurements!$C$3)),ROWS(Measurements!$L$4:$L201))), "")</f>
        <v/>
      </c>
      <c r="Y201">
        <f>IF($W201&lt;&gt;"",2200,"")</f>
        <v/>
      </c>
      <c r="Z201">
        <f>IF($W201&lt;&gt;"",1800,"")</f>
        <v/>
      </c>
      <c r="AA201">
        <f>IF(ROWS(Measurements!$L$4:$L201)&lt;=Measurements!$I$4, INDEX(Measurements!$F$4:$F$502,_xlfn.AGGREGATE(15,3,(Measurements!$C$4:$C$502=Measurements!$I$3)/(Measurements!$C$4:$C$502=Measurements!$I$3)*(ROW(Measurements!$C$4:$C$502)-ROW(Measurements!$C$3)),ROWS(Measurements!$L$4:$L201))), "")</f>
        <v/>
      </c>
      <c r="AB201">
        <f>IF($W201&lt;&gt;"",6.5,"")</f>
        <v/>
      </c>
      <c r="AC201">
        <f>IF($W201&lt;&gt;"",3.5,"")</f>
        <v/>
      </c>
      <c r="AD201">
        <f>IF(ROWS(Measurements!$L$4:L201)&lt;=Measurements!$I$4, INDEX(Measurements!$G$4:$G$502,_xlfn.AGGREGATE(15,3,(Measurements!$C$4:$C$502=Measurements!$I$3)/(Measurements!$C$4:$C$502=Measurements!$I$3)*(ROW(Measurements!$C$4:$C$502)-ROW(Measurements!$C$3)),ROWS(Measurements!$L$4:L201))), "")</f>
        <v/>
      </c>
      <c r="AE201">
        <f>IF($W201&lt;&gt;"",65,"")</f>
        <v/>
      </c>
      <c r="AF201">
        <f>IF($W201&lt;&gt;"",35,"")</f>
        <v/>
      </c>
    </row>
    <row r="202">
      <c r="A202" s="2">
        <f>IF(ROWS(Measurements!A$4:$L202)&lt;=Measurements!$J$4, INDEX(Measurements!$A$4:$A$502,_xlfn.AGGREGATE(15,3,(Measurements!$C$4:$C$502=Measurements!$J$3)/(Measurements!$C$4:$C$502=Measurements!$J$3)*(ROW(Measurements!$C$4:$C$502)-ROW(Measurements!$C$3)),ROWS(Measurements!A$4:$L202))), "")</f>
        <v/>
      </c>
      <c r="B202">
        <f>IF(ROWS(Measurements!A$4:$L202)&lt;=Measurements!$J$4, INDEX(Measurements!$E$4:$E$502,_xlfn.AGGREGATE(15,3,(Measurements!$C$4:$C$502=Measurements!$J$3)/(Measurements!$C$4:$C$502=Measurements!$J$3)*(ROW(Measurements!$C$4:$C$502)-ROW(Measurements!$C$3)),ROWS(Measurements!A$4:$L202))), "")</f>
        <v/>
      </c>
      <c r="C202">
        <f>IF($A202&lt;&gt;"",2200,"")</f>
        <v/>
      </c>
      <c r="D202">
        <f>IF($A202&lt;&gt;"",1800,"")</f>
        <v/>
      </c>
      <c r="E202">
        <f>IF(ROWS(Measurements!A$4:$L202)&lt;=Measurements!$J$4, INDEX(Measurements!$F$4:$F$502,_xlfn.AGGREGATE(15,3,(Measurements!$C$4:$C$502=Measurements!$J$3)/(Measurements!$C$4:$C$502=Measurements!$J$3)*(ROW(Measurements!$C$4:$C$502)-ROW(Measurements!$C$3)),ROWS(Measurements!A$4:$L202))), "")</f>
        <v/>
      </c>
      <c r="F202">
        <f>IF($A202&lt;&gt;"",6.5,"")</f>
        <v/>
      </c>
      <c r="G202">
        <f>IF($A202&lt;&gt;"",3.5,"")</f>
        <v/>
      </c>
      <c r="H202">
        <f>IF(ROWS(Measurements!A$4:$L202)&lt;=Measurements!$J$4, INDEX(Measurements!$G$4:$G$502,_xlfn.AGGREGATE(15,3,(Measurements!$C$4:$C$502=Measurements!$J$3)/(Measurements!$C$4:$C$502=Measurements!$J$3)*(ROW(Measurements!$C$4:$C$502)-ROW(Measurements!$C$3)),ROWS(Measurements!A$4:$L202))), "")</f>
        <v/>
      </c>
      <c r="I202">
        <f>IF($A202&lt;&gt;"",65,"")</f>
        <v/>
      </c>
      <c r="J202">
        <f>IF($A202&lt;&gt;"",35,"")</f>
        <v/>
      </c>
      <c r="L202" s="2">
        <f>IF(ROWS(Measurements!$L$4:L202)&lt;=Measurements!$K$4, INDEX(Measurements!$A$4:$A$502,_xlfn.AGGREGATE(15,3,(Measurements!$C$4:$C$502=Measurements!$K$3)/(Measurements!$C$4:$C$502=Measurements!$K$3)*(ROW(Measurements!$C$4:$C$502)-ROW(Measurements!$C$3)),ROWS(Measurements!$L$4:L202))), "")</f>
        <v/>
      </c>
      <c r="M202">
        <f>IF(ROWS(Measurements!$L$4:L202)&lt;=Measurements!$K$4, INDEX(Measurements!$E$4:$E$502,_xlfn.AGGREGATE(15,3,(Measurements!$C$4:$C$502=Measurements!$K$3)/(Measurements!$C$4:$C$502=Measurements!$K$3)*(ROW(Measurements!$C$4:$C$502)-ROW(Measurements!$C$3)),ROWS(Measurements!$L$4:L202))), "")</f>
        <v/>
      </c>
      <c r="N202">
        <f>IF($L202&lt;&gt;"",2200,"")</f>
        <v/>
      </c>
      <c r="O202">
        <f>IF($L202&lt;&gt;"",1800,"")</f>
        <v/>
      </c>
      <c r="P202">
        <f>IF(ROWS(Measurements!$L$4:L202)&lt;=Measurements!$K$4, INDEX(Measurements!$F$4:$F$502,_xlfn.AGGREGATE(15,3,(Measurements!$C$4:$C$502=Measurements!$K$3)/(Measurements!$C$4:$C$502=Measurements!$K$3)*(ROW(Measurements!$C$4:$C$502)-ROW(Measurements!$C$3)),ROWS(Measurements!$L$4:L202))), "")</f>
        <v/>
      </c>
      <c r="Q202">
        <f>IF($L202&lt;&gt;"",6.5,"")</f>
        <v/>
      </c>
      <c r="R202">
        <f>IF($L202&lt;&gt;"",3.5,"")</f>
        <v/>
      </c>
      <c r="S202">
        <f>IF(ROWS(Measurements!$L$4:L202)&lt;=Measurements!$K$4, INDEX(Measurements!$G$4:$G$502,_xlfn.AGGREGATE(15,3,(Measurements!$C$4:$C$502=Measurements!$K$3)/(Measurements!$C$4:$C$502=Measurements!$K$3)*(ROW(Measurements!$C$4:$C$502)-ROW(Measurements!$C$3)),ROWS(Measurements!$L$4:L202))), "")</f>
        <v/>
      </c>
      <c r="T202">
        <f>IF($L202&lt;&gt;"",65,"")</f>
        <v/>
      </c>
      <c r="U202">
        <f>IF($L202&lt;&gt;"",35,"")</f>
        <v/>
      </c>
      <c r="W202" s="2">
        <f>IF(ROWS(Measurements!$L$4:$L202)&lt;=Measurements!$I$4, INDEX(Measurements!$A$4:$A$502,_xlfn.AGGREGATE(15,3,(Measurements!$C$4:$C$502=Measurements!$I$3)/(Measurements!$C$4:$C$502=Measurements!$I$3)*(ROW(Measurements!$C$4:$C$502)-ROW(Measurements!$C$3)),ROWS(Measurements!$L$4:$L202))), "")</f>
        <v/>
      </c>
      <c r="X202">
        <f>IF(ROWS(Measurements!$L$4:$L202)&lt;=Measurements!$I$4, INDEX(Measurements!$E$4:$E$502,_xlfn.AGGREGATE(15,3,(Measurements!$C$4:$C$502=Measurements!$I$3)/(Measurements!$C$4:$C$502=Measurements!$I$3)*(ROW(Measurements!$C$4:$C$502)-ROW(Measurements!$C$3)),ROWS(Measurements!$L$4:$L202))), "")</f>
        <v/>
      </c>
      <c r="Y202">
        <f>IF($W202&lt;&gt;"",2200,"")</f>
        <v/>
      </c>
      <c r="Z202">
        <f>IF($W202&lt;&gt;"",1800,"")</f>
        <v/>
      </c>
      <c r="AA202">
        <f>IF(ROWS(Measurements!$L$4:$L202)&lt;=Measurements!$I$4, INDEX(Measurements!$F$4:$F$502,_xlfn.AGGREGATE(15,3,(Measurements!$C$4:$C$502=Measurements!$I$3)/(Measurements!$C$4:$C$502=Measurements!$I$3)*(ROW(Measurements!$C$4:$C$502)-ROW(Measurements!$C$3)),ROWS(Measurements!$L$4:$L202))), "")</f>
        <v/>
      </c>
      <c r="AB202">
        <f>IF($W202&lt;&gt;"",6.5,"")</f>
        <v/>
      </c>
      <c r="AC202">
        <f>IF($W202&lt;&gt;"",3.5,"")</f>
        <v/>
      </c>
      <c r="AD202">
        <f>IF(ROWS(Measurements!$L$4:L202)&lt;=Measurements!$I$4, INDEX(Measurements!$G$4:$G$502,_xlfn.AGGREGATE(15,3,(Measurements!$C$4:$C$502=Measurements!$I$3)/(Measurements!$C$4:$C$502=Measurements!$I$3)*(ROW(Measurements!$C$4:$C$502)-ROW(Measurements!$C$3)),ROWS(Measurements!$L$4:L202))), "")</f>
        <v/>
      </c>
      <c r="AE202">
        <f>IF($W202&lt;&gt;"",65,"")</f>
        <v/>
      </c>
      <c r="AF202">
        <f>IF($W202&lt;&gt;"",35,"")</f>
        <v/>
      </c>
    </row>
    <row r="203">
      <c r="A203" s="2">
        <f>IF(ROWS(Measurements!A$4:$L203)&lt;=Measurements!$J$4, INDEX(Measurements!$A$4:$A$502,_xlfn.AGGREGATE(15,3,(Measurements!$C$4:$C$502=Measurements!$J$3)/(Measurements!$C$4:$C$502=Measurements!$J$3)*(ROW(Measurements!$C$4:$C$502)-ROW(Measurements!$C$3)),ROWS(Measurements!A$4:$L203))), "")</f>
        <v/>
      </c>
      <c r="B203">
        <f>IF(ROWS(Measurements!A$4:$L203)&lt;=Measurements!$J$4, INDEX(Measurements!$E$4:$E$502,_xlfn.AGGREGATE(15,3,(Measurements!$C$4:$C$502=Measurements!$J$3)/(Measurements!$C$4:$C$502=Measurements!$J$3)*(ROW(Measurements!$C$4:$C$502)-ROW(Measurements!$C$3)),ROWS(Measurements!A$4:$L203))), "")</f>
        <v/>
      </c>
      <c r="C203">
        <f>IF($A203&lt;&gt;"",2200,"")</f>
        <v/>
      </c>
      <c r="D203">
        <f>IF($A203&lt;&gt;"",1800,"")</f>
        <v/>
      </c>
      <c r="E203">
        <f>IF(ROWS(Measurements!A$4:$L203)&lt;=Measurements!$J$4, INDEX(Measurements!$F$4:$F$502,_xlfn.AGGREGATE(15,3,(Measurements!$C$4:$C$502=Measurements!$J$3)/(Measurements!$C$4:$C$502=Measurements!$J$3)*(ROW(Measurements!$C$4:$C$502)-ROW(Measurements!$C$3)),ROWS(Measurements!A$4:$L203))), "")</f>
        <v/>
      </c>
      <c r="F203">
        <f>IF($A203&lt;&gt;"",6.5,"")</f>
        <v/>
      </c>
      <c r="G203">
        <f>IF($A203&lt;&gt;"",3.5,"")</f>
        <v/>
      </c>
      <c r="H203">
        <f>IF(ROWS(Measurements!A$4:$L203)&lt;=Measurements!$J$4, INDEX(Measurements!$G$4:$G$502,_xlfn.AGGREGATE(15,3,(Measurements!$C$4:$C$502=Measurements!$J$3)/(Measurements!$C$4:$C$502=Measurements!$J$3)*(ROW(Measurements!$C$4:$C$502)-ROW(Measurements!$C$3)),ROWS(Measurements!A$4:$L203))), "")</f>
        <v/>
      </c>
      <c r="I203">
        <f>IF($A203&lt;&gt;"",65,"")</f>
        <v/>
      </c>
      <c r="J203">
        <f>IF($A203&lt;&gt;"",35,"")</f>
        <v/>
      </c>
      <c r="L203" s="2">
        <f>IF(ROWS(Measurements!$L$4:L203)&lt;=Measurements!$K$4, INDEX(Measurements!$A$4:$A$502,_xlfn.AGGREGATE(15,3,(Measurements!$C$4:$C$502=Measurements!$K$3)/(Measurements!$C$4:$C$502=Measurements!$K$3)*(ROW(Measurements!$C$4:$C$502)-ROW(Measurements!$C$3)),ROWS(Measurements!$L$4:L203))), "")</f>
        <v/>
      </c>
      <c r="M203">
        <f>IF(ROWS(Measurements!$L$4:L203)&lt;=Measurements!$K$4, INDEX(Measurements!$E$4:$E$502,_xlfn.AGGREGATE(15,3,(Measurements!$C$4:$C$502=Measurements!$K$3)/(Measurements!$C$4:$C$502=Measurements!$K$3)*(ROW(Measurements!$C$4:$C$502)-ROW(Measurements!$C$3)),ROWS(Measurements!$L$4:L203))), "")</f>
        <v/>
      </c>
      <c r="N203">
        <f>IF($L203&lt;&gt;"",2200,"")</f>
        <v/>
      </c>
      <c r="O203">
        <f>IF($L203&lt;&gt;"",1800,"")</f>
        <v/>
      </c>
      <c r="P203">
        <f>IF(ROWS(Measurements!$L$4:L203)&lt;=Measurements!$K$4, INDEX(Measurements!$F$4:$F$502,_xlfn.AGGREGATE(15,3,(Measurements!$C$4:$C$502=Measurements!$K$3)/(Measurements!$C$4:$C$502=Measurements!$K$3)*(ROW(Measurements!$C$4:$C$502)-ROW(Measurements!$C$3)),ROWS(Measurements!$L$4:L203))), "")</f>
        <v/>
      </c>
      <c r="Q203">
        <f>IF($L203&lt;&gt;"",6.5,"")</f>
        <v/>
      </c>
      <c r="R203">
        <f>IF($L203&lt;&gt;"",3.5,"")</f>
        <v/>
      </c>
      <c r="S203">
        <f>IF(ROWS(Measurements!$L$4:L203)&lt;=Measurements!$K$4, INDEX(Measurements!$G$4:$G$502,_xlfn.AGGREGATE(15,3,(Measurements!$C$4:$C$502=Measurements!$K$3)/(Measurements!$C$4:$C$502=Measurements!$K$3)*(ROW(Measurements!$C$4:$C$502)-ROW(Measurements!$C$3)),ROWS(Measurements!$L$4:L203))), "")</f>
        <v/>
      </c>
      <c r="T203">
        <f>IF($L203&lt;&gt;"",65,"")</f>
        <v/>
      </c>
      <c r="U203">
        <f>IF($L203&lt;&gt;"",35,"")</f>
        <v/>
      </c>
      <c r="W203" s="2">
        <f>IF(ROWS(Measurements!$L$4:$L203)&lt;=Measurements!$I$4, INDEX(Measurements!$A$4:$A$502,_xlfn.AGGREGATE(15,3,(Measurements!$C$4:$C$502=Measurements!$I$3)/(Measurements!$C$4:$C$502=Measurements!$I$3)*(ROW(Measurements!$C$4:$C$502)-ROW(Measurements!$C$3)),ROWS(Measurements!$L$4:$L203))), "")</f>
        <v/>
      </c>
      <c r="X203">
        <f>IF(ROWS(Measurements!$L$4:$L203)&lt;=Measurements!$I$4, INDEX(Measurements!$E$4:$E$502,_xlfn.AGGREGATE(15,3,(Measurements!$C$4:$C$502=Measurements!$I$3)/(Measurements!$C$4:$C$502=Measurements!$I$3)*(ROW(Measurements!$C$4:$C$502)-ROW(Measurements!$C$3)),ROWS(Measurements!$L$4:$L203))), "")</f>
        <v/>
      </c>
      <c r="Y203">
        <f>IF($W203&lt;&gt;"",2200,"")</f>
        <v/>
      </c>
      <c r="Z203">
        <f>IF($W203&lt;&gt;"",1800,"")</f>
        <v/>
      </c>
      <c r="AA203">
        <f>IF(ROWS(Measurements!$L$4:$L203)&lt;=Measurements!$I$4, INDEX(Measurements!$F$4:$F$502,_xlfn.AGGREGATE(15,3,(Measurements!$C$4:$C$502=Measurements!$I$3)/(Measurements!$C$4:$C$502=Measurements!$I$3)*(ROW(Measurements!$C$4:$C$502)-ROW(Measurements!$C$3)),ROWS(Measurements!$L$4:$L203))), "")</f>
        <v/>
      </c>
      <c r="AB203">
        <f>IF($W203&lt;&gt;"",6.5,"")</f>
        <v/>
      </c>
      <c r="AC203">
        <f>IF($W203&lt;&gt;"",3.5,"")</f>
        <v/>
      </c>
      <c r="AD203">
        <f>IF(ROWS(Measurements!$L$4:L203)&lt;=Measurements!$I$4, INDEX(Measurements!$G$4:$G$502,_xlfn.AGGREGATE(15,3,(Measurements!$C$4:$C$502=Measurements!$I$3)/(Measurements!$C$4:$C$502=Measurements!$I$3)*(ROW(Measurements!$C$4:$C$502)-ROW(Measurements!$C$3)),ROWS(Measurements!$L$4:L203))), "")</f>
        <v/>
      </c>
      <c r="AE203">
        <f>IF($W203&lt;&gt;"",65,"")</f>
        <v/>
      </c>
      <c r="AF203">
        <f>IF($W203&lt;&gt;"",35,"")</f>
        <v/>
      </c>
    </row>
    <row r="204">
      <c r="A204" s="2">
        <f>IF(ROWS(Measurements!A$4:$L204)&lt;=Measurements!$J$4, INDEX(Measurements!$A$4:$A$502,_xlfn.AGGREGATE(15,3,(Measurements!$C$4:$C$502=Measurements!$J$3)/(Measurements!$C$4:$C$502=Measurements!$J$3)*(ROW(Measurements!$C$4:$C$502)-ROW(Measurements!$C$3)),ROWS(Measurements!A$4:$L204))), "")</f>
        <v/>
      </c>
      <c r="B204">
        <f>IF(ROWS(Measurements!A$4:$L204)&lt;=Measurements!$J$4, INDEX(Measurements!$E$4:$E$502,_xlfn.AGGREGATE(15,3,(Measurements!$C$4:$C$502=Measurements!$J$3)/(Measurements!$C$4:$C$502=Measurements!$J$3)*(ROW(Measurements!$C$4:$C$502)-ROW(Measurements!$C$3)),ROWS(Measurements!A$4:$L204))), "")</f>
        <v/>
      </c>
      <c r="C204">
        <f>IF($A204&lt;&gt;"",2200,"")</f>
        <v/>
      </c>
      <c r="D204">
        <f>IF($A204&lt;&gt;"",1800,"")</f>
        <v/>
      </c>
      <c r="E204">
        <f>IF(ROWS(Measurements!A$4:$L204)&lt;=Measurements!$J$4, INDEX(Measurements!$F$4:$F$502,_xlfn.AGGREGATE(15,3,(Measurements!$C$4:$C$502=Measurements!$J$3)/(Measurements!$C$4:$C$502=Measurements!$J$3)*(ROW(Measurements!$C$4:$C$502)-ROW(Measurements!$C$3)),ROWS(Measurements!A$4:$L204))), "")</f>
        <v/>
      </c>
      <c r="F204">
        <f>IF($A204&lt;&gt;"",6.5,"")</f>
        <v/>
      </c>
      <c r="G204">
        <f>IF($A204&lt;&gt;"",3.5,"")</f>
        <v/>
      </c>
      <c r="H204">
        <f>IF(ROWS(Measurements!A$4:$L204)&lt;=Measurements!$J$4, INDEX(Measurements!$G$4:$G$502,_xlfn.AGGREGATE(15,3,(Measurements!$C$4:$C$502=Measurements!$J$3)/(Measurements!$C$4:$C$502=Measurements!$J$3)*(ROW(Measurements!$C$4:$C$502)-ROW(Measurements!$C$3)),ROWS(Measurements!A$4:$L204))), "")</f>
        <v/>
      </c>
      <c r="I204">
        <f>IF($A204&lt;&gt;"",65,"")</f>
        <v/>
      </c>
      <c r="J204">
        <f>IF($A204&lt;&gt;"",35,"")</f>
        <v/>
      </c>
      <c r="L204" s="2">
        <f>IF(ROWS(Measurements!$L$4:L204)&lt;=Measurements!$K$4, INDEX(Measurements!$A$4:$A$502,_xlfn.AGGREGATE(15,3,(Measurements!$C$4:$C$502=Measurements!$K$3)/(Measurements!$C$4:$C$502=Measurements!$K$3)*(ROW(Measurements!$C$4:$C$502)-ROW(Measurements!$C$3)),ROWS(Measurements!$L$4:L204))), "")</f>
        <v/>
      </c>
      <c r="M204">
        <f>IF(ROWS(Measurements!$L$4:L204)&lt;=Measurements!$K$4, INDEX(Measurements!$E$4:$E$502,_xlfn.AGGREGATE(15,3,(Measurements!$C$4:$C$502=Measurements!$K$3)/(Measurements!$C$4:$C$502=Measurements!$K$3)*(ROW(Measurements!$C$4:$C$502)-ROW(Measurements!$C$3)),ROWS(Measurements!$L$4:L204))), "")</f>
        <v/>
      </c>
      <c r="N204">
        <f>IF($L204&lt;&gt;"",2200,"")</f>
        <v/>
      </c>
      <c r="O204">
        <f>IF($L204&lt;&gt;"",1800,"")</f>
        <v/>
      </c>
      <c r="P204">
        <f>IF(ROWS(Measurements!$L$4:L204)&lt;=Measurements!$K$4, INDEX(Measurements!$F$4:$F$502,_xlfn.AGGREGATE(15,3,(Measurements!$C$4:$C$502=Measurements!$K$3)/(Measurements!$C$4:$C$502=Measurements!$K$3)*(ROW(Measurements!$C$4:$C$502)-ROW(Measurements!$C$3)),ROWS(Measurements!$L$4:L204))), "")</f>
        <v/>
      </c>
      <c r="Q204">
        <f>IF($L204&lt;&gt;"",6.5,"")</f>
        <v/>
      </c>
      <c r="R204">
        <f>IF($L204&lt;&gt;"",3.5,"")</f>
        <v/>
      </c>
      <c r="S204">
        <f>IF(ROWS(Measurements!$L$4:L204)&lt;=Measurements!$K$4, INDEX(Measurements!$G$4:$G$502,_xlfn.AGGREGATE(15,3,(Measurements!$C$4:$C$502=Measurements!$K$3)/(Measurements!$C$4:$C$502=Measurements!$K$3)*(ROW(Measurements!$C$4:$C$502)-ROW(Measurements!$C$3)),ROWS(Measurements!$L$4:L204))), "")</f>
        <v/>
      </c>
      <c r="T204">
        <f>IF($L204&lt;&gt;"",65,"")</f>
        <v/>
      </c>
      <c r="U204">
        <f>IF($L204&lt;&gt;"",35,"")</f>
        <v/>
      </c>
      <c r="W204" s="2">
        <f>IF(ROWS(Measurements!$L$4:$L204)&lt;=Measurements!$I$4, INDEX(Measurements!$A$4:$A$502,_xlfn.AGGREGATE(15,3,(Measurements!$C$4:$C$502=Measurements!$I$3)/(Measurements!$C$4:$C$502=Measurements!$I$3)*(ROW(Measurements!$C$4:$C$502)-ROW(Measurements!$C$3)),ROWS(Measurements!$L$4:$L204))), "")</f>
        <v/>
      </c>
      <c r="X204">
        <f>IF(ROWS(Measurements!$L$4:$L204)&lt;=Measurements!$I$4, INDEX(Measurements!$E$4:$E$502,_xlfn.AGGREGATE(15,3,(Measurements!$C$4:$C$502=Measurements!$I$3)/(Measurements!$C$4:$C$502=Measurements!$I$3)*(ROW(Measurements!$C$4:$C$502)-ROW(Measurements!$C$3)),ROWS(Measurements!$L$4:$L204))), "")</f>
        <v/>
      </c>
      <c r="Y204">
        <f>IF($W204&lt;&gt;"",2200,"")</f>
        <v/>
      </c>
      <c r="Z204">
        <f>IF($W204&lt;&gt;"",1800,"")</f>
        <v/>
      </c>
      <c r="AA204">
        <f>IF(ROWS(Measurements!$L$4:$L204)&lt;=Measurements!$I$4, INDEX(Measurements!$F$4:$F$502,_xlfn.AGGREGATE(15,3,(Measurements!$C$4:$C$502=Measurements!$I$3)/(Measurements!$C$4:$C$502=Measurements!$I$3)*(ROW(Measurements!$C$4:$C$502)-ROW(Measurements!$C$3)),ROWS(Measurements!$L$4:$L204))), "")</f>
        <v/>
      </c>
      <c r="AB204">
        <f>IF($W204&lt;&gt;"",6.5,"")</f>
        <v/>
      </c>
      <c r="AC204">
        <f>IF($W204&lt;&gt;"",3.5,"")</f>
        <v/>
      </c>
      <c r="AD204">
        <f>IF(ROWS(Measurements!$L$4:L204)&lt;=Measurements!$I$4, INDEX(Measurements!$G$4:$G$502,_xlfn.AGGREGATE(15,3,(Measurements!$C$4:$C$502=Measurements!$I$3)/(Measurements!$C$4:$C$502=Measurements!$I$3)*(ROW(Measurements!$C$4:$C$502)-ROW(Measurements!$C$3)),ROWS(Measurements!$L$4:L204))), "")</f>
        <v/>
      </c>
      <c r="AE204">
        <f>IF($W204&lt;&gt;"",65,"")</f>
        <v/>
      </c>
      <c r="AF204">
        <f>IF($W204&lt;&gt;"",35,"")</f>
        <v/>
      </c>
    </row>
    <row r="205">
      <c r="A205" s="2">
        <f>IF(ROWS(Measurements!A$4:$L205)&lt;=Measurements!$J$4, INDEX(Measurements!$A$4:$A$502,_xlfn.AGGREGATE(15,3,(Measurements!$C$4:$C$502=Measurements!$J$3)/(Measurements!$C$4:$C$502=Measurements!$J$3)*(ROW(Measurements!$C$4:$C$502)-ROW(Measurements!$C$3)),ROWS(Measurements!A$4:$L205))), "")</f>
        <v/>
      </c>
      <c r="B205">
        <f>IF(ROWS(Measurements!A$4:$L205)&lt;=Measurements!$J$4, INDEX(Measurements!$E$4:$E$502,_xlfn.AGGREGATE(15,3,(Measurements!$C$4:$C$502=Measurements!$J$3)/(Measurements!$C$4:$C$502=Measurements!$J$3)*(ROW(Measurements!$C$4:$C$502)-ROW(Measurements!$C$3)),ROWS(Measurements!A$4:$L205))), "")</f>
        <v/>
      </c>
      <c r="C205">
        <f>IF($A205&lt;&gt;"",2200,"")</f>
        <v/>
      </c>
      <c r="D205">
        <f>IF($A205&lt;&gt;"",1800,"")</f>
        <v/>
      </c>
      <c r="E205">
        <f>IF(ROWS(Measurements!A$4:$L205)&lt;=Measurements!$J$4, INDEX(Measurements!$F$4:$F$502,_xlfn.AGGREGATE(15,3,(Measurements!$C$4:$C$502=Measurements!$J$3)/(Measurements!$C$4:$C$502=Measurements!$J$3)*(ROW(Measurements!$C$4:$C$502)-ROW(Measurements!$C$3)),ROWS(Measurements!A$4:$L205))), "")</f>
        <v/>
      </c>
      <c r="F205">
        <f>IF($A205&lt;&gt;"",6.5,"")</f>
        <v/>
      </c>
      <c r="G205">
        <f>IF($A205&lt;&gt;"",3.5,"")</f>
        <v/>
      </c>
      <c r="H205">
        <f>IF(ROWS(Measurements!A$4:$L205)&lt;=Measurements!$J$4, INDEX(Measurements!$G$4:$G$502,_xlfn.AGGREGATE(15,3,(Measurements!$C$4:$C$502=Measurements!$J$3)/(Measurements!$C$4:$C$502=Measurements!$J$3)*(ROW(Measurements!$C$4:$C$502)-ROW(Measurements!$C$3)),ROWS(Measurements!A$4:$L205))), "")</f>
        <v/>
      </c>
      <c r="I205">
        <f>IF($A205&lt;&gt;"",65,"")</f>
        <v/>
      </c>
      <c r="J205">
        <f>IF($A205&lt;&gt;"",35,"")</f>
        <v/>
      </c>
      <c r="L205" s="2">
        <f>IF(ROWS(Measurements!$L$4:L205)&lt;=Measurements!$K$4, INDEX(Measurements!$A$4:$A$502,_xlfn.AGGREGATE(15,3,(Measurements!$C$4:$C$502=Measurements!$K$3)/(Measurements!$C$4:$C$502=Measurements!$K$3)*(ROW(Measurements!$C$4:$C$502)-ROW(Measurements!$C$3)),ROWS(Measurements!$L$4:L205))), "")</f>
        <v/>
      </c>
      <c r="M205">
        <f>IF(ROWS(Measurements!$L$4:L205)&lt;=Measurements!$K$4, INDEX(Measurements!$E$4:$E$502,_xlfn.AGGREGATE(15,3,(Measurements!$C$4:$C$502=Measurements!$K$3)/(Measurements!$C$4:$C$502=Measurements!$K$3)*(ROW(Measurements!$C$4:$C$502)-ROW(Measurements!$C$3)),ROWS(Measurements!$L$4:L205))), "")</f>
        <v/>
      </c>
      <c r="N205">
        <f>IF($L205&lt;&gt;"",2200,"")</f>
        <v/>
      </c>
      <c r="O205">
        <f>IF($L205&lt;&gt;"",1800,"")</f>
        <v/>
      </c>
      <c r="P205">
        <f>IF(ROWS(Measurements!$L$4:L205)&lt;=Measurements!$K$4, INDEX(Measurements!$F$4:$F$502,_xlfn.AGGREGATE(15,3,(Measurements!$C$4:$C$502=Measurements!$K$3)/(Measurements!$C$4:$C$502=Measurements!$K$3)*(ROW(Measurements!$C$4:$C$502)-ROW(Measurements!$C$3)),ROWS(Measurements!$L$4:L205))), "")</f>
        <v/>
      </c>
      <c r="Q205">
        <f>IF($L205&lt;&gt;"",6.5,"")</f>
        <v/>
      </c>
      <c r="R205">
        <f>IF($L205&lt;&gt;"",3.5,"")</f>
        <v/>
      </c>
      <c r="S205">
        <f>IF(ROWS(Measurements!$L$4:L205)&lt;=Measurements!$K$4, INDEX(Measurements!$G$4:$G$502,_xlfn.AGGREGATE(15,3,(Measurements!$C$4:$C$502=Measurements!$K$3)/(Measurements!$C$4:$C$502=Measurements!$K$3)*(ROW(Measurements!$C$4:$C$502)-ROW(Measurements!$C$3)),ROWS(Measurements!$L$4:L205))), "")</f>
        <v/>
      </c>
      <c r="T205">
        <f>IF($L205&lt;&gt;"",65,"")</f>
        <v/>
      </c>
      <c r="U205">
        <f>IF($L205&lt;&gt;"",35,"")</f>
        <v/>
      </c>
      <c r="W205" s="2">
        <f>IF(ROWS(Measurements!$L$4:$L205)&lt;=Measurements!$I$4, INDEX(Measurements!$A$4:$A$502,_xlfn.AGGREGATE(15,3,(Measurements!$C$4:$C$502=Measurements!$I$3)/(Measurements!$C$4:$C$502=Measurements!$I$3)*(ROW(Measurements!$C$4:$C$502)-ROW(Measurements!$C$3)),ROWS(Measurements!$L$4:$L205))), "")</f>
        <v/>
      </c>
      <c r="X205">
        <f>IF(ROWS(Measurements!$L$4:$L205)&lt;=Measurements!$I$4, INDEX(Measurements!$E$4:$E$502,_xlfn.AGGREGATE(15,3,(Measurements!$C$4:$C$502=Measurements!$I$3)/(Measurements!$C$4:$C$502=Measurements!$I$3)*(ROW(Measurements!$C$4:$C$502)-ROW(Measurements!$C$3)),ROWS(Measurements!$L$4:$L205))), "")</f>
        <v/>
      </c>
      <c r="Y205">
        <f>IF($W205&lt;&gt;"",2200,"")</f>
        <v/>
      </c>
      <c r="Z205">
        <f>IF($W205&lt;&gt;"",1800,"")</f>
        <v/>
      </c>
      <c r="AA205">
        <f>IF(ROWS(Measurements!$L$4:$L205)&lt;=Measurements!$I$4, INDEX(Measurements!$F$4:$F$502,_xlfn.AGGREGATE(15,3,(Measurements!$C$4:$C$502=Measurements!$I$3)/(Measurements!$C$4:$C$502=Measurements!$I$3)*(ROW(Measurements!$C$4:$C$502)-ROW(Measurements!$C$3)),ROWS(Measurements!$L$4:$L205))), "")</f>
        <v/>
      </c>
      <c r="AB205">
        <f>IF($W205&lt;&gt;"",6.5,"")</f>
        <v/>
      </c>
      <c r="AC205">
        <f>IF($W205&lt;&gt;"",3.5,"")</f>
        <v/>
      </c>
      <c r="AD205">
        <f>IF(ROWS(Measurements!$L$4:L205)&lt;=Measurements!$I$4, INDEX(Measurements!$G$4:$G$502,_xlfn.AGGREGATE(15,3,(Measurements!$C$4:$C$502=Measurements!$I$3)/(Measurements!$C$4:$C$502=Measurements!$I$3)*(ROW(Measurements!$C$4:$C$502)-ROW(Measurements!$C$3)),ROWS(Measurements!$L$4:L205))), "")</f>
        <v/>
      </c>
      <c r="AE205">
        <f>IF($W205&lt;&gt;"",65,"")</f>
        <v/>
      </c>
      <c r="AF205">
        <f>IF($W205&lt;&gt;"",35,"")</f>
        <v/>
      </c>
    </row>
    <row r="206">
      <c r="A206" s="2">
        <f>IF(ROWS(Measurements!A$4:$L206)&lt;=Measurements!$J$4, INDEX(Measurements!$A$4:$A$502,_xlfn.AGGREGATE(15,3,(Measurements!$C$4:$C$502=Measurements!$J$3)/(Measurements!$C$4:$C$502=Measurements!$J$3)*(ROW(Measurements!$C$4:$C$502)-ROW(Measurements!$C$3)),ROWS(Measurements!A$4:$L206))), "")</f>
        <v/>
      </c>
      <c r="B206">
        <f>IF(ROWS(Measurements!A$4:$L206)&lt;=Measurements!$J$4, INDEX(Measurements!$E$4:$E$502,_xlfn.AGGREGATE(15,3,(Measurements!$C$4:$C$502=Measurements!$J$3)/(Measurements!$C$4:$C$502=Measurements!$J$3)*(ROW(Measurements!$C$4:$C$502)-ROW(Measurements!$C$3)),ROWS(Measurements!A$4:$L206))), "")</f>
        <v/>
      </c>
      <c r="C206">
        <f>IF($A206&lt;&gt;"",2200,"")</f>
        <v/>
      </c>
      <c r="D206">
        <f>IF($A206&lt;&gt;"",1800,"")</f>
        <v/>
      </c>
      <c r="E206">
        <f>IF(ROWS(Measurements!A$4:$L206)&lt;=Measurements!$J$4, INDEX(Measurements!$F$4:$F$502,_xlfn.AGGREGATE(15,3,(Measurements!$C$4:$C$502=Measurements!$J$3)/(Measurements!$C$4:$C$502=Measurements!$J$3)*(ROW(Measurements!$C$4:$C$502)-ROW(Measurements!$C$3)),ROWS(Measurements!A$4:$L206))), "")</f>
        <v/>
      </c>
      <c r="F206">
        <f>IF($A206&lt;&gt;"",6.5,"")</f>
        <v/>
      </c>
      <c r="G206">
        <f>IF($A206&lt;&gt;"",3.5,"")</f>
        <v/>
      </c>
      <c r="H206">
        <f>IF(ROWS(Measurements!A$4:$L206)&lt;=Measurements!$J$4, INDEX(Measurements!$G$4:$G$502,_xlfn.AGGREGATE(15,3,(Measurements!$C$4:$C$502=Measurements!$J$3)/(Measurements!$C$4:$C$502=Measurements!$J$3)*(ROW(Measurements!$C$4:$C$502)-ROW(Measurements!$C$3)),ROWS(Measurements!A$4:$L206))), "")</f>
        <v/>
      </c>
      <c r="I206">
        <f>IF($A206&lt;&gt;"",65,"")</f>
        <v/>
      </c>
      <c r="J206">
        <f>IF($A206&lt;&gt;"",35,"")</f>
        <v/>
      </c>
      <c r="L206" s="2">
        <f>IF(ROWS(Measurements!$L$4:L206)&lt;=Measurements!$K$4, INDEX(Measurements!$A$4:$A$502,_xlfn.AGGREGATE(15,3,(Measurements!$C$4:$C$502=Measurements!$K$3)/(Measurements!$C$4:$C$502=Measurements!$K$3)*(ROW(Measurements!$C$4:$C$502)-ROW(Measurements!$C$3)),ROWS(Measurements!$L$4:L206))), "")</f>
        <v/>
      </c>
      <c r="M206">
        <f>IF(ROWS(Measurements!$L$4:L206)&lt;=Measurements!$K$4, INDEX(Measurements!$E$4:$E$502,_xlfn.AGGREGATE(15,3,(Measurements!$C$4:$C$502=Measurements!$K$3)/(Measurements!$C$4:$C$502=Measurements!$K$3)*(ROW(Measurements!$C$4:$C$502)-ROW(Measurements!$C$3)),ROWS(Measurements!$L$4:L206))), "")</f>
        <v/>
      </c>
      <c r="N206">
        <f>IF($L206&lt;&gt;"",2200,"")</f>
        <v/>
      </c>
      <c r="O206">
        <f>IF($L206&lt;&gt;"",1800,"")</f>
        <v/>
      </c>
      <c r="P206">
        <f>IF(ROWS(Measurements!$L$4:L206)&lt;=Measurements!$K$4, INDEX(Measurements!$F$4:$F$502,_xlfn.AGGREGATE(15,3,(Measurements!$C$4:$C$502=Measurements!$K$3)/(Measurements!$C$4:$C$502=Measurements!$K$3)*(ROW(Measurements!$C$4:$C$502)-ROW(Measurements!$C$3)),ROWS(Measurements!$L$4:L206))), "")</f>
        <v/>
      </c>
      <c r="Q206">
        <f>IF($L206&lt;&gt;"",6.5,"")</f>
        <v/>
      </c>
      <c r="R206">
        <f>IF($L206&lt;&gt;"",3.5,"")</f>
        <v/>
      </c>
      <c r="S206">
        <f>IF(ROWS(Measurements!$L$4:L206)&lt;=Measurements!$K$4, INDEX(Measurements!$G$4:$G$502,_xlfn.AGGREGATE(15,3,(Measurements!$C$4:$C$502=Measurements!$K$3)/(Measurements!$C$4:$C$502=Measurements!$K$3)*(ROW(Measurements!$C$4:$C$502)-ROW(Measurements!$C$3)),ROWS(Measurements!$L$4:L206))), "")</f>
        <v/>
      </c>
      <c r="T206">
        <f>IF($L206&lt;&gt;"",65,"")</f>
        <v/>
      </c>
      <c r="U206">
        <f>IF($L206&lt;&gt;"",35,"")</f>
        <v/>
      </c>
      <c r="W206" s="2">
        <f>IF(ROWS(Measurements!$L$4:$L206)&lt;=Measurements!$I$4, INDEX(Measurements!$A$4:$A$502,_xlfn.AGGREGATE(15,3,(Measurements!$C$4:$C$502=Measurements!$I$3)/(Measurements!$C$4:$C$502=Measurements!$I$3)*(ROW(Measurements!$C$4:$C$502)-ROW(Measurements!$C$3)),ROWS(Measurements!$L$4:$L206))), "")</f>
        <v/>
      </c>
      <c r="X206">
        <f>IF(ROWS(Measurements!$L$4:$L206)&lt;=Measurements!$I$4, INDEX(Measurements!$E$4:$E$502,_xlfn.AGGREGATE(15,3,(Measurements!$C$4:$C$502=Measurements!$I$3)/(Measurements!$C$4:$C$502=Measurements!$I$3)*(ROW(Measurements!$C$4:$C$502)-ROW(Measurements!$C$3)),ROWS(Measurements!$L$4:$L206))), "")</f>
        <v/>
      </c>
      <c r="Y206">
        <f>IF($W206&lt;&gt;"",2200,"")</f>
        <v/>
      </c>
      <c r="Z206">
        <f>IF($W206&lt;&gt;"",1800,"")</f>
        <v/>
      </c>
      <c r="AA206">
        <f>IF(ROWS(Measurements!$L$4:$L206)&lt;=Measurements!$I$4, INDEX(Measurements!$F$4:$F$502,_xlfn.AGGREGATE(15,3,(Measurements!$C$4:$C$502=Measurements!$I$3)/(Measurements!$C$4:$C$502=Measurements!$I$3)*(ROW(Measurements!$C$4:$C$502)-ROW(Measurements!$C$3)),ROWS(Measurements!$L$4:$L206))), "")</f>
        <v/>
      </c>
      <c r="AB206">
        <f>IF($W206&lt;&gt;"",6.5,"")</f>
        <v/>
      </c>
      <c r="AC206">
        <f>IF($W206&lt;&gt;"",3.5,"")</f>
        <v/>
      </c>
      <c r="AD206">
        <f>IF(ROWS(Measurements!$L$4:L206)&lt;=Measurements!$I$4, INDEX(Measurements!$G$4:$G$502,_xlfn.AGGREGATE(15,3,(Measurements!$C$4:$C$502=Measurements!$I$3)/(Measurements!$C$4:$C$502=Measurements!$I$3)*(ROW(Measurements!$C$4:$C$502)-ROW(Measurements!$C$3)),ROWS(Measurements!$L$4:L206))), "")</f>
        <v/>
      </c>
      <c r="AE206">
        <f>IF($W206&lt;&gt;"",65,"")</f>
        <v/>
      </c>
      <c r="AF206">
        <f>IF($W206&lt;&gt;"",35,"")</f>
        <v/>
      </c>
    </row>
    <row r="207">
      <c r="A207" s="2">
        <f>IF(ROWS(Measurements!A$4:$L207)&lt;=Measurements!$J$4, INDEX(Measurements!$A$4:$A$502,_xlfn.AGGREGATE(15,3,(Measurements!$C$4:$C$502=Measurements!$J$3)/(Measurements!$C$4:$C$502=Measurements!$J$3)*(ROW(Measurements!$C$4:$C$502)-ROW(Measurements!$C$3)),ROWS(Measurements!A$4:$L207))), "")</f>
        <v/>
      </c>
      <c r="B207">
        <f>IF(ROWS(Measurements!A$4:$L207)&lt;=Measurements!$J$4, INDEX(Measurements!$E$4:$E$502,_xlfn.AGGREGATE(15,3,(Measurements!$C$4:$C$502=Measurements!$J$3)/(Measurements!$C$4:$C$502=Measurements!$J$3)*(ROW(Measurements!$C$4:$C$502)-ROW(Measurements!$C$3)),ROWS(Measurements!A$4:$L207))), "")</f>
        <v/>
      </c>
      <c r="C207">
        <f>IF($A207&lt;&gt;"",2200,"")</f>
        <v/>
      </c>
      <c r="D207">
        <f>IF($A207&lt;&gt;"",1800,"")</f>
        <v/>
      </c>
      <c r="E207">
        <f>IF(ROWS(Measurements!A$4:$L207)&lt;=Measurements!$J$4, INDEX(Measurements!$F$4:$F$502,_xlfn.AGGREGATE(15,3,(Measurements!$C$4:$C$502=Measurements!$J$3)/(Measurements!$C$4:$C$502=Measurements!$J$3)*(ROW(Measurements!$C$4:$C$502)-ROW(Measurements!$C$3)),ROWS(Measurements!A$4:$L207))), "")</f>
        <v/>
      </c>
      <c r="F207">
        <f>IF($A207&lt;&gt;"",6.5,"")</f>
        <v/>
      </c>
      <c r="G207">
        <f>IF($A207&lt;&gt;"",3.5,"")</f>
        <v/>
      </c>
      <c r="H207">
        <f>IF(ROWS(Measurements!A$4:$L207)&lt;=Measurements!$J$4, INDEX(Measurements!$G$4:$G$502,_xlfn.AGGREGATE(15,3,(Measurements!$C$4:$C$502=Measurements!$J$3)/(Measurements!$C$4:$C$502=Measurements!$J$3)*(ROW(Measurements!$C$4:$C$502)-ROW(Measurements!$C$3)),ROWS(Measurements!A$4:$L207))), "")</f>
        <v/>
      </c>
      <c r="I207">
        <f>IF($A207&lt;&gt;"",65,"")</f>
        <v/>
      </c>
      <c r="J207">
        <f>IF($A207&lt;&gt;"",35,"")</f>
        <v/>
      </c>
      <c r="L207" s="2">
        <f>IF(ROWS(Measurements!$L$4:L207)&lt;=Measurements!$K$4, INDEX(Measurements!$A$4:$A$502,_xlfn.AGGREGATE(15,3,(Measurements!$C$4:$C$502=Measurements!$K$3)/(Measurements!$C$4:$C$502=Measurements!$K$3)*(ROW(Measurements!$C$4:$C$502)-ROW(Measurements!$C$3)),ROWS(Measurements!$L$4:L207))), "")</f>
        <v/>
      </c>
      <c r="M207">
        <f>IF(ROWS(Measurements!$L$4:L207)&lt;=Measurements!$K$4, INDEX(Measurements!$E$4:$E$502,_xlfn.AGGREGATE(15,3,(Measurements!$C$4:$C$502=Measurements!$K$3)/(Measurements!$C$4:$C$502=Measurements!$K$3)*(ROW(Measurements!$C$4:$C$502)-ROW(Measurements!$C$3)),ROWS(Measurements!$L$4:L207))), "")</f>
        <v/>
      </c>
      <c r="N207">
        <f>IF($L207&lt;&gt;"",2200,"")</f>
        <v/>
      </c>
      <c r="O207">
        <f>IF($L207&lt;&gt;"",1800,"")</f>
        <v/>
      </c>
      <c r="P207">
        <f>IF(ROWS(Measurements!$L$4:L207)&lt;=Measurements!$K$4, INDEX(Measurements!$F$4:$F$502,_xlfn.AGGREGATE(15,3,(Measurements!$C$4:$C$502=Measurements!$K$3)/(Measurements!$C$4:$C$502=Measurements!$K$3)*(ROW(Measurements!$C$4:$C$502)-ROW(Measurements!$C$3)),ROWS(Measurements!$L$4:L207))), "")</f>
        <v/>
      </c>
      <c r="Q207">
        <f>IF($L207&lt;&gt;"",6.5,"")</f>
        <v/>
      </c>
      <c r="R207">
        <f>IF($L207&lt;&gt;"",3.5,"")</f>
        <v/>
      </c>
      <c r="S207">
        <f>IF(ROWS(Measurements!$L$4:L207)&lt;=Measurements!$K$4, INDEX(Measurements!$G$4:$G$502,_xlfn.AGGREGATE(15,3,(Measurements!$C$4:$C$502=Measurements!$K$3)/(Measurements!$C$4:$C$502=Measurements!$K$3)*(ROW(Measurements!$C$4:$C$502)-ROW(Measurements!$C$3)),ROWS(Measurements!$L$4:L207))), "")</f>
        <v/>
      </c>
      <c r="T207">
        <f>IF($L207&lt;&gt;"",65,"")</f>
        <v/>
      </c>
      <c r="U207">
        <f>IF($L207&lt;&gt;"",35,"")</f>
        <v/>
      </c>
      <c r="W207" s="2">
        <f>IF(ROWS(Measurements!$L$4:$L207)&lt;=Measurements!$I$4, INDEX(Measurements!$A$4:$A$502,_xlfn.AGGREGATE(15,3,(Measurements!$C$4:$C$502=Measurements!$I$3)/(Measurements!$C$4:$C$502=Measurements!$I$3)*(ROW(Measurements!$C$4:$C$502)-ROW(Measurements!$C$3)),ROWS(Measurements!$L$4:$L207))), "")</f>
        <v/>
      </c>
      <c r="X207">
        <f>IF(ROWS(Measurements!$L$4:$L207)&lt;=Measurements!$I$4, INDEX(Measurements!$E$4:$E$502,_xlfn.AGGREGATE(15,3,(Measurements!$C$4:$C$502=Measurements!$I$3)/(Measurements!$C$4:$C$502=Measurements!$I$3)*(ROW(Measurements!$C$4:$C$502)-ROW(Measurements!$C$3)),ROWS(Measurements!$L$4:$L207))), "")</f>
        <v/>
      </c>
      <c r="Y207">
        <f>IF($W207&lt;&gt;"",2200,"")</f>
        <v/>
      </c>
      <c r="Z207">
        <f>IF($W207&lt;&gt;"",1800,"")</f>
        <v/>
      </c>
      <c r="AA207">
        <f>IF(ROWS(Measurements!$L$4:$L207)&lt;=Measurements!$I$4, INDEX(Measurements!$F$4:$F$502,_xlfn.AGGREGATE(15,3,(Measurements!$C$4:$C$502=Measurements!$I$3)/(Measurements!$C$4:$C$502=Measurements!$I$3)*(ROW(Measurements!$C$4:$C$502)-ROW(Measurements!$C$3)),ROWS(Measurements!$L$4:$L207))), "")</f>
        <v/>
      </c>
      <c r="AB207">
        <f>IF($W207&lt;&gt;"",6.5,"")</f>
        <v/>
      </c>
      <c r="AC207">
        <f>IF($W207&lt;&gt;"",3.5,"")</f>
        <v/>
      </c>
      <c r="AD207">
        <f>IF(ROWS(Measurements!$L$4:L207)&lt;=Measurements!$I$4, INDEX(Measurements!$G$4:$G$502,_xlfn.AGGREGATE(15,3,(Measurements!$C$4:$C$502=Measurements!$I$3)/(Measurements!$C$4:$C$502=Measurements!$I$3)*(ROW(Measurements!$C$4:$C$502)-ROW(Measurements!$C$3)),ROWS(Measurements!$L$4:L207))), "")</f>
        <v/>
      </c>
      <c r="AE207">
        <f>IF($W207&lt;&gt;"",65,"")</f>
        <v/>
      </c>
      <c r="AF207">
        <f>IF($W207&lt;&gt;"",35,"")</f>
        <v/>
      </c>
    </row>
    <row r="208">
      <c r="A208" s="2">
        <f>IF(ROWS(Measurements!A$4:$L208)&lt;=Measurements!$J$4, INDEX(Measurements!$A$4:$A$502,_xlfn.AGGREGATE(15,3,(Measurements!$C$4:$C$502=Measurements!$J$3)/(Measurements!$C$4:$C$502=Measurements!$J$3)*(ROW(Measurements!$C$4:$C$502)-ROW(Measurements!$C$3)),ROWS(Measurements!A$4:$L208))), "")</f>
        <v/>
      </c>
      <c r="B208">
        <f>IF(ROWS(Measurements!A$4:$L208)&lt;=Measurements!$J$4, INDEX(Measurements!$E$4:$E$502,_xlfn.AGGREGATE(15,3,(Measurements!$C$4:$C$502=Measurements!$J$3)/(Measurements!$C$4:$C$502=Measurements!$J$3)*(ROW(Measurements!$C$4:$C$502)-ROW(Measurements!$C$3)),ROWS(Measurements!A$4:$L208))), "")</f>
        <v/>
      </c>
      <c r="C208">
        <f>IF($A208&lt;&gt;"",2200,"")</f>
        <v/>
      </c>
      <c r="D208">
        <f>IF($A208&lt;&gt;"",1800,"")</f>
        <v/>
      </c>
      <c r="E208">
        <f>IF(ROWS(Measurements!A$4:$L208)&lt;=Measurements!$J$4, INDEX(Measurements!$F$4:$F$502,_xlfn.AGGREGATE(15,3,(Measurements!$C$4:$C$502=Measurements!$J$3)/(Measurements!$C$4:$C$502=Measurements!$J$3)*(ROW(Measurements!$C$4:$C$502)-ROW(Measurements!$C$3)),ROWS(Measurements!A$4:$L208))), "")</f>
        <v/>
      </c>
      <c r="F208">
        <f>IF($A208&lt;&gt;"",6.5,"")</f>
        <v/>
      </c>
      <c r="G208">
        <f>IF($A208&lt;&gt;"",3.5,"")</f>
        <v/>
      </c>
      <c r="H208">
        <f>IF(ROWS(Measurements!A$4:$L208)&lt;=Measurements!$J$4, INDEX(Measurements!$G$4:$G$502,_xlfn.AGGREGATE(15,3,(Measurements!$C$4:$C$502=Measurements!$J$3)/(Measurements!$C$4:$C$502=Measurements!$J$3)*(ROW(Measurements!$C$4:$C$502)-ROW(Measurements!$C$3)),ROWS(Measurements!A$4:$L208))), "")</f>
        <v/>
      </c>
      <c r="I208">
        <f>IF($A208&lt;&gt;"",65,"")</f>
        <v/>
      </c>
      <c r="J208">
        <f>IF($A208&lt;&gt;"",35,"")</f>
        <v/>
      </c>
      <c r="L208" s="2">
        <f>IF(ROWS(Measurements!$L$4:L208)&lt;=Measurements!$K$4, INDEX(Measurements!$A$4:$A$502,_xlfn.AGGREGATE(15,3,(Measurements!$C$4:$C$502=Measurements!$K$3)/(Measurements!$C$4:$C$502=Measurements!$K$3)*(ROW(Measurements!$C$4:$C$502)-ROW(Measurements!$C$3)),ROWS(Measurements!$L$4:L208))), "")</f>
        <v/>
      </c>
      <c r="M208">
        <f>IF(ROWS(Measurements!$L$4:L208)&lt;=Measurements!$K$4, INDEX(Measurements!$E$4:$E$502,_xlfn.AGGREGATE(15,3,(Measurements!$C$4:$C$502=Measurements!$K$3)/(Measurements!$C$4:$C$502=Measurements!$K$3)*(ROW(Measurements!$C$4:$C$502)-ROW(Measurements!$C$3)),ROWS(Measurements!$L$4:L208))), "")</f>
        <v/>
      </c>
      <c r="N208">
        <f>IF($L208&lt;&gt;"",2200,"")</f>
        <v/>
      </c>
      <c r="O208">
        <f>IF($L208&lt;&gt;"",1800,"")</f>
        <v/>
      </c>
      <c r="P208">
        <f>IF(ROWS(Measurements!$L$4:L208)&lt;=Measurements!$K$4, INDEX(Measurements!$F$4:$F$502,_xlfn.AGGREGATE(15,3,(Measurements!$C$4:$C$502=Measurements!$K$3)/(Measurements!$C$4:$C$502=Measurements!$K$3)*(ROW(Measurements!$C$4:$C$502)-ROW(Measurements!$C$3)),ROWS(Measurements!$L$4:L208))), "")</f>
        <v/>
      </c>
      <c r="Q208">
        <f>IF($L208&lt;&gt;"",6.5,"")</f>
        <v/>
      </c>
      <c r="R208">
        <f>IF($L208&lt;&gt;"",3.5,"")</f>
        <v/>
      </c>
      <c r="S208">
        <f>IF(ROWS(Measurements!$L$4:L208)&lt;=Measurements!$K$4, INDEX(Measurements!$G$4:$G$502,_xlfn.AGGREGATE(15,3,(Measurements!$C$4:$C$502=Measurements!$K$3)/(Measurements!$C$4:$C$502=Measurements!$K$3)*(ROW(Measurements!$C$4:$C$502)-ROW(Measurements!$C$3)),ROWS(Measurements!$L$4:L208))), "")</f>
        <v/>
      </c>
      <c r="T208">
        <f>IF($L208&lt;&gt;"",65,"")</f>
        <v/>
      </c>
      <c r="U208">
        <f>IF($L208&lt;&gt;"",35,"")</f>
        <v/>
      </c>
      <c r="W208" s="2">
        <f>IF(ROWS(Measurements!$L$4:$L208)&lt;=Measurements!$I$4, INDEX(Measurements!$A$4:$A$502,_xlfn.AGGREGATE(15,3,(Measurements!$C$4:$C$502=Measurements!$I$3)/(Measurements!$C$4:$C$502=Measurements!$I$3)*(ROW(Measurements!$C$4:$C$502)-ROW(Measurements!$C$3)),ROWS(Measurements!$L$4:$L208))), "")</f>
        <v/>
      </c>
      <c r="X208">
        <f>IF(ROWS(Measurements!$L$4:$L208)&lt;=Measurements!$I$4, INDEX(Measurements!$E$4:$E$502,_xlfn.AGGREGATE(15,3,(Measurements!$C$4:$C$502=Measurements!$I$3)/(Measurements!$C$4:$C$502=Measurements!$I$3)*(ROW(Measurements!$C$4:$C$502)-ROW(Measurements!$C$3)),ROWS(Measurements!$L$4:$L208))), "")</f>
        <v/>
      </c>
      <c r="Y208">
        <f>IF($W208&lt;&gt;"",2200,"")</f>
        <v/>
      </c>
      <c r="Z208">
        <f>IF($W208&lt;&gt;"",1800,"")</f>
        <v/>
      </c>
      <c r="AA208">
        <f>IF(ROWS(Measurements!$L$4:$L208)&lt;=Measurements!$I$4, INDEX(Measurements!$F$4:$F$502,_xlfn.AGGREGATE(15,3,(Measurements!$C$4:$C$502=Measurements!$I$3)/(Measurements!$C$4:$C$502=Measurements!$I$3)*(ROW(Measurements!$C$4:$C$502)-ROW(Measurements!$C$3)),ROWS(Measurements!$L$4:$L208))), "")</f>
        <v/>
      </c>
      <c r="AB208">
        <f>IF($W208&lt;&gt;"",6.5,"")</f>
        <v/>
      </c>
      <c r="AC208">
        <f>IF($W208&lt;&gt;"",3.5,"")</f>
        <v/>
      </c>
      <c r="AD208">
        <f>IF(ROWS(Measurements!$L$4:L208)&lt;=Measurements!$I$4, INDEX(Measurements!$G$4:$G$502,_xlfn.AGGREGATE(15,3,(Measurements!$C$4:$C$502=Measurements!$I$3)/(Measurements!$C$4:$C$502=Measurements!$I$3)*(ROW(Measurements!$C$4:$C$502)-ROW(Measurements!$C$3)),ROWS(Measurements!$L$4:L208))), "")</f>
        <v/>
      </c>
      <c r="AE208">
        <f>IF($W208&lt;&gt;"",65,"")</f>
        <v/>
      </c>
      <c r="AF208">
        <f>IF($W208&lt;&gt;"",35,"")</f>
        <v/>
      </c>
    </row>
    <row r="209">
      <c r="A209" s="2">
        <f>IF(ROWS(Measurements!A$4:$L209)&lt;=Measurements!$J$4, INDEX(Measurements!$A$4:$A$502,_xlfn.AGGREGATE(15,3,(Measurements!$C$4:$C$502=Measurements!$J$3)/(Measurements!$C$4:$C$502=Measurements!$J$3)*(ROW(Measurements!$C$4:$C$502)-ROW(Measurements!$C$3)),ROWS(Measurements!A$4:$L209))), "")</f>
        <v/>
      </c>
      <c r="B209">
        <f>IF(ROWS(Measurements!A$4:$L209)&lt;=Measurements!$J$4, INDEX(Measurements!$E$4:$E$502,_xlfn.AGGREGATE(15,3,(Measurements!$C$4:$C$502=Measurements!$J$3)/(Measurements!$C$4:$C$502=Measurements!$J$3)*(ROW(Measurements!$C$4:$C$502)-ROW(Measurements!$C$3)),ROWS(Measurements!A$4:$L209))), "")</f>
        <v/>
      </c>
      <c r="C209">
        <f>IF($A209&lt;&gt;"",2200,"")</f>
        <v/>
      </c>
      <c r="D209">
        <f>IF($A209&lt;&gt;"",1800,"")</f>
        <v/>
      </c>
      <c r="E209">
        <f>IF(ROWS(Measurements!A$4:$L209)&lt;=Measurements!$J$4, INDEX(Measurements!$F$4:$F$502,_xlfn.AGGREGATE(15,3,(Measurements!$C$4:$C$502=Measurements!$J$3)/(Measurements!$C$4:$C$502=Measurements!$J$3)*(ROW(Measurements!$C$4:$C$502)-ROW(Measurements!$C$3)),ROWS(Measurements!A$4:$L209))), "")</f>
        <v/>
      </c>
      <c r="F209">
        <f>IF($A209&lt;&gt;"",6.5,"")</f>
        <v/>
      </c>
      <c r="G209">
        <f>IF($A209&lt;&gt;"",3.5,"")</f>
        <v/>
      </c>
      <c r="H209">
        <f>IF(ROWS(Measurements!A$4:$L209)&lt;=Measurements!$J$4, INDEX(Measurements!$G$4:$G$502,_xlfn.AGGREGATE(15,3,(Measurements!$C$4:$C$502=Measurements!$J$3)/(Measurements!$C$4:$C$502=Measurements!$J$3)*(ROW(Measurements!$C$4:$C$502)-ROW(Measurements!$C$3)),ROWS(Measurements!A$4:$L209))), "")</f>
        <v/>
      </c>
      <c r="I209">
        <f>IF($A209&lt;&gt;"",65,"")</f>
        <v/>
      </c>
      <c r="J209">
        <f>IF($A209&lt;&gt;"",35,"")</f>
        <v/>
      </c>
      <c r="L209" s="2">
        <f>IF(ROWS(Measurements!$L$4:L209)&lt;=Measurements!$K$4, INDEX(Measurements!$A$4:$A$502,_xlfn.AGGREGATE(15,3,(Measurements!$C$4:$C$502=Measurements!$K$3)/(Measurements!$C$4:$C$502=Measurements!$K$3)*(ROW(Measurements!$C$4:$C$502)-ROW(Measurements!$C$3)),ROWS(Measurements!$L$4:L209))), "")</f>
        <v/>
      </c>
      <c r="M209">
        <f>IF(ROWS(Measurements!$L$4:L209)&lt;=Measurements!$K$4, INDEX(Measurements!$E$4:$E$502,_xlfn.AGGREGATE(15,3,(Measurements!$C$4:$C$502=Measurements!$K$3)/(Measurements!$C$4:$C$502=Measurements!$K$3)*(ROW(Measurements!$C$4:$C$502)-ROW(Measurements!$C$3)),ROWS(Measurements!$L$4:L209))), "")</f>
        <v/>
      </c>
      <c r="N209">
        <f>IF($L209&lt;&gt;"",2200,"")</f>
        <v/>
      </c>
      <c r="O209">
        <f>IF($L209&lt;&gt;"",1800,"")</f>
        <v/>
      </c>
      <c r="P209">
        <f>IF(ROWS(Measurements!$L$4:L209)&lt;=Measurements!$K$4, INDEX(Measurements!$F$4:$F$502,_xlfn.AGGREGATE(15,3,(Measurements!$C$4:$C$502=Measurements!$K$3)/(Measurements!$C$4:$C$502=Measurements!$K$3)*(ROW(Measurements!$C$4:$C$502)-ROW(Measurements!$C$3)),ROWS(Measurements!$L$4:L209))), "")</f>
        <v/>
      </c>
      <c r="Q209">
        <f>IF($L209&lt;&gt;"",6.5,"")</f>
        <v/>
      </c>
      <c r="R209">
        <f>IF($L209&lt;&gt;"",3.5,"")</f>
        <v/>
      </c>
      <c r="S209">
        <f>IF(ROWS(Measurements!$L$4:L209)&lt;=Measurements!$K$4, INDEX(Measurements!$G$4:$G$502,_xlfn.AGGREGATE(15,3,(Measurements!$C$4:$C$502=Measurements!$K$3)/(Measurements!$C$4:$C$502=Measurements!$K$3)*(ROW(Measurements!$C$4:$C$502)-ROW(Measurements!$C$3)),ROWS(Measurements!$L$4:L209))), "")</f>
        <v/>
      </c>
      <c r="T209">
        <f>IF($L209&lt;&gt;"",65,"")</f>
        <v/>
      </c>
      <c r="U209">
        <f>IF($L209&lt;&gt;"",35,"")</f>
        <v/>
      </c>
      <c r="W209" s="2">
        <f>IF(ROWS(Measurements!$L$4:$L209)&lt;=Measurements!$I$4, INDEX(Measurements!$A$4:$A$502,_xlfn.AGGREGATE(15,3,(Measurements!$C$4:$C$502=Measurements!$I$3)/(Measurements!$C$4:$C$502=Measurements!$I$3)*(ROW(Measurements!$C$4:$C$502)-ROW(Measurements!$C$3)),ROWS(Measurements!$L$4:$L209))), "")</f>
        <v/>
      </c>
      <c r="X209">
        <f>IF(ROWS(Measurements!$L$4:$L209)&lt;=Measurements!$I$4, INDEX(Measurements!$E$4:$E$502,_xlfn.AGGREGATE(15,3,(Measurements!$C$4:$C$502=Measurements!$I$3)/(Measurements!$C$4:$C$502=Measurements!$I$3)*(ROW(Measurements!$C$4:$C$502)-ROW(Measurements!$C$3)),ROWS(Measurements!$L$4:$L209))), "")</f>
        <v/>
      </c>
      <c r="Y209">
        <f>IF($W209&lt;&gt;"",2200,"")</f>
        <v/>
      </c>
      <c r="Z209">
        <f>IF($W209&lt;&gt;"",1800,"")</f>
        <v/>
      </c>
      <c r="AA209">
        <f>IF(ROWS(Measurements!$L$4:$L209)&lt;=Measurements!$I$4, INDEX(Measurements!$F$4:$F$502,_xlfn.AGGREGATE(15,3,(Measurements!$C$4:$C$502=Measurements!$I$3)/(Measurements!$C$4:$C$502=Measurements!$I$3)*(ROW(Measurements!$C$4:$C$502)-ROW(Measurements!$C$3)),ROWS(Measurements!$L$4:$L209))), "")</f>
        <v/>
      </c>
      <c r="AB209">
        <f>IF($W209&lt;&gt;"",6.5,"")</f>
        <v/>
      </c>
      <c r="AC209">
        <f>IF($W209&lt;&gt;"",3.5,"")</f>
        <v/>
      </c>
      <c r="AD209">
        <f>IF(ROWS(Measurements!$L$4:L209)&lt;=Measurements!$I$4, INDEX(Measurements!$G$4:$G$502,_xlfn.AGGREGATE(15,3,(Measurements!$C$4:$C$502=Measurements!$I$3)/(Measurements!$C$4:$C$502=Measurements!$I$3)*(ROW(Measurements!$C$4:$C$502)-ROW(Measurements!$C$3)),ROWS(Measurements!$L$4:L209))), "")</f>
        <v/>
      </c>
      <c r="AE209">
        <f>IF($W209&lt;&gt;"",65,"")</f>
        <v/>
      </c>
      <c r="AF209">
        <f>IF($W209&lt;&gt;"",35,"")</f>
        <v/>
      </c>
    </row>
    <row r="210">
      <c r="A210" s="2">
        <f>IF(ROWS(Measurements!A$4:$L210)&lt;=Measurements!$J$4, INDEX(Measurements!$A$4:$A$502,_xlfn.AGGREGATE(15,3,(Measurements!$C$4:$C$502=Measurements!$J$3)/(Measurements!$C$4:$C$502=Measurements!$J$3)*(ROW(Measurements!$C$4:$C$502)-ROW(Measurements!$C$3)),ROWS(Measurements!A$4:$L210))), "")</f>
        <v/>
      </c>
      <c r="B210">
        <f>IF(ROWS(Measurements!A$4:$L210)&lt;=Measurements!$J$4, INDEX(Measurements!$E$4:$E$502,_xlfn.AGGREGATE(15,3,(Measurements!$C$4:$C$502=Measurements!$J$3)/(Measurements!$C$4:$C$502=Measurements!$J$3)*(ROW(Measurements!$C$4:$C$502)-ROW(Measurements!$C$3)),ROWS(Measurements!A$4:$L210))), "")</f>
        <v/>
      </c>
      <c r="C210">
        <f>IF($A210&lt;&gt;"",2200,"")</f>
        <v/>
      </c>
      <c r="D210">
        <f>IF($A210&lt;&gt;"",1800,"")</f>
        <v/>
      </c>
      <c r="E210">
        <f>IF(ROWS(Measurements!A$4:$L210)&lt;=Measurements!$J$4, INDEX(Measurements!$F$4:$F$502,_xlfn.AGGREGATE(15,3,(Measurements!$C$4:$C$502=Measurements!$J$3)/(Measurements!$C$4:$C$502=Measurements!$J$3)*(ROW(Measurements!$C$4:$C$502)-ROW(Measurements!$C$3)),ROWS(Measurements!A$4:$L210))), "")</f>
        <v/>
      </c>
      <c r="F210">
        <f>IF($A210&lt;&gt;"",6.5,"")</f>
        <v/>
      </c>
      <c r="G210">
        <f>IF($A210&lt;&gt;"",3.5,"")</f>
        <v/>
      </c>
      <c r="H210">
        <f>IF(ROWS(Measurements!A$4:$L210)&lt;=Measurements!$J$4, INDEX(Measurements!$G$4:$G$502,_xlfn.AGGREGATE(15,3,(Measurements!$C$4:$C$502=Measurements!$J$3)/(Measurements!$C$4:$C$502=Measurements!$J$3)*(ROW(Measurements!$C$4:$C$502)-ROW(Measurements!$C$3)),ROWS(Measurements!A$4:$L210))), "")</f>
        <v/>
      </c>
      <c r="I210">
        <f>IF($A210&lt;&gt;"",65,"")</f>
        <v/>
      </c>
      <c r="J210">
        <f>IF($A210&lt;&gt;"",35,"")</f>
        <v/>
      </c>
      <c r="L210" s="2">
        <f>IF(ROWS(Measurements!$L$4:L210)&lt;=Measurements!$K$4, INDEX(Measurements!$A$4:$A$502,_xlfn.AGGREGATE(15,3,(Measurements!$C$4:$C$502=Measurements!$K$3)/(Measurements!$C$4:$C$502=Measurements!$K$3)*(ROW(Measurements!$C$4:$C$502)-ROW(Measurements!$C$3)),ROWS(Measurements!$L$4:L210))), "")</f>
        <v/>
      </c>
      <c r="M210">
        <f>IF(ROWS(Measurements!$L$4:L210)&lt;=Measurements!$K$4, INDEX(Measurements!$E$4:$E$502,_xlfn.AGGREGATE(15,3,(Measurements!$C$4:$C$502=Measurements!$K$3)/(Measurements!$C$4:$C$502=Measurements!$K$3)*(ROW(Measurements!$C$4:$C$502)-ROW(Measurements!$C$3)),ROWS(Measurements!$L$4:L210))), "")</f>
        <v/>
      </c>
      <c r="N210">
        <f>IF($L210&lt;&gt;"",2200,"")</f>
        <v/>
      </c>
      <c r="O210">
        <f>IF($L210&lt;&gt;"",1800,"")</f>
        <v/>
      </c>
      <c r="P210">
        <f>IF(ROWS(Measurements!$L$4:L210)&lt;=Measurements!$K$4, INDEX(Measurements!$F$4:$F$502,_xlfn.AGGREGATE(15,3,(Measurements!$C$4:$C$502=Measurements!$K$3)/(Measurements!$C$4:$C$502=Measurements!$K$3)*(ROW(Measurements!$C$4:$C$502)-ROW(Measurements!$C$3)),ROWS(Measurements!$L$4:L210))), "")</f>
        <v/>
      </c>
      <c r="Q210">
        <f>IF($L210&lt;&gt;"",6.5,"")</f>
        <v/>
      </c>
      <c r="R210">
        <f>IF($L210&lt;&gt;"",3.5,"")</f>
        <v/>
      </c>
      <c r="S210">
        <f>IF(ROWS(Measurements!$L$4:L210)&lt;=Measurements!$K$4, INDEX(Measurements!$G$4:$G$502,_xlfn.AGGREGATE(15,3,(Measurements!$C$4:$C$502=Measurements!$K$3)/(Measurements!$C$4:$C$502=Measurements!$K$3)*(ROW(Measurements!$C$4:$C$502)-ROW(Measurements!$C$3)),ROWS(Measurements!$L$4:L210))), "")</f>
        <v/>
      </c>
      <c r="T210">
        <f>IF($L210&lt;&gt;"",65,"")</f>
        <v/>
      </c>
      <c r="U210">
        <f>IF($L210&lt;&gt;"",35,"")</f>
        <v/>
      </c>
      <c r="W210" s="2">
        <f>IF(ROWS(Measurements!$L$4:$L210)&lt;=Measurements!$I$4, INDEX(Measurements!$A$4:$A$502,_xlfn.AGGREGATE(15,3,(Measurements!$C$4:$C$502=Measurements!$I$3)/(Measurements!$C$4:$C$502=Measurements!$I$3)*(ROW(Measurements!$C$4:$C$502)-ROW(Measurements!$C$3)),ROWS(Measurements!$L$4:$L210))), "")</f>
        <v/>
      </c>
      <c r="X210">
        <f>IF(ROWS(Measurements!$L$4:$L210)&lt;=Measurements!$I$4, INDEX(Measurements!$E$4:$E$502,_xlfn.AGGREGATE(15,3,(Measurements!$C$4:$C$502=Measurements!$I$3)/(Measurements!$C$4:$C$502=Measurements!$I$3)*(ROW(Measurements!$C$4:$C$502)-ROW(Measurements!$C$3)),ROWS(Measurements!$L$4:$L210))), "")</f>
        <v/>
      </c>
      <c r="Y210">
        <f>IF($W210&lt;&gt;"",2200,"")</f>
        <v/>
      </c>
      <c r="Z210">
        <f>IF($W210&lt;&gt;"",1800,"")</f>
        <v/>
      </c>
      <c r="AA210">
        <f>IF(ROWS(Measurements!$L$4:$L210)&lt;=Measurements!$I$4, INDEX(Measurements!$F$4:$F$502,_xlfn.AGGREGATE(15,3,(Measurements!$C$4:$C$502=Measurements!$I$3)/(Measurements!$C$4:$C$502=Measurements!$I$3)*(ROW(Measurements!$C$4:$C$502)-ROW(Measurements!$C$3)),ROWS(Measurements!$L$4:$L210))), "")</f>
        <v/>
      </c>
      <c r="AB210">
        <f>IF($W210&lt;&gt;"",6.5,"")</f>
        <v/>
      </c>
      <c r="AC210">
        <f>IF($W210&lt;&gt;"",3.5,"")</f>
        <v/>
      </c>
      <c r="AD210">
        <f>IF(ROWS(Measurements!$L$4:L210)&lt;=Measurements!$I$4, INDEX(Measurements!$G$4:$G$502,_xlfn.AGGREGATE(15,3,(Measurements!$C$4:$C$502=Measurements!$I$3)/(Measurements!$C$4:$C$502=Measurements!$I$3)*(ROW(Measurements!$C$4:$C$502)-ROW(Measurements!$C$3)),ROWS(Measurements!$L$4:L210))), "")</f>
        <v/>
      </c>
      <c r="AE210">
        <f>IF($W210&lt;&gt;"",65,"")</f>
        <v/>
      </c>
      <c r="AF210">
        <f>IF($W210&lt;&gt;"",35,"")</f>
        <v/>
      </c>
    </row>
    <row r="211">
      <c r="A211" s="2">
        <f>IF(ROWS(Measurements!A$4:$L211)&lt;=Measurements!$J$4, INDEX(Measurements!$A$4:$A$502,_xlfn.AGGREGATE(15,3,(Measurements!$C$4:$C$502=Measurements!$J$3)/(Measurements!$C$4:$C$502=Measurements!$J$3)*(ROW(Measurements!$C$4:$C$502)-ROW(Measurements!$C$3)),ROWS(Measurements!A$4:$L211))), "")</f>
        <v/>
      </c>
      <c r="B211">
        <f>IF(ROWS(Measurements!A$4:$L211)&lt;=Measurements!$J$4, INDEX(Measurements!$E$4:$E$502,_xlfn.AGGREGATE(15,3,(Measurements!$C$4:$C$502=Measurements!$J$3)/(Measurements!$C$4:$C$502=Measurements!$J$3)*(ROW(Measurements!$C$4:$C$502)-ROW(Measurements!$C$3)),ROWS(Measurements!A$4:$L211))), "")</f>
        <v/>
      </c>
      <c r="C211">
        <f>IF($A211&lt;&gt;"",2200,"")</f>
        <v/>
      </c>
      <c r="D211">
        <f>IF($A211&lt;&gt;"",1800,"")</f>
        <v/>
      </c>
      <c r="E211">
        <f>IF(ROWS(Measurements!A$4:$L211)&lt;=Measurements!$J$4, INDEX(Measurements!$F$4:$F$502,_xlfn.AGGREGATE(15,3,(Measurements!$C$4:$C$502=Measurements!$J$3)/(Measurements!$C$4:$C$502=Measurements!$J$3)*(ROW(Measurements!$C$4:$C$502)-ROW(Measurements!$C$3)),ROWS(Measurements!A$4:$L211))), "")</f>
        <v/>
      </c>
      <c r="F211">
        <f>IF($A211&lt;&gt;"",6.5,"")</f>
        <v/>
      </c>
      <c r="G211">
        <f>IF($A211&lt;&gt;"",3.5,"")</f>
        <v/>
      </c>
      <c r="H211">
        <f>IF(ROWS(Measurements!A$4:$L211)&lt;=Measurements!$J$4, INDEX(Measurements!$G$4:$G$502,_xlfn.AGGREGATE(15,3,(Measurements!$C$4:$C$502=Measurements!$J$3)/(Measurements!$C$4:$C$502=Measurements!$J$3)*(ROW(Measurements!$C$4:$C$502)-ROW(Measurements!$C$3)),ROWS(Measurements!A$4:$L211))), "")</f>
        <v/>
      </c>
      <c r="I211">
        <f>IF($A211&lt;&gt;"",65,"")</f>
        <v/>
      </c>
      <c r="J211">
        <f>IF($A211&lt;&gt;"",35,"")</f>
        <v/>
      </c>
      <c r="L211" s="2">
        <f>IF(ROWS(Measurements!$L$4:L211)&lt;=Measurements!$K$4, INDEX(Measurements!$A$4:$A$502,_xlfn.AGGREGATE(15,3,(Measurements!$C$4:$C$502=Measurements!$K$3)/(Measurements!$C$4:$C$502=Measurements!$K$3)*(ROW(Measurements!$C$4:$C$502)-ROW(Measurements!$C$3)),ROWS(Measurements!$L$4:L211))), "")</f>
        <v/>
      </c>
      <c r="M211">
        <f>IF(ROWS(Measurements!$L$4:L211)&lt;=Measurements!$K$4, INDEX(Measurements!$E$4:$E$502,_xlfn.AGGREGATE(15,3,(Measurements!$C$4:$C$502=Measurements!$K$3)/(Measurements!$C$4:$C$502=Measurements!$K$3)*(ROW(Measurements!$C$4:$C$502)-ROW(Measurements!$C$3)),ROWS(Measurements!$L$4:L211))), "")</f>
        <v/>
      </c>
      <c r="N211">
        <f>IF($L211&lt;&gt;"",2200,"")</f>
        <v/>
      </c>
      <c r="O211">
        <f>IF($L211&lt;&gt;"",1800,"")</f>
        <v/>
      </c>
      <c r="P211">
        <f>IF(ROWS(Measurements!$L$4:L211)&lt;=Measurements!$K$4, INDEX(Measurements!$F$4:$F$502,_xlfn.AGGREGATE(15,3,(Measurements!$C$4:$C$502=Measurements!$K$3)/(Measurements!$C$4:$C$502=Measurements!$K$3)*(ROW(Measurements!$C$4:$C$502)-ROW(Measurements!$C$3)),ROWS(Measurements!$L$4:L211))), "")</f>
        <v/>
      </c>
      <c r="Q211">
        <f>IF($L211&lt;&gt;"",6.5,"")</f>
        <v/>
      </c>
      <c r="R211">
        <f>IF($L211&lt;&gt;"",3.5,"")</f>
        <v/>
      </c>
      <c r="S211">
        <f>IF(ROWS(Measurements!$L$4:L211)&lt;=Measurements!$K$4, INDEX(Measurements!$G$4:$G$502,_xlfn.AGGREGATE(15,3,(Measurements!$C$4:$C$502=Measurements!$K$3)/(Measurements!$C$4:$C$502=Measurements!$K$3)*(ROW(Measurements!$C$4:$C$502)-ROW(Measurements!$C$3)),ROWS(Measurements!$L$4:L211))), "")</f>
        <v/>
      </c>
      <c r="T211">
        <f>IF($L211&lt;&gt;"",65,"")</f>
        <v/>
      </c>
      <c r="U211">
        <f>IF($L211&lt;&gt;"",35,"")</f>
        <v/>
      </c>
      <c r="W211" s="2">
        <f>IF(ROWS(Measurements!$L$4:$L211)&lt;=Measurements!$I$4, INDEX(Measurements!$A$4:$A$502,_xlfn.AGGREGATE(15,3,(Measurements!$C$4:$C$502=Measurements!$I$3)/(Measurements!$C$4:$C$502=Measurements!$I$3)*(ROW(Measurements!$C$4:$C$502)-ROW(Measurements!$C$3)),ROWS(Measurements!$L$4:$L211))), "")</f>
        <v/>
      </c>
      <c r="X211">
        <f>IF(ROWS(Measurements!$L$4:$L211)&lt;=Measurements!$I$4, INDEX(Measurements!$E$4:$E$502,_xlfn.AGGREGATE(15,3,(Measurements!$C$4:$C$502=Measurements!$I$3)/(Measurements!$C$4:$C$502=Measurements!$I$3)*(ROW(Measurements!$C$4:$C$502)-ROW(Measurements!$C$3)),ROWS(Measurements!$L$4:$L211))), "")</f>
        <v/>
      </c>
      <c r="Y211">
        <f>IF($W211&lt;&gt;"",2200,"")</f>
        <v/>
      </c>
      <c r="Z211">
        <f>IF($W211&lt;&gt;"",1800,"")</f>
        <v/>
      </c>
      <c r="AA211">
        <f>IF(ROWS(Measurements!$L$4:$L211)&lt;=Measurements!$I$4, INDEX(Measurements!$F$4:$F$502,_xlfn.AGGREGATE(15,3,(Measurements!$C$4:$C$502=Measurements!$I$3)/(Measurements!$C$4:$C$502=Measurements!$I$3)*(ROW(Measurements!$C$4:$C$502)-ROW(Measurements!$C$3)),ROWS(Measurements!$L$4:$L211))), "")</f>
        <v/>
      </c>
      <c r="AB211">
        <f>IF($W211&lt;&gt;"",6.5,"")</f>
        <v/>
      </c>
      <c r="AC211">
        <f>IF($W211&lt;&gt;"",3.5,"")</f>
        <v/>
      </c>
      <c r="AD211">
        <f>IF(ROWS(Measurements!$L$4:L211)&lt;=Measurements!$I$4, INDEX(Measurements!$G$4:$G$502,_xlfn.AGGREGATE(15,3,(Measurements!$C$4:$C$502=Measurements!$I$3)/(Measurements!$C$4:$C$502=Measurements!$I$3)*(ROW(Measurements!$C$4:$C$502)-ROW(Measurements!$C$3)),ROWS(Measurements!$L$4:L211))), "")</f>
        <v/>
      </c>
      <c r="AE211">
        <f>IF($W211&lt;&gt;"",65,"")</f>
        <v/>
      </c>
      <c r="AF211">
        <f>IF($W211&lt;&gt;"",35,"")</f>
        <v/>
      </c>
    </row>
    <row r="212">
      <c r="A212" s="2">
        <f>IF(ROWS(Measurements!A$4:$L212)&lt;=Measurements!$J$4, INDEX(Measurements!$A$4:$A$502,_xlfn.AGGREGATE(15,3,(Measurements!$C$4:$C$502=Measurements!$J$3)/(Measurements!$C$4:$C$502=Measurements!$J$3)*(ROW(Measurements!$C$4:$C$502)-ROW(Measurements!$C$3)),ROWS(Measurements!A$4:$L212))), "")</f>
        <v/>
      </c>
      <c r="B212">
        <f>IF(ROWS(Measurements!A$4:$L212)&lt;=Measurements!$J$4, INDEX(Measurements!$E$4:$E$502,_xlfn.AGGREGATE(15,3,(Measurements!$C$4:$C$502=Measurements!$J$3)/(Measurements!$C$4:$C$502=Measurements!$J$3)*(ROW(Measurements!$C$4:$C$502)-ROW(Measurements!$C$3)),ROWS(Measurements!A$4:$L212))), "")</f>
        <v/>
      </c>
      <c r="C212">
        <f>IF($A212&lt;&gt;"",2200,"")</f>
        <v/>
      </c>
      <c r="D212">
        <f>IF($A212&lt;&gt;"",1800,"")</f>
        <v/>
      </c>
      <c r="E212">
        <f>IF(ROWS(Measurements!A$4:$L212)&lt;=Measurements!$J$4, INDEX(Measurements!$F$4:$F$502,_xlfn.AGGREGATE(15,3,(Measurements!$C$4:$C$502=Measurements!$J$3)/(Measurements!$C$4:$C$502=Measurements!$J$3)*(ROW(Measurements!$C$4:$C$502)-ROW(Measurements!$C$3)),ROWS(Measurements!A$4:$L212))), "")</f>
        <v/>
      </c>
      <c r="F212">
        <f>IF($A212&lt;&gt;"",6.5,"")</f>
        <v/>
      </c>
      <c r="G212">
        <f>IF($A212&lt;&gt;"",3.5,"")</f>
        <v/>
      </c>
      <c r="H212">
        <f>IF(ROWS(Measurements!A$4:$L212)&lt;=Measurements!$J$4, INDEX(Measurements!$G$4:$G$502,_xlfn.AGGREGATE(15,3,(Measurements!$C$4:$C$502=Measurements!$J$3)/(Measurements!$C$4:$C$502=Measurements!$J$3)*(ROW(Measurements!$C$4:$C$502)-ROW(Measurements!$C$3)),ROWS(Measurements!A$4:$L212))), "")</f>
        <v/>
      </c>
      <c r="I212">
        <f>IF($A212&lt;&gt;"",65,"")</f>
        <v/>
      </c>
      <c r="J212">
        <f>IF($A212&lt;&gt;"",35,"")</f>
        <v/>
      </c>
      <c r="L212" s="2">
        <f>IF(ROWS(Measurements!$L$4:L212)&lt;=Measurements!$K$4, INDEX(Measurements!$A$4:$A$502,_xlfn.AGGREGATE(15,3,(Measurements!$C$4:$C$502=Measurements!$K$3)/(Measurements!$C$4:$C$502=Measurements!$K$3)*(ROW(Measurements!$C$4:$C$502)-ROW(Measurements!$C$3)),ROWS(Measurements!$L$4:L212))), "")</f>
        <v/>
      </c>
      <c r="M212">
        <f>IF(ROWS(Measurements!$L$4:L212)&lt;=Measurements!$K$4, INDEX(Measurements!$E$4:$E$502,_xlfn.AGGREGATE(15,3,(Measurements!$C$4:$C$502=Measurements!$K$3)/(Measurements!$C$4:$C$502=Measurements!$K$3)*(ROW(Measurements!$C$4:$C$502)-ROW(Measurements!$C$3)),ROWS(Measurements!$L$4:L212))), "")</f>
        <v/>
      </c>
      <c r="N212">
        <f>IF($L212&lt;&gt;"",2200,"")</f>
        <v/>
      </c>
      <c r="O212">
        <f>IF($L212&lt;&gt;"",1800,"")</f>
        <v/>
      </c>
      <c r="P212">
        <f>IF(ROWS(Measurements!$L$4:L212)&lt;=Measurements!$K$4, INDEX(Measurements!$F$4:$F$502,_xlfn.AGGREGATE(15,3,(Measurements!$C$4:$C$502=Measurements!$K$3)/(Measurements!$C$4:$C$502=Measurements!$K$3)*(ROW(Measurements!$C$4:$C$502)-ROW(Measurements!$C$3)),ROWS(Measurements!$L$4:L212))), "")</f>
        <v/>
      </c>
      <c r="Q212">
        <f>IF($L212&lt;&gt;"",6.5,"")</f>
        <v/>
      </c>
      <c r="R212">
        <f>IF($L212&lt;&gt;"",3.5,"")</f>
        <v/>
      </c>
      <c r="S212">
        <f>IF(ROWS(Measurements!$L$4:L212)&lt;=Measurements!$K$4, INDEX(Measurements!$G$4:$G$502,_xlfn.AGGREGATE(15,3,(Measurements!$C$4:$C$502=Measurements!$K$3)/(Measurements!$C$4:$C$502=Measurements!$K$3)*(ROW(Measurements!$C$4:$C$502)-ROW(Measurements!$C$3)),ROWS(Measurements!$L$4:L212))), "")</f>
        <v/>
      </c>
      <c r="T212">
        <f>IF($L212&lt;&gt;"",65,"")</f>
        <v/>
      </c>
      <c r="U212">
        <f>IF($L212&lt;&gt;"",35,"")</f>
        <v/>
      </c>
      <c r="W212" s="2">
        <f>IF(ROWS(Measurements!$L$4:$L212)&lt;=Measurements!$I$4, INDEX(Measurements!$A$4:$A$502,_xlfn.AGGREGATE(15,3,(Measurements!$C$4:$C$502=Measurements!$I$3)/(Measurements!$C$4:$C$502=Measurements!$I$3)*(ROW(Measurements!$C$4:$C$502)-ROW(Measurements!$C$3)),ROWS(Measurements!$L$4:$L212))), "")</f>
        <v/>
      </c>
      <c r="X212">
        <f>IF(ROWS(Measurements!$L$4:$L212)&lt;=Measurements!$I$4, INDEX(Measurements!$E$4:$E$502,_xlfn.AGGREGATE(15,3,(Measurements!$C$4:$C$502=Measurements!$I$3)/(Measurements!$C$4:$C$502=Measurements!$I$3)*(ROW(Measurements!$C$4:$C$502)-ROW(Measurements!$C$3)),ROWS(Measurements!$L$4:$L212))), "")</f>
        <v/>
      </c>
      <c r="Y212">
        <f>IF($W212&lt;&gt;"",2200,"")</f>
        <v/>
      </c>
      <c r="Z212">
        <f>IF($W212&lt;&gt;"",1800,"")</f>
        <v/>
      </c>
      <c r="AA212">
        <f>IF(ROWS(Measurements!$L$4:$L212)&lt;=Measurements!$I$4, INDEX(Measurements!$F$4:$F$502,_xlfn.AGGREGATE(15,3,(Measurements!$C$4:$C$502=Measurements!$I$3)/(Measurements!$C$4:$C$502=Measurements!$I$3)*(ROW(Measurements!$C$4:$C$502)-ROW(Measurements!$C$3)),ROWS(Measurements!$L$4:$L212))), "")</f>
        <v/>
      </c>
      <c r="AB212">
        <f>IF($W212&lt;&gt;"",6.5,"")</f>
        <v/>
      </c>
      <c r="AC212">
        <f>IF($W212&lt;&gt;"",3.5,"")</f>
        <v/>
      </c>
      <c r="AD212">
        <f>IF(ROWS(Measurements!$L$4:L212)&lt;=Measurements!$I$4, INDEX(Measurements!$G$4:$G$502,_xlfn.AGGREGATE(15,3,(Measurements!$C$4:$C$502=Measurements!$I$3)/(Measurements!$C$4:$C$502=Measurements!$I$3)*(ROW(Measurements!$C$4:$C$502)-ROW(Measurements!$C$3)),ROWS(Measurements!$L$4:L212))), "")</f>
        <v/>
      </c>
      <c r="AE212">
        <f>IF($W212&lt;&gt;"",65,"")</f>
        <v/>
      </c>
      <c r="AF212">
        <f>IF($W212&lt;&gt;"",35,"")</f>
        <v/>
      </c>
    </row>
    <row r="213">
      <c r="A213" s="2">
        <f>IF(ROWS(Measurements!A$4:$L213)&lt;=Measurements!$J$4, INDEX(Measurements!$A$4:$A$502,_xlfn.AGGREGATE(15,3,(Measurements!$C$4:$C$502=Measurements!$J$3)/(Measurements!$C$4:$C$502=Measurements!$J$3)*(ROW(Measurements!$C$4:$C$502)-ROW(Measurements!$C$3)),ROWS(Measurements!A$4:$L213))), "")</f>
        <v/>
      </c>
      <c r="B213">
        <f>IF(ROWS(Measurements!A$4:$L213)&lt;=Measurements!$J$4, INDEX(Measurements!$E$4:$E$502,_xlfn.AGGREGATE(15,3,(Measurements!$C$4:$C$502=Measurements!$J$3)/(Measurements!$C$4:$C$502=Measurements!$J$3)*(ROW(Measurements!$C$4:$C$502)-ROW(Measurements!$C$3)),ROWS(Measurements!A$4:$L213))), "")</f>
        <v/>
      </c>
      <c r="C213">
        <f>IF($A213&lt;&gt;"",2200,"")</f>
        <v/>
      </c>
      <c r="D213">
        <f>IF($A213&lt;&gt;"",1800,"")</f>
        <v/>
      </c>
      <c r="E213">
        <f>IF(ROWS(Measurements!A$4:$L213)&lt;=Measurements!$J$4, INDEX(Measurements!$F$4:$F$502,_xlfn.AGGREGATE(15,3,(Measurements!$C$4:$C$502=Measurements!$J$3)/(Measurements!$C$4:$C$502=Measurements!$J$3)*(ROW(Measurements!$C$4:$C$502)-ROW(Measurements!$C$3)),ROWS(Measurements!A$4:$L213))), "")</f>
        <v/>
      </c>
      <c r="F213">
        <f>IF($A213&lt;&gt;"",6.5,"")</f>
        <v/>
      </c>
      <c r="G213">
        <f>IF($A213&lt;&gt;"",3.5,"")</f>
        <v/>
      </c>
      <c r="H213">
        <f>IF(ROWS(Measurements!A$4:$L213)&lt;=Measurements!$J$4, INDEX(Measurements!$G$4:$G$502,_xlfn.AGGREGATE(15,3,(Measurements!$C$4:$C$502=Measurements!$J$3)/(Measurements!$C$4:$C$502=Measurements!$J$3)*(ROW(Measurements!$C$4:$C$502)-ROW(Measurements!$C$3)),ROWS(Measurements!A$4:$L213))), "")</f>
        <v/>
      </c>
      <c r="I213">
        <f>IF($A213&lt;&gt;"",65,"")</f>
        <v/>
      </c>
      <c r="J213">
        <f>IF($A213&lt;&gt;"",35,"")</f>
        <v/>
      </c>
      <c r="L213" s="2">
        <f>IF(ROWS(Measurements!$L$4:L213)&lt;=Measurements!$K$4, INDEX(Measurements!$A$4:$A$502,_xlfn.AGGREGATE(15,3,(Measurements!$C$4:$C$502=Measurements!$K$3)/(Measurements!$C$4:$C$502=Measurements!$K$3)*(ROW(Measurements!$C$4:$C$502)-ROW(Measurements!$C$3)),ROWS(Measurements!$L$4:L213))), "")</f>
        <v/>
      </c>
      <c r="M213">
        <f>IF(ROWS(Measurements!$L$4:L213)&lt;=Measurements!$K$4, INDEX(Measurements!$E$4:$E$502,_xlfn.AGGREGATE(15,3,(Measurements!$C$4:$C$502=Measurements!$K$3)/(Measurements!$C$4:$C$502=Measurements!$K$3)*(ROW(Measurements!$C$4:$C$502)-ROW(Measurements!$C$3)),ROWS(Measurements!$L$4:L213))), "")</f>
        <v/>
      </c>
      <c r="N213">
        <f>IF($L213&lt;&gt;"",2200,"")</f>
        <v/>
      </c>
      <c r="O213">
        <f>IF($L213&lt;&gt;"",1800,"")</f>
        <v/>
      </c>
      <c r="P213">
        <f>IF(ROWS(Measurements!$L$4:L213)&lt;=Measurements!$K$4, INDEX(Measurements!$F$4:$F$502,_xlfn.AGGREGATE(15,3,(Measurements!$C$4:$C$502=Measurements!$K$3)/(Measurements!$C$4:$C$502=Measurements!$K$3)*(ROW(Measurements!$C$4:$C$502)-ROW(Measurements!$C$3)),ROWS(Measurements!$L$4:L213))), "")</f>
        <v/>
      </c>
      <c r="Q213">
        <f>IF($L213&lt;&gt;"",6.5,"")</f>
        <v/>
      </c>
      <c r="R213">
        <f>IF($L213&lt;&gt;"",3.5,"")</f>
        <v/>
      </c>
      <c r="S213">
        <f>IF(ROWS(Measurements!$L$4:L213)&lt;=Measurements!$K$4, INDEX(Measurements!$G$4:$G$502,_xlfn.AGGREGATE(15,3,(Measurements!$C$4:$C$502=Measurements!$K$3)/(Measurements!$C$4:$C$502=Measurements!$K$3)*(ROW(Measurements!$C$4:$C$502)-ROW(Measurements!$C$3)),ROWS(Measurements!$L$4:L213))), "")</f>
        <v/>
      </c>
      <c r="T213">
        <f>IF($L213&lt;&gt;"",65,"")</f>
        <v/>
      </c>
      <c r="U213">
        <f>IF($L213&lt;&gt;"",35,"")</f>
        <v/>
      </c>
      <c r="W213" s="2">
        <f>IF(ROWS(Measurements!$L$4:$L213)&lt;=Measurements!$I$4, INDEX(Measurements!$A$4:$A$502,_xlfn.AGGREGATE(15,3,(Measurements!$C$4:$C$502=Measurements!$I$3)/(Measurements!$C$4:$C$502=Measurements!$I$3)*(ROW(Measurements!$C$4:$C$502)-ROW(Measurements!$C$3)),ROWS(Measurements!$L$4:$L213))), "")</f>
        <v/>
      </c>
      <c r="X213">
        <f>IF(ROWS(Measurements!$L$4:$L213)&lt;=Measurements!$I$4, INDEX(Measurements!$E$4:$E$502,_xlfn.AGGREGATE(15,3,(Measurements!$C$4:$C$502=Measurements!$I$3)/(Measurements!$C$4:$C$502=Measurements!$I$3)*(ROW(Measurements!$C$4:$C$502)-ROW(Measurements!$C$3)),ROWS(Measurements!$L$4:$L213))), "")</f>
        <v/>
      </c>
      <c r="Y213">
        <f>IF($W213&lt;&gt;"",2200,"")</f>
        <v/>
      </c>
      <c r="Z213">
        <f>IF($W213&lt;&gt;"",1800,"")</f>
        <v/>
      </c>
      <c r="AA213">
        <f>IF(ROWS(Measurements!$L$4:$L213)&lt;=Measurements!$I$4, INDEX(Measurements!$F$4:$F$502,_xlfn.AGGREGATE(15,3,(Measurements!$C$4:$C$502=Measurements!$I$3)/(Measurements!$C$4:$C$502=Measurements!$I$3)*(ROW(Measurements!$C$4:$C$502)-ROW(Measurements!$C$3)),ROWS(Measurements!$L$4:$L213))), "")</f>
        <v/>
      </c>
      <c r="AB213">
        <f>IF($W213&lt;&gt;"",6.5,"")</f>
        <v/>
      </c>
      <c r="AC213">
        <f>IF($W213&lt;&gt;"",3.5,"")</f>
        <v/>
      </c>
      <c r="AD213">
        <f>IF(ROWS(Measurements!$L$4:L213)&lt;=Measurements!$I$4, INDEX(Measurements!$G$4:$G$502,_xlfn.AGGREGATE(15,3,(Measurements!$C$4:$C$502=Measurements!$I$3)/(Measurements!$C$4:$C$502=Measurements!$I$3)*(ROW(Measurements!$C$4:$C$502)-ROW(Measurements!$C$3)),ROWS(Measurements!$L$4:L213))), "")</f>
        <v/>
      </c>
      <c r="AE213">
        <f>IF($W213&lt;&gt;"",65,"")</f>
        <v/>
      </c>
      <c r="AF213">
        <f>IF($W213&lt;&gt;"",35,"")</f>
        <v/>
      </c>
    </row>
    <row r="214">
      <c r="A214" s="2">
        <f>IF(ROWS(Measurements!A$4:$L214)&lt;=Measurements!$J$4, INDEX(Measurements!$A$4:$A$502,_xlfn.AGGREGATE(15,3,(Measurements!$C$4:$C$502=Measurements!$J$3)/(Measurements!$C$4:$C$502=Measurements!$J$3)*(ROW(Measurements!$C$4:$C$502)-ROW(Measurements!$C$3)),ROWS(Measurements!A$4:$L214))), "")</f>
        <v/>
      </c>
      <c r="B214">
        <f>IF(ROWS(Measurements!A$4:$L214)&lt;=Measurements!$J$4, INDEX(Measurements!$E$4:$E$502,_xlfn.AGGREGATE(15,3,(Measurements!$C$4:$C$502=Measurements!$J$3)/(Measurements!$C$4:$C$502=Measurements!$J$3)*(ROW(Measurements!$C$4:$C$502)-ROW(Measurements!$C$3)),ROWS(Measurements!A$4:$L214))), "")</f>
        <v/>
      </c>
      <c r="C214">
        <f>IF($A214&lt;&gt;"",2200,"")</f>
        <v/>
      </c>
      <c r="D214">
        <f>IF($A214&lt;&gt;"",1800,"")</f>
        <v/>
      </c>
      <c r="E214">
        <f>IF(ROWS(Measurements!A$4:$L214)&lt;=Measurements!$J$4, INDEX(Measurements!$F$4:$F$502,_xlfn.AGGREGATE(15,3,(Measurements!$C$4:$C$502=Measurements!$J$3)/(Measurements!$C$4:$C$502=Measurements!$J$3)*(ROW(Measurements!$C$4:$C$502)-ROW(Measurements!$C$3)),ROWS(Measurements!A$4:$L214))), "")</f>
        <v/>
      </c>
      <c r="F214">
        <f>IF($A214&lt;&gt;"",6.5,"")</f>
        <v/>
      </c>
      <c r="G214">
        <f>IF($A214&lt;&gt;"",3.5,"")</f>
        <v/>
      </c>
      <c r="H214">
        <f>IF(ROWS(Measurements!A$4:$L214)&lt;=Measurements!$J$4, INDEX(Measurements!$G$4:$G$502,_xlfn.AGGREGATE(15,3,(Measurements!$C$4:$C$502=Measurements!$J$3)/(Measurements!$C$4:$C$502=Measurements!$J$3)*(ROW(Measurements!$C$4:$C$502)-ROW(Measurements!$C$3)),ROWS(Measurements!A$4:$L214))), "")</f>
        <v/>
      </c>
      <c r="I214">
        <f>IF($A214&lt;&gt;"",65,"")</f>
        <v/>
      </c>
      <c r="J214">
        <f>IF($A214&lt;&gt;"",35,"")</f>
        <v/>
      </c>
      <c r="L214" s="2">
        <f>IF(ROWS(Measurements!$L$4:L214)&lt;=Measurements!$K$4, INDEX(Measurements!$A$4:$A$502,_xlfn.AGGREGATE(15,3,(Measurements!$C$4:$C$502=Measurements!$K$3)/(Measurements!$C$4:$C$502=Measurements!$K$3)*(ROW(Measurements!$C$4:$C$502)-ROW(Measurements!$C$3)),ROWS(Measurements!$L$4:L214))), "")</f>
        <v/>
      </c>
      <c r="M214">
        <f>IF(ROWS(Measurements!$L$4:L214)&lt;=Measurements!$K$4, INDEX(Measurements!$E$4:$E$502,_xlfn.AGGREGATE(15,3,(Measurements!$C$4:$C$502=Measurements!$K$3)/(Measurements!$C$4:$C$502=Measurements!$K$3)*(ROW(Measurements!$C$4:$C$502)-ROW(Measurements!$C$3)),ROWS(Measurements!$L$4:L214))), "")</f>
        <v/>
      </c>
      <c r="N214">
        <f>IF($L214&lt;&gt;"",2200,"")</f>
        <v/>
      </c>
      <c r="O214">
        <f>IF($L214&lt;&gt;"",1800,"")</f>
        <v/>
      </c>
      <c r="P214">
        <f>IF(ROWS(Measurements!$L$4:L214)&lt;=Measurements!$K$4, INDEX(Measurements!$F$4:$F$502,_xlfn.AGGREGATE(15,3,(Measurements!$C$4:$C$502=Measurements!$K$3)/(Measurements!$C$4:$C$502=Measurements!$K$3)*(ROW(Measurements!$C$4:$C$502)-ROW(Measurements!$C$3)),ROWS(Measurements!$L$4:L214))), "")</f>
        <v/>
      </c>
      <c r="Q214">
        <f>IF($L214&lt;&gt;"",6.5,"")</f>
        <v/>
      </c>
      <c r="R214">
        <f>IF($L214&lt;&gt;"",3.5,"")</f>
        <v/>
      </c>
      <c r="S214">
        <f>IF(ROWS(Measurements!$L$4:L214)&lt;=Measurements!$K$4, INDEX(Measurements!$G$4:$G$502,_xlfn.AGGREGATE(15,3,(Measurements!$C$4:$C$502=Measurements!$K$3)/(Measurements!$C$4:$C$502=Measurements!$K$3)*(ROW(Measurements!$C$4:$C$502)-ROW(Measurements!$C$3)),ROWS(Measurements!$L$4:L214))), "")</f>
        <v/>
      </c>
      <c r="T214">
        <f>IF($L214&lt;&gt;"",65,"")</f>
        <v/>
      </c>
      <c r="U214">
        <f>IF($L214&lt;&gt;"",35,"")</f>
        <v/>
      </c>
      <c r="W214" s="2">
        <f>IF(ROWS(Measurements!$L$4:$L214)&lt;=Measurements!$I$4, INDEX(Measurements!$A$4:$A$502,_xlfn.AGGREGATE(15,3,(Measurements!$C$4:$C$502=Measurements!$I$3)/(Measurements!$C$4:$C$502=Measurements!$I$3)*(ROW(Measurements!$C$4:$C$502)-ROW(Measurements!$C$3)),ROWS(Measurements!$L$4:$L214))), "")</f>
        <v/>
      </c>
      <c r="X214">
        <f>IF(ROWS(Measurements!$L$4:$L214)&lt;=Measurements!$I$4, INDEX(Measurements!$E$4:$E$502,_xlfn.AGGREGATE(15,3,(Measurements!$C$4:$C$502=Measurements!$I$3)/(Measurements!$C$4:$C$502=Measurements!$I$3)*(ROW(Measurements!$C$4:$C$502)-ROW(Measurements!$C$3)),ROWS(Measurements!$L$4:$L214))), "")</f>
        <v/>
      </c>
      <c r="Y214">
        <f>IF($W214&lt;&gt;"",2200,"")</f>
        <v/>
      </c>
      <c r="Z214">
        <f>IF($W214&lt;&gt;"",1800,"")</f>
        <v/>
      </c>
      <c r="AA214">
        <f>IF(ROWS(Measurements!$L$4:$L214)&lt;=Measurements!$I$4, INDEX(Measurements!$F$4:$F$502,_xlfn.AGGREGATE(15,3,(Measurements!$C$4:$C$502=Measurements!$I$3)/(Measurements!$C$4:$C$502=Measurements!$I$3)*(ROW(Measurements!$C$4:$C$502)-ROW(Measurements!$C$3)),ROWS(Measurements!$L$4:$L214))), "")</f>
        <v/>
      </c>
      <c r="AB214">
        <f>IF($W214&lt;&gt;"",6.5,"")</f>
        <v/>
      </c>
      <c r="AC214">
        <f>IF($W214&lt;&gt;"",3.5,"")</f>
        <v/>
      </c>
      <c r="AD214">
        <f>IF(ROWS(Measurements!$L$4:L214)&lt;=Measurements!$I$4, INDEX(Measurements!$G$4:$G$502,_xlfn.AGGREGATE(15,3,(Measurements!$C$4:$C$502=Measurements!$I$3)/(Measurements!$C$4:$C$502=Measurements!$I$3)*(ROW(Measurements!$C$4:$C$502)-ROW(Measurements!$C$3)),ROWS(Measurements!$L$4:L214))), "")</f>
        <v/>
      </c>
      <c r="AE214">
        <f>IF($W214&lt;&gt;"",65,"")</f>
        <v/>
      </c>
      <c r="AF214">
        <f>IF($W214&lt;&gt;"",35,"")</f>
        <v/>
      </c>
    </row>
    <row r="215">
      <c r="A215" s="2">
        <f>IF(ROWS(Measurements!A$4:$L215)&lt;=Measurements!$J$4, INDEX(Measurements!$A$4:$A$502,_xlfn.AGGREGATE(15,3,(Measurements!$C$4:$C$502=Measurements!$J$3)/(Measurements!$C$4:$C$502=Measurements!$J$3)*(ROW(Measurements!$C$4:$C$502)-ROW(Measurements!$C$3)),ROWS(Measurements!A$4:$L215))), "")</f>
        <v/>
      </c>
      <c r="B215">
        <f>IF(ROWS(Measurements!A$4:$L215)&lt;=Measurements!$J$4, INDEX(Measurements!$E$4:$E$502,_xlfn.AGGREGATE(15,3,(Measurements!$C$4:$C$502=Measurements!$J$3)/(Measurements!$C$4:$C$502=Measurements!$J$3)*(ROW(Measurements!$C$4:$C$502)-ROW(Measurements!$C$3)),ROWS(Measurements!A$4:$L215))), "")</f>
        <v/>
      </c>
      <c r="C215">
        <f>IF($A215&lt;&gt;"",2200,"")</f>
        <v/>
      </c>
      <c r="D215">
        <f>IF($A215&lt;&gt;"",1800,"")</f>
        <v/>
      </c>
      <c r="E215">
        <f>IF(ROWS(Measurements!A$4:$L215)&lt;=Measurements!$J$4, INDEX(Measurements!$F$4:$F$502,_xlfn.AGGREGATE(15,3,(Measurements!$C$4:$C$502=Measurements!$J$3)/(Measurements!$C$4:$C$502=Measurements!$J$3)*(ROW(Measurements!$C$4:$C$502)-ROW(Measurements!$C$3)),ROWS(Measurements!A$4:$L215))), "")</f>
        <v/>
      </c>
      <c r="F215">
        <f>IF($A215&lt;&gt;"",6.5,"")</f>
        <v/>
      </c>
      <c r="G215">
        <f>IF($A215&lt;&gt;"",3.5,"")</f>
        <v/>
      </c>
      <c r="H215">
        <f>IF(ROWS(Measurements!A$4:$L215)&lt;=Measurements!$J$4, INDEX(Measurements!$G$4:$G$502,_xlfn.AGGREGATE(15,3,(Measurements!$C$4:$C$502=Measurements!$J$3)/(Measurements!$C$4:$C$502=Measurements!$J$3)*(ROW(Measurements!$C$4:$C$502)-ROW(Measurements!$C$3)),ROWS(Measurements!A$4:$L215))), "")</f>
        <v/>
      </c>
      <c r="I215">
        <f>IF($A215&lt;&gt;"",65,"")</f>
        <v/>
      </c>
      <c r="J215">
        <f>IF($A215&lt;&gt;"",35,"")</f>
        <v/>
      </c>
      <c r="L215" s="2">
        <f>IF(ROWS(Measurements!$L$4:L215)&lt;=Measurements!$K$4, INDEX(Measurements!$A$4:$A$502,_xlfn.AGGREGATE(15,3,(Measurements!$C$4:$C$502=Measurements!$K$3)/(Measurements!$C$4:$C$502=Measurements!$K$3)*(ROW(Measurements!$C$4:$C$502)-ROW(Measurements!$C$3)),ROWS(Measurements!$L$4:L215))), "")</f>
        <v/>
      </c>
      <c r="M215">
        <f>IF(ROWS(Measurements!$L$4:L215)&lt;=Measurements!$K$4, INDEX(Measurements!$E$4:$E$502,_xlfn.AGGREGATE(15,3,(Measurements!$C$4:$C$502=Measurements!$K$3)/(Measurements!$C$4:$C$502=Measurements!$K$3)*(ROW(Measurements!$C$4:$C$502)-ROW(Measurements!$C$3)),ROWS(Measurements!$L$4:L215))), "")</f>
        <v/>
      </c>
      <c r="N215">
        <f>IF($L215&lt;&gt;"",2200,"")</f>
        <v/>
      </c>
      <c r="O215">
        <f>IF($L215&lt;&gt;"",1800,"")</f>
        <v/>
      </c>
      <c r="P215">
        <f>IF(ROWS(Measurements!$L$4:L215)&lt;=Measurements!$K$4, INDEX(Measurements!$F$4:$F$502,_xlfn.AGGREGATE(15,3,(Measurements!$C$4:$C$502=Measurements!$K$3)/(Measurements!$C$4:$C$502=Measurements!$K$3)*(ROW(Measurements!$C$4:$C$502)-ROW(Measurements!$C$3)),ROWS(Measurements!$L$4:L215))), "")</f>
        <v/>
      </c>
      <c r="Q215">
        <f>IF($L215&lt;&gt;"",6.5,"")</f>
        <v/>
      </c>
      <c r="R215">
        <f>IF($L215&lt;&gt;"",3.5,"")</f>
        <v/>
      </c>
      <c r="S215">
        <f>IF(ROWS(Measurements!$L$4:L215)&lt;=Measurements!$K$4, INDEX(Measurements!$G$4:$G$502,_xlfn.AGGREGATE(15,3,(Measurements!$C$4:$C$502=Measurements!$K$3)/(Measurements!$C$4:$C$502=Measurements!$K$3)*(ROW(Measurements!$C$4:$C$502)-ROW(Measurements!$C$3)),ROWS(Measurements!$L$4:L215))), "")</f>
        <v/>
      </c>
      <c r="T215">
        <f>IF($L215&lt;&gt;"",65,"")</f>
        <v/>
      </c>
      <c r="U215">
        <f>IF($L215&lt;&gt;"",35,"")</f>
        <v/>
      </c>
      <c r="W215" s="2">
        <f>IF(ROWS(Measurements!$L$4:$L215)&lt;=Measurements!$I$4, INDEX(Measurements!$A$4:$A$502,_xlfn.AGGREGATE(15,3,(Measurements!$C$4:$C$502=Measurements!$I$3)/(Measurements!$C$4:$C$502=Measurements!$I$3)*(ROW(Measurements!$C$4:$C$502)-ROW(Measurements!$C$3)),ROWS(Measurements!$L$4:$L215))), "")</f>
        <v/>
      </c>
      <c r="X215">
        <f>IF(ROWS(Measurements!$L$4:$L215)&lt;=Measurements!$I$4, INDEX(Measurements!$E$4:$E$502,_xlfn.AGGREGATE(15,3,(Measurements!$C$4:$C$502=Measurements!$I$3)/(Measurements!$C$4:$C$502=Measurements!$I$3)*(ROW(Measurements!$C$4:$C$502)-ROW(Measurements!$C$3)),ROWS(Measurements!$L$4:$L215))), "")</f>
        <v/>
      </c>
      <c r="Y215">
        <f>IF($W215&lt;&gt;"",2200,"")</f>
        <v/>
      </c>
      <c r="Z215">
        <f>IF($W215&lt;&gt;"",1800,"")</f>
        <v/>
      </c>
      <c r="AA215">
        <f>IF(ROWS(Measurements!$L$4:$L215)&lt;=Measurements!$I$4, INDEX(Measurements!$F$4:$F$502,_xlfn.AGGREGATE(15,3,(Measurements!$C$4:$C$502=Measurements!$I$3)/(Measurements!$C$4:$C$502=Measurements!$I$3)*(ROW(Measurements!$C$4:$C$502)-ROW(Measurements!$C$3)),ROWS(Measurements!$L$4:$L215))), "")</f>
        <v/>
      </c>
      <c r="AB215">
        <f>IF($W215&lt;&gt;"",6.5,"")</f>
        <v/>
      </c>
      <c r="AC215">
        <f>IF($W215&lt;&gt;"",3.5,"")</f>
        <v/>
      </c>
      <c r="AD215">
        <f>IF(ROWS(Measurements!$L$4:L215)&lt;=Measurements!$I$4, INDEX(Measurements!$G$4:$G$502,_xlfn.AGGREGATE(15,3,(Measurements!$C$4:$C$502=Measurements!$I$3)/(Measurements!$C$4:$C$502=Measurements!$I$3)*(ROW(Measurements!$C$4:$C$502)-ROW(Measurements!$C$3)),ROWS(Measurements!$L$4:L215))), "")</f>
        <v/>
      </c>
      <c r="AE215">
        <f>IF($W215&lt;&gt;"",65,"")</f>
        <v/>
      </c>
      <c r="AF215">
        <f>IF($W215&lt;&gt;"",35,"")</f>
        <v/>
      </c>
    </row>
    <row r="216">
      <c r="A216" s="2">
        <f>IF(ROWS(Measurements!A$4:$L216)&lt;=Measurements!$J$4, INDEX(Measurements!$A$4:$A$502,_xlfn.AGGREGATE(15,3,(Measurements!$C$4:$C$502=Measurements!$J$3)/(Measurements!$C$4:$C$502=Measurements!$J$3)*(ROW(Measurements!$C$4:$C$502)-ROW(Measurements!$C$3)),ROWS(Measurements!A$4:$L216))), "")</f>
        <v/>
      </c>
      <c r="B216">
        <f>IF(ROWS(Measurements!A$4:$L216)&lt;=Measurements!$J$4, INDEX(Measurements!$E$4:$E$502,_xlfn.AGGREGATE(15,3,(Measurements!$C$4:$C$502=Measurements!$J$3)/(Measurements!$C$4:$C$502=Measurements!$J$3)*(ROW(Measurements!$C$4:$C$502)-ROW(Measurements!$C$3)),ROWS(Measurements!A$4:$L216))), "")</f>
        <v/>
      </c>
      <c r="C216">
        <f>IF($A216&lt;&gt;"",2200,"")</f>
        <v/>
      </c>
      <c r="D216">
        <f>IF($A216&lt;&gt;"",1800,"")</f>
        <v/>
      </c>
      <c r="E216">
        <f>IF(ROWS(Measurements!A$4:$L216)&lt;=Measurements!$J$4, INDEX(Measurements!$F$4:$F$502,_xlfn.AGGREGATE(15,3,(Measurements!$C$4:$C$502=Measurements!$J$3)/(Measurements!$C$4:$C$502=Measurements!$J$3)*(ROW(Measurements!$C$4:$C$502)-ROW(Measurements!$C$3)),ROWS(Measurements!A$4:$L216))), "")</f>
        <v/>
      </c>
      <c r="F216">
        <f>IF($A216&lt;&gt;"",6.5,"")</f>
        <v/>
      </c>
      <c r="G216">
        <f>IF($A216&lt;&gt;"",3.5,"")</f>
        <v/>
      </c>
      <c r="H216">
        <f>IF(ROWS(Measurements!A$4:$L216)&lt;=Measurements!$J$4, INDEX(Measurements!$G$4:$G$502,_xlfn.AGGREGATE(15,3,(Measurements!$C$4:$C$502=Measurements!$J$3)/(Measurements!$C$4:$C$502=Measurements!$J$3)*(ROW(Measurements!$C$4:$C$502)-ROW(Measurements!$C$3)),ROWS(Measurements!A$4:$L216))), "")</f>
        <v/>
      </c>
      <c r="I216">
        <f>IF($A216&lt;&gt;"",65,"")</f>
        <v/>
      </c>
      <c r="J216">
        <f>IF($A216&lt;&gt;"",35,"")</f>
        <v/>
      </c>
      <c r="L216" s="2">
        <f>IF(ROWS(Measurements!$L$4:L216)&lt;=Measurements!$K$4, INDEX(Measurements!$A$4:$A$502,_xlfn.AGGREGATE(15,3,(Measurements!$C$4:$C$502=Measurements!$K$3)/(Measurements!$C$4:$C$502=Measurements!$K$3)*(ROW(Measurements!$C$4:$C$502)-ROW(Measurements!$C$3)),ROWS(Measurements!$L$4:L216))), "")</f>
        <v/>
      </c>
      <c r="M216">
        <f>IF(ROWS(Measurements!$L$4:L216)&lt;=Measurements!$K$4, INDEX(Measurements!$E$4:$E$502,_xlfn.AGGREGATE(15,3,(Measurements!$C$4:$C$502=Measurements!$K$3)/(Measurements!$C$4:$C$502=Measurements!$K$3)*(ROW(Measurements!$C$4:$C$502)-ROW(Measurements!$C$3)),ROWS(Measurements!$L$4:L216))), "")</f>
        <v/>
      </c>
      <c r="N216">
        <f>IF($L216&lt;&gt;"",2200,"")</f>
        <v/>
      </c>
      <c r="O216">
        <f>IF($L216&lt;&gt;"",1800,"")</f>
        <v/>
      </c>
      <c r="P216">
        <f>IF(ROWS(Measurements!$L$4:L216)&lt;=Measurements!$K$4, INDEX(Measurements!$F$4:$F$502,_xlfn.AGGREGATE(15,3,(Measurements!$C$4:$C$502=Measurements!$K$3)/(Measurements!$C$4:$C$502=Measurements!$K$3)*(ROW(Measurements!$C$4:$C$502)-ROW(Measurements!$C$3)),ROWS(Measurements!$L$4:L216))), "")</f>
        <v/>
      </c>
      <c r="Q216">
        <f>IF($L216&lt;&gt;"",6.5,"")</f>
        <v/>
      </c>
      <c r="R216">
        <f>IF($L216&lt;&gt;"",3.5,"")</f>
        <v/>
      </c>
      <c r="S216">
        <f>IF(ROWS(Measurements!$L$4:L216)&lt;=Measurements!$K$4, INDEX(Measurements!$G$4:$G$502,_xlfn.AGGREGATE(15,3,(Measurements!$C$4:$C$502=Measurements!$K$3)/(Measurements!$C$4:$C$502=Measurements!$K$3)*(ROW(Measurements!$C$4:$C$502)-ROW(Measurements!$C$3)),ROWS(Measurements!$L$4:L216))), "")</f>
        <v/>
      </c>
      <c r="T216">
        <f>IF($L216&lt;&gt;"",65,"")</f>
        <v/>
      </c>
      <c r="U216">
        <f>IF($L216&lt;&gt;"",35,"")</f>
        <v/>
      </c>
      <c r="W216" s="2">
        <f>IF(ROWS(Measurements!$L$4:$L216)&lt;=Measurements!$I$4, INDEX(Measurements!$A$4:$A$502,_xlfn.AGGREGATE(15,3,(Measurements!$C$4:$C$502=Measurements!$I$3)/(Measurements!$C$4:$C$502=Measurements!$I$3)*(ROW(Measurements!$C$4:$C$502)-ROW(Measurements!$C$3)),ROWS(Measurements!$L$4:$L216))), "")</f>
        <v/>
      </c>
      <c r="X216">
        <f>IF(ROWS(Measurements!$L$4:$L216)&lt;=Measurements!$I$4, INDEX(Measurements!$E$4:$E$502,_xlfn.AGGREGATE(15,3,(Measurements!$C$4:$C$502=Measurements!$I$3)/(Measurements!$C$4:$C$502=Measurements!$I$3)*(ROW(Measurements!$C$4:$C$502)-ROW(Measurements!$C$3)),ROWS(Measurements!$L$4:$L216))), "")</f>
        <v/>
      </c>
      <c r="Y216">
        <f>IF($W216&lt;&gt;"",2200,"")</f>
        <v/>
      </c>
      <c r="Z216">
        <f>IF($W216&lt;&gt;"",1800,"")</f>
        <v/>
      </c>
      <c r="AA216">
        <f>IF(ROWS(Measurements!$L$4:$L216)&lt;=Measurements!$I$4, INDEX(Measurements!$F$4:$F$502,_xlfn.AGGREGATE(15,3,(Measurements!$C$4:$C$502=Measurements!$I$3)/(Measurements!$C$4:$C$502=Measurements!$I$3)*(ROW(Measurements!$C$4:$C$502)-ROW(Measurements!$C$3)),ROWS(Measurements!$L$4:$L216))), "")</f>
        <v/>
      </c>
      <c r="AB216">
        <f>IF($W216&lt;&gt;"",6.5,"")</f>
        <v/>
      </c>
      <c r="AC216">
        <f>IF($W216&lt;&gt;"",3.5,"")</f>
        <v/>
      </c>
      <c r="AD216">
        <f>IF(ROWS(Measurements!$L$4:L216)&lt;=Measurements!$I$4, INDEX(Measurements!$G$4:$G$502,_xlfn.AGGREGATE(15,3,(Measurements!$C$4:$C$502=Measurements!$I$3)/(Measurements!$C$4:$C$502=Measurements!$I$3)*(ROW(Measurements!$C$4:$C$502)-ROW(Measurements!$C$3)),ROWS(Measurements!$L$4:L216))), "")</f>
        <v/>
      </c>
      <c r="AE216">
        <f>IF($W216&lt;&gt;"",65,"")</f>
        <v/>
      </c>
      <c r="AF216">
        <f>IF($W216&lt;&gt;"",35,"")</f>
        <v/>
      </c>
    </row>
    <row r="217">
      <c r="A217" s="2">
        <f>IF(ROWS(Measurements!A$4:$L217)&lt;=Measurements!$J$4, INDEX(Measurements!$A$4:$A$502,_xlfn.AGGREGATE(15,3,(Measurements!$C$4:$C$502=Measurements!$J$3)/(Measurements!$C$4:$C$502=Measurements!$J$3)*(ROW(Measurements!$C$4:$C$502)-ROW(Measurements!$C$3)),ROWS(Measurements!A$4:$L217))), "")</f>
        <v/>
      </c>
      <c r="B217">
        <f>IF(ROWS(Measurements!A$4:$L217)&lt;=Measurements!$J$4, INDEX(Measurements!$E$4:$E$502,_xlfn.AGGREGATE(15,3,(Measurements!$C$4:$C$502=Measurements!$J$3)/(Measurements!$C$4:$C$502=Measurements!$J$3)*(ROW(Measurements!$C$4:$C$502)-ROW(Measurements!$C$3)),ROWS(Measurements!A$4:$L217))), "")</f>
        <v/>
      </c>
      <c r="C217">
        <f>IF($A217&lt;&gt;"",2200,"")</f>
        <v/>
      </c>
      <c r="D217">
        <f>IF($A217&lt;&gt;"",1800,"")</f>
        <v/>
      </c>
      <c r="E217">
        <f>IF(ROWS(Measurements!A$4:$L217)&lt;=Measurements!$J$4, INDEX(Measurements!$F$4:$F$502,_xlfn.AGGREGATE(15,3,(Measurements!$C$4:$C$502=Measurements!$J$3)/(Measurements!$C$4:$C$502=Measurements!$J$3)*(ROW(Measurements!$C$4:$C$502)-ROW(Measurements!$C$3)),ROWS(Measurements!A$4:$L217))), "")</f>
        <v/>
      </c>
      <c r="F217">
        <f>IF($A217&lt;&gt;"",6.5,"")</f>
        <v/>
      </c>
      <c r="G217">
        <f>IF($A217&lt;&gt;"",3.5,"")</f>
        <v/>
      </c>
      <c r="H217">
        <f>IF(ROWS(Measurements!A$4:$L217)&lt;=Measurements!$J$4, INDEX(Measurements!$G$4:$G$502,_xlfn.AGGREGATE(15,3,(Measurements!$C$4:$C$502=Measurements!$J$3)/(Measurements!$C$4:$C$502=Measurements!$J$3)*(ROW(Measurements!$C$4:$C$502)-ROW(Measurements!$C$3)),ROWS(Measurements!A$4:$L217))), "")</f>
        <v/>
      </c>
      <c r="I217">
        <f>IF($A217&lt;&gt;"",65,"")</f>
        <v/>
      </c>
      <c r="J217">
        <f>IF($A217&lt;&gt;"",35,"")</f>
        <v/>
      </c>
      <c r="L217" s="2">
        <f>IF(ROWS(Measurements!$L$4:L217)&lt;=Measurements!$K$4, INDEX(Measurements!$A$4:$A$502,_xlfn.AGGREGATE(15,3,(Measurements!$C$4:$C$502=Measurements!$K$3)/(Measurements!$C$4:$C$502=Measurements!$K$3)*(ROW(Measurements!$C$4:$C$502)-ROW(Measurements!$C$3)),ROWS(Measurements!$L$4:L217))), "")</f>
        <v/>
      </c>
      <c r="M217">
        <f>IF(ROWS(Measurements!$L$4:L217)&lt;=Measurements!$K$4, INDEX(Measurements!$E$4:$E$502,_xlfn.AGGREGATE(15,3,(Measurements!$C$4:$C$502=Measurements!$K$3)/(Measurements!$C$4:$C$502=Measurements!$K$3)*(ROW(Measurements!$C$4:$C$502)-ROW(Measurements!$C$3)),ROWS(Measurements!$L$4:L217))), "")</f>
        <v/>
      </c>
      <c r="N217">
        <f>IF($L217&lt;&gt;"",2200,"")</f>
        <v/>
      </c>
      <c r="O217">
        <f>IF($L217&lt;&gt;"",1800,"")</f>
        <v/>
      </c>
      <c r="P217">
        <f>IF(ROWS(Measurements!$L$4:L217)&lt;=Measurements!$K$4, INDEX(Measurements!$F$4:$F$502,_xlfn.AGGREGATE(15,3,(Measurements!$C$4:$C$502=Measurements!$K$3)/(Measurements!$C$4:$C$502=Measurements!$K$3)*(ROW(Measurements!$C$4:$C$502)-ROW(Measurements!$C$3)),ROWS(Measurements!$L$4:L217))), "")</f>
        <v/>
      </c>
      <c r="Q217">
        <f>IF($L217&lt;&gt;"",6.5,"")</f>
        <v/>
      </c>
      <c r="R217">
        <f>IF($L217&lt;&gt;"",3.5,"")</f>
        <v/>
      </c>
      <c r="S217">
        <f>IF(ROWS(Measurements!$L$4:L217)&lt;=Measurements!$K$4, INDEX(Measurements!$G$4:$G$502,_xlfn.AGGREGATE(15,3,(Measurements!$C$4:$C$502=Measurements!$K$3)/(Measurements!$C$4:$C$502=Measurements!$K$3)*(ROW(Measurements!$C$4:$C$502)-ROW(Measurements!$C$3)),ROWS(Measurements!$L$4:L217))), "")</f>
        <v/>
      </c>
      <c r="T217">
        <f>IF($L217&lt;&gt;"",65,"")</f>
        <v/>
      </c>
      <c r="U217">
        <f>IF($L217&lt;&gt;"",35,"")</f>
        <v/>
      </c>
      <c r="W217" s="2">
        <f>IF(ROWS(Measurements!$L$4:$L217)&lt;=Measurements!$I$4, INDEX(Measurements!$A$4:$A$502,_xlfn.AGGREGATE(15,3,(Measurements!$C$4:$C$502=Measurements!$I$3)/(Measurements!$C$4:$C$502=Measurements!$I$3)*(ROW(Measurements!$C$4:$C$502)-ROW(Measurements!$C$3)),ROWS(Measurements!$L$4:$L217))), "")</f>
        <v/>
      </c>
      <c r="X217">
        <f>IF(ROWS(Measurements!$L$4:$L217)&lt;=Measurements!$I$4, INDEX(Measurements!$E$4:$E$502,_xlfn.AGGREGATE(15,3,(Measurements!$C$4:$C$502=Measurements!$I$3)/(Measurements!$C$4:$C$502=Measurements!$I$3)*(ROW(Measurements!$C$4:$C$502)-ROW(Measurements!$C$3)),ROWS(Measurements!$L$4:$L217))), "")</f>
        <v/>
      </c>
      <c r="Y217">
        <f>IF($W217&lt;&gt;"",2200,"")</f>
        <v/>
      </c>
      <c r="Z217">
        <f>IF($W217&lt;&gt;"",1800,"")</f>
        <v/>
      </c>
      <c r="AA217">
        <f>IF(ROWS(Measurements!$L$4:$L217)&lt;=Measurements!$I$4, INDEX(Measurements!$F$4:$F$502,_xlfn.AGGREGATE(15,3,(Measurements!$C$4:$C$502=Measurements!$I$3)/(Measurements!$C$4:$C$502=Measurements!$I$3)*(ROW(Measurements!$C$4:$C$502)-ROW(Measurements!$C$3)),ROWS(Measurements!$L$4:$L217))), "")</f>
        <v/>
      </c>
      <c r="AB217">
        <f>IF($W217&lt;&gt;"",6.5,"")</f>
        <v/>
      </c>
      <c r="AC217">
        <f>IF($W217&lt;&gt;"",3.5,"")</f>
        <v/>
      </c>
      <c r="AD217">
        <f>IF(ROWS(Measurements!$L$4:L217)&lt;=Measurements!$I$4, INDEX(Measurements!$G$4:$G$502,_xlfn.AGGREGATE(15,3,(Measurements!$C$4:$C$502=Measurements!$I$3)/(Measurements!$C$4:$C$502=Measurements!$I$3)*(ROW(Measurements!$C$4:$C$502)-ROW(Measurements!$C$3)),ROWS(Measurements!$L$4:L217))), "")</f>
        <v/>
      </c>
      <c r="AE217">
        <f>IF($W217&lt;&gt;"",65,"")</f>
        <v/>
      </c>
      <c r="AF217">
        <f>IF($W217&lt;&gt;"",35,"")</f>
        <v/>
      </c>
    </row>
    <row r="218">
      <c r="A218" s="2">
        <f>IF(ROWS(Measurements!A$4:$L218)&lt;=Measurements!$J$4, INDEX(Measurements!$A$4:$A$502,_xlfn.AGGREGATE(15,3,(Measurements!$C$4:$C$502=Measurements!$J$3)/(Measurements!$C$4:$C$502=Measurements!$J$3)*(ROW(Measurements!$C$4:$C$502)-ROW(Measurements!$C$3)),ROWS(Measurements!A$4:$L218))), "")</f>
        <v/>
      </c>
      <c r="B218">
        <f>IF(ROWS(Measurements!A$4:$L218)&lt;=Measurements!$J$4, INDEX(Measurements!$E$4:$E$502,_xlfn.AGGREGATE(15,3,(Measurements!$C$4:$C$502=Measurements!$J$3)/(Measurements!$C$4:$C$502=Measurements!$J$3)*(ROW(Measurements!$C$4:$C$502)-ROW(Measurements!$C$3)),ROWS(Measurements!A$4:$L218))), "")</f>
        <v/>
      </c>
      <c r="C218">
        <f>IF($A218&lt;&gt;"",2200,"")</f>
        <v/>
      </c>
      <c r="D218">
        <f>IF($A218&lt;&gt;"",1800,"")</f>
        <v/>
      </c>
      <c r="E218">
        <f>IF(ROWS(Measurements!A$4:$L218)&lt;=Measurements!$J$4, INDEX(Measurements!$F$4:$F$502,_xlfn.AGGREGATE(15,3,(Measurements!$C$4:$C$502=Measurements!$J$3)/(Measurements!$C$4:$C$502=Measurements!$J$3)*(ROW(Measurements!$C$4:$C$502)-ROW(Measurements!$C$3)),ROWS(Measurements!A$4:$L218))), "")</f>
        <v/>
      </c>
      <c r="F218">
        <f>IF($A218&lt;&gt;"",6.5,"")</f>
        <v/>
      </c>
      <c r="G218">
        <f>IF($A218&lt;&gt;"",3.5,"")</f>
        <v/>
      </c>
      <c r="H218">
        <f>IF(ROWS(Measurements!A$4:$L218)&lt;=Measurements!$J$4, INDEX(Measurements!$G$4:$G$502,_xlfn.AGGREGATE(15,3,(Measurements!$C$4:$C$502=Measurements!$J$3)/(Measurements!$C$4:$C$502=Measurements!$J$3)*(ROW(Measurements!$C$4:$C$502)-ROW(Measurements!$C$3)),ROWS(Measurements!A$4:$L218))), "")</f>
        <v/>
      </c>
      <c r="I218">
        <f>IF($A218&lt;&gt;"",65,"")</f>
        <v/>
      </c>
      <c r="J218">
        <f>IF($A218&lt;&gt;"",35,"")</f>
        <v/>
      </c>
      <c r="L218" s="2">
        <f>IF(ROWS(Measurements!$L$4:L218)&lt;=Measurements!$K$4, INDEX(Measurements!$A$4:$A$502,_xlfn.AGGREGATE(15,3,(Measurements!$C$4:$C$502=Measurements!$K$3)/(Measurements!$C$4:$C$502=Measurements!$K$3)*(ROW(Measurements!$C$4:$C$502)-ROW(Measurements!$C$3)),ROWS(Measurements!$L$4:L218))), "")</f>
        <v/>
      </c>
      <c r="M218">
        <f>IF(ROWS(Measurements!$L$4:L218)&lt;=Measurements!$K$4, INDEX(Measurements!$E$4:$E$502,_xlfn.AGGREGATE(15,3,(Measurements!$C$4:$C$502=Measurements!$K$3)/(Measurements!$C$4:$C$502=Measurements!$K$3)*(ROW(Measurements!$C$4:$C$502)-ROW(Measurements!$C$3)),ROWS(Measurements!$L$4:L218))), "")</f>
        <v/>
      </c>
      <c r="N218">
        <f>IF($L218&lt;&gt;"",2200,"")</f>
        <v/>
      </c>
      <c r="O218">
        <f>IF($L218&lt;&gt;"",1800,"")</f>
        <v/>
      </c>
      <c r="P218">
        <f>IF(ROWS(Measurements!$L$4:L218)&lt;=Measurements!$K$4, INDEX(Measurements!$F$4:$F$502,_xlfn.AGGREGATE(15,3,(Measurements!$C$4:$C$502=Measurements!$K$3)/(Measurements!$C$4:$C$502=Measurements!$K$3)*(ROW(Measurements!$C$4:$C$502)-ROW(Measurements!$C$3)),ROWS(Measurements!$L$4:L218))), "")</f>
        <v/>
      </c>
      <c r="Q218">
        <f>IF($L218&lt;&gt;"",6.5,"")</f>
        <v/>
      </c>
      <c r="R218">
        <f>IF($L218&lt;&gt;"",3.5,"")</f>
        <v/>
      </c>
      <c r="S218">
        <f>IF(ROWS(Measurements!$L$4:L218)&lt;=Measurements!$K$4, INDEX(Measurements!$G$4:$G$502,_xlfn.AGGREGATE(15,3,(Measurements!$C$4:$C$502=Measurements!$K$3)/(Measurements!$C$4:$C$502=Measurements!$K$3)*(ROW(Measurements!$C$4:$C$502)-ROW(Measurements!$C$3)),ROWS(Measurements!$L$4:L218))), "")</f>
        <v/>
      </c>
      <c r="T218">
        <f>IF($L218&lt;&gt;"",65,"")</f>
        <v/>
      </c>
      <c r="U218">
        <f>IF($L218&lt;&gt;"",35,"")</f>
        <v/>
      </c>
      <c r="W218" s="2">
        <f>IF(ROWS(Measurements!$L$4:$L218)&lt;=Measurements!$I$4, INDEX(Measurements!$A$4:$A$502,_xlfn.AGGREGATE(15,3,(Measurements!$C$4:$C$502=Measurements!$I$3)/(Measurements!$C$4:$C$502=Measurements!$I$3)*(ROW(Measurements!$C$4:$C$502)-ROW(Measurements!$C$3)),ROWS(Measurements!$L$4:$L218))), "")</f>
        <v/>
      </c>
      <c r="X218">
        <f>IF(ROWS(Measurements!$L$4:$L218)&lt;=Measurements!$I$4, INDEX(Measurements!$E$4:$E$502,_xlfn.AGGREGATE(15,3,(Measurements!$C$4:$C$502=Measurements!$I$3)/(Measurements!$C$4:$C$502=Measurements!$I$3)*(ROW(Measurements!$C$4:$C$502)-ROW(Measurements!$C$3)),ROWS(Measurements!$L$4:$L218))), "")</f>
        <v/>
      </c>
      <c r="Y218">
        <f>IF($W218&lt;&gt;"",2200,"")</f>
        <v/>
      </c>
      <c r="Z218">
        <f>IF($W218&lt;&gt;"",1800,"")</f>
        <v/>
      </c>
      <c r="AA218">
        <f>IF(ROWS(Measurements!$L$4:$L218)&lt;=Measurements!$I$4, INDEX(Measurements!$F$4:$F$502,_xlfn.AGGREGATE(15,3,(Measurements!$C$4:$C$502=Measurements!$I$3)/(Measurements!$C$4:$C$502=Measurements!$I$3)*(ROW(Measurements!$C$4:$C$502)-ROW(Measurements!$C$3)),ROWS(Measurements!$L$4:$L218))), "")</f>
        <v/>
      </c>
      <c r="AB218">
        <f>IF($W218&lt;&gt;"",6.5,"")</f>
        <v/>
      </c>
      <c r="AC218">
        <f>IF($W218&lt;&gt;"",3.5,"")</f>
        <v/>
      </c>
      <c r="AD218">
        <f>IF(ROWS(Measurements!$L$4:L218)&lt;=Measurements!$I$4, INDEX(Measurements!$G$4:$G$502,_xlfn.AGGREGATE(15,3,(Measurements!$C$4:$C$502=Measurements!$I$3)/(Measurements!$C$4:$C$502=Measurements!$I$3)*(ROW(Measurements!$C$4:$C$502)-ROW(Measurements!$C$3)),ROWS(Measurements!$L$4:L218))), "")</f>
        <v/>
      </c>
      <c r="AE218">
        <f>IF($W218&lt;&gt;"",65,"")</f>
        <v/>
      </c>
      <c r="AF218">
        <f>IF($W218&lt;&gt;"",35,"")</f>
        <v/>
      </c>
    </row>
    <row r="219">
      <c r="A219" s="2">
        <f>IF(ROWS(Measurements!A$4:$L219)&lt;=Measurements!$J$4, INDEX(Measurements!$A$4:$A$502,_xlfn.AGGREGATE(15,3,(Measurements!$C$4:$C$502=Measurements!$J$3)/(Measurements!$C$4:$C$502=Measurements!$J$3)*(ROW(Measurements!$C$4:$C$502)-ROW(Measurements!$C$3)),ROWS(Measurements!A$4:$L219))), "")</f>
        <v/>
      </c>
      <c r="B219">
        <f>IF(ROWS(Measurements!A$4:$L219)&lt;=Measurements!$J$4, INDEX(Measurements!$E$4:$E$502,_xlfn.AGGREGATE(15,3,(Measurements!$C$4:$C$502=Measurements!$J$3)/(Measurements!$C$4:$C$502=Measurements!$J$3)*(ROW(Measurements!$C$4:$C$502)-ROW(Measurements!$C$3)),ROWS(Measurements!A$4:$L219))), "")</f>
        <v/>
      </c>
      <c r="C219">
        <f>IF($A219&lt;&gt;"",2200,"")</f>
        <v/>
      </c>
      <c r="D219">
        <f>IF($A219&lt;&gt;"",1800,"")</f>
        <v/>
      </c>
      <c r="E219">
        <f>IF(ROWS(Measurements!A$4:$L219)&lt;=Measurements!$J$4, INDEX(Measurements!$F$4:$F$502,_xlfn.AGGREGATE(15,3,(Measurements!$C$4:$C$502=Measurements!$J$3)/(Measurements!$C$4:$C$502=Measurements!$J$3)*(ROW(Measurements!$C$4:$C$502)-ROW(Measurements!$C$3)),ROWS(Measurements!A$4:$L219))), "")</f>
        <v/>
      </c>
      <c r="F219">
        <f>IF($A219&lt;&gt;"",6.5,"")</f>
        <v/>
      </c>
      <c r="G219">
        <f>IF($A219&lt;&gt;"",3.5,"")</f>
        <v/>
      </c>
      <c r="H219">
        <f>IF(ROWS(Measurements!A$4:$L219)&lt;=Measurements!$J$4, INDEX(Measurements!$G$4:$G$502,_xlfn.AGGREGATE(15,3,(Measurements!$C$4:$C$502=Measurements!$J$3)/(Measurements!$C$4:$C$502=Measurements!$J$3)*(ROW(Measurements!$C$4:$C$502)-ROW(Measurements!$C$3)),ROWS(Measurements!A$4:$L219))), "")</f>
        <v/>
      </c>
      <c r="I219">
        <f>IF($A219&lt;&gt;"",65,"")</f>
        <v/>
      </c>
      <c r="J219">
        <f>IF($A219&lt;&gt;"",35,"")</f>
        <v/>
      </c>
      <c r="L219" s="2">
        <f>IF(ROWS(Measurements!$L$4:L219)&lt;=Measurements!$K$4, INDEX(Measurements!$A$4:$A$502,_xlfn.AGGREGATE(15,3,(Measurements!$C$4:$C$502=Measurements!$K$3)/(Measurements!$C$4:$C$502=Measurements!$K$3)*(ROW(Measurements!$C$4:$C$502)-ROW(Measurements!$C$3)),ROWS(Measurements!$L$4:L219))), "")</f>
        <v/>
      </c>
      <c r="M219">
        <f>IF(ROWS(Measurements!$L$4:L219)&lt;=Measurements!$K$4, INDEX(Measurements!$E$4:$E$502,_xlfn.AGGREGATE(15,3,(Measurements!$C$4:$C$502=Measurements!$K$3)/(Measurements!$C$4:$C$502=Measurements!$K$3)*(ROW(Measurements!$C$4:$C$502)-ROW(Measurements!$C$3)),ROWS(Measurements!$L$4:L219))), "")</f>
        <v/>
      </c>
      <c r="N219">
        <f>IF($L219&lt;&gt;"",2200,"")</f>
        <v/>
      </c>
      <c r="O219">
        <f>IF($L219&lt;&gt;"",1800,"")</f>
        <v/>
      </c>
      <c r="P219">
        <f>IF(ROWS(Measurements!$L$4:L219)&lt;=Measurements!$K$4, INDEX(Measurements!$F$4:$F$502,_xlfn.AGGREGATE(15,3,(Measurements!$C$4:$C$502=Measurements!$K$3)/(Measurements!$C$4:$C$502=Measurements!$K$3)*(ROW(Measurements!$C$4:$C$502)-ROW(Measurements!$C$3)),ROWS(Measurements!$L$4:L219))), "")</f>
        <v/>
      </c>
      <c r="Q219">
        <f>IF($L219&lt;&gt;"",6.5,"")</f>
        <v/>
      </c>
      <c r="R219">
        <f>IF($L219&lt;&gt;"",3.5,"")</f>
        <v/>
      </c>
      <c r="S219">
        <f>IF(ROWS(Measurements!$L$4:L219)&lt;=Measurements!$K$4, INDEX(Measurements!$G$4:$G$502,_xlfn.AGGREGATE(15,3,(Measurements!$C$4:$C$502=Measurements!$K$3)/(Measurements!$C$4:$C$502=Measurements!$K$3)*(ROW(Measurements!$C$4:$C$502)-ROW(Measurements!$C$3)),ROWS(Measurements!$L$4:L219))), "")</f>
        <v/>
      </c>
      <c r="T219">
        <f>IF($L219&lt;&gt;"",65,"")</f>
        <v/>
      </c>
      <c r="U219">
        <f>IF($L219&lt;&gt;"",35,"")</f>
        <v/>
      </c>
      <c r="W219" s="2">
        <f>IF(ROWS(Measurements!$L$4:$L219)&lt;=Measurements!$I$4, INDEX(Measurements!$A$4:$A$502,_xlfn.AGGREGATE(15,3,(Measurements!$C$4:$C$502=Measurements!$I$3)/(Measurements!$C$4:$C$502=Measurements!$I$3)*(ROW(Measurements!$C$4:$C$502)-ROW(Measurements!$C$3)),ROWS(Measurements!$L$4:$L219))), "")</f>
        <v/>
      </c>
      <c r="X219">
        <f>IF(ROWS(Measurements!$L$4:$L219)&lt;=Measurements!$I$4, INDEX(Measurements!$E$4:$E$502,_xlfn.AGGREGATE(15,3,(Measurements!$C$4:$C$502=Measurements!$I$3)/(Measurements!$C$4:$C$502=Measurements!$I$3)*(ROW(Measurements!$C$4:$C$502)-ROW(Measurements!$C$3)),ROWS(Measurements!$L$4:$L219))), "")</f>
        <v/>
      </c>
      <c r="Y219">
        <f>IF($W219&lt;&gt;"",2200,"")</f>
        <v/>
      </c>
      <c r="Z219">
        <f>IF($W219&lt;&gt;"",1800,"")</f>
        <v/>
      </c>
      <c r="AA219">
        <f>IF(ROWS(Measurements!$L$4:$L219)&lt;=Measurements!$I$4, INDEX(Measurements!$F$4:$F$502,_xlfn.AGGREGATE(15,3,(Measurements!$C$4:$C$502=Measurements!$I$3)/(Measurements!$C$4:$C$502=Measurements!$I$3)*(ROW(Measurements!$C$4:$C$502)-ROW(Measurements!$C$3)),ROWS(Measurements!$L$4:$L219))), "")</f>
        <v/>
      </c>
      <c r="AB219">
        <f>IF($W219&lt;&gt;"",6.5,"")</f>
        <v/>
      </c>
      <c r="AC219">
        <f>IF($W219&lt;&gt;"",3.5,"")</f>
        <v/>
      </c>
      <c r="AD219">
        <f>IF(ROWS(Measurements!$L$4:L219)&lt;=Measurements!$I$4, INDEX(Measurements!$G$4:$G$502,_xlfn.AGGREGATE(15,3,(Measurements!$C$4:$C$502=Measurements!$I$3)/(Measurements!$C$4:$C$502=Measurements!$I$3)*(ROW(Measurements!$C$4:$C$502)-ROW(Measurements!$C$3)),ROWS(Measurements!$L$4:L219))), "")</f>
        <v/>
      </c>
      <c r="AE219">
        <f>IF($W219&lt;&gt;"",65,"")</f>
        <v/>
      </c>
      <c r="AF219">
        <f>IF($W219&lt;&gt;"",35,"")</f>
        <v/>
      </c>
    </row>
    <row r="220">
      <c r="A220" s="2">
        <f>IF(ROWS(Measurements!A$4:$L220)&lt;=Measurements!$J$4, INDEX(Measurements!$A$4:$A$502,_xlfn.AGGREGATE(15,3,(Measurements!$C$4:$C$502=Measurements!$J$3)/(Measurements!$C$4:$C$502=Measurements!$J$3)*(ROW(Measurements!$C$4:$C$502)-ROW(Measurements!$C$3)),ROWS(Measurements!A$4:$L220))), "")</f>
        <v/>
      </c>
      <c r="B220">
        <f>IF(ROWS(Measurements!A$4:$L220)&lt;=Measurements!$J$4, INDEX(Measurements!$E$4:$E$502,_xlfn.AGGREGATE(15,3,(Measurements!$C$4:$C$502=Measurements!$J$3)/(Measurements!$C$4:$C$502=Measurements!$J$3)*(ROW(Measurements!$C$4:$C$502)-ROW(Measurements!$C$3)),ROWS(Measurements!A$4:$L220))), "")</f>
        <v/>
      </c>
      <c r="C220">
        <f>IF($A220&lt;&gt;"",2200,"")</f>
        <v/>
      </c>
      <c r="D220">
        <f>IF($A220&lt;&gt;"",1800,"")</f>
        <v/>
      </c>
      <c r="E220">
        <f>IF(ROWS(Measurements!A$4:$L220)&lt;=Measurements!$J$4, INDEX(Measurements!$F$4:$F$502,_xlfn.AGGREGATE(15,3,(Measurements!$C$4:$C$502=Measurements!$J$3)/(Measurements!$C$4:$C$502=Measurements!$J$3)*(ROW(Measurements!$C$4:$C$502)-ROW(Measurements!$C$3)),ROWS(Measurements!A$4:$L220))), "")</f>
        <v/>
      </c>
      <c r="F220">
        <f>IF($A220&lt;&gt;"",6.5,"")</f>
        <v/>
      </c>
      <c r="G220">
        <f>IF($A220&lt;&gt;"",3.5,"")</f>
        <v/>
      </c>
      <c r="H220">
        <f>IF(ROWS(Measurements!A$4:$L220)&lt;=Measurements!$J$4, INDEX(Measurements!$G$4:$G$502,_xlfn.AGGREGATE(15,3,(Measurements!$C$4:$C$502=Measurements!$J$3)/(Measurements!$C$4:$C$502=Measurements!$J$3)*(ROW(Measurements!$C$4:$C$502)-ROW(Measurements!$C$3)),ROWS(Measurements!A$4:$L220))), "")</f>
        <v/>
      </c>
      <c r="I220">
        <f>IF($A220&lt;&gt;"",65,"")</f>
        <v/>
      </c>
      <c r="J220">
        <f>IF($A220&lt;&gt;"",35,"")</f>
        <v/>
      </c>
      <c r="L220" s="2">
        <f>IF(ROWS(Measurements!$L$4:L220)&lt;=Measurements!$K$4, INDEX(Measurements!$A$4:$A$502,_xlfn.AGGREGATE(15,3,(Measurements!$C$4:$C$502=Measurements!$K$3)/(Measurements!$C$4:$C$502=Measurements!$K$3)*(ROW(Measurements!$C$4:$C$502)-ROW(Measurements!$C$3)),ROWS(Measurements!$L$4:L220))), "")</f>
        <v/>
      </c>
      <c r="M220">
        <f>IF(ROWS(Measurements!$L$4:L220)&lt;=Measurements!$K$4, INDEX(Measurements!$E$4:$E$502,_xlfn.AGGREGATE(15,3,(Measurements!$C$4:$C$502=Measurements!$K$3)/(Measurements!$C$4:$C$502=Measurements!$K$3)*(ROW(Measurements!$C$4:$C$502)-ROW(Measurements!$C$3)),ROWS(Measurements!$L$4:L220))), "")</f>
        <v/>
      </c>
      <c r="N220">
        <f>IF($L220&lt;&gt;"",2200,"")</f>
        <v/>
      </c>
      <c r="O220">
        <f>IF($L220&lt;&gt;"",1800,"")</f>
        <v/>
      </c>
      <c r="P220">
        <f>IF(ROWS(Measurements!$L$4:L220)&lt;=Measurements!$K$4, INDEX(Measurements!$F$4:$F$502,_xlfn.AGGREGATE(15,3,(Measurements!$C$4:$C$502=Measurements!$K$3)/(Measurements!$C$4:$C$502=Measurements!$K$3)*(ROW(Measurements!$C$4:$C$502)-ROW(Measurements!$C$3)),ROWS(Measurements!$L$4:L220))), "")</f>
        <v/>
      </c>
      <c r="Q220">
        <f>IF($L220&lt;&gt;"",6.5,"")</f>
        <v/>
      </c>
      <c r="R220">
        <f>IF($L220&lt;&gt;"",3.5,"")</f>
        <v/>
      </c>
      <c r="S220">
        <f>IF(ROWS(Measurements!$L$4:L220)&lt;=Measurements!$K$4, INDEX(Measurements!$G$4:$G$502,_xlfn.AGGREGATE(15,3,(Measurements!$C$4:$C$502=Measurements!$K$3)/(Measurements!$C$4:$C$502=Measurements!$K$3)*(ROW(Measurements!$C$4:$C$502)-ROW(Measurements!$C$3)),ROWS(Measurements!$L$4:L220))), "")</f>
        <v/>
      </c>
      <c r="T220">
        <f>IF($L220&lt;&gt;"",65,"")</f>
        <v/>
      </c>
      <c r="U220">
        <f>IF($L220&lt;&gt;"",35,"")</f>
        <v/>
      </c>
      <c r="W220" s="2">
        <f>IF(ROWS(Measurements!$L$4:$L220)&lt;=Measurements!$I$4, INDEX(Measurements!$A$4:$A$502,_xlfn.AGGREGATE(15,3,(Measurements!$C$4:$C$502=Measurements!$I$3)/(Measurements!$C$4:$C$502=Measurements!$I$3)*(ROW(Measurements!$C$4:$C$502)-ROW(Measurements!$C$3)),ROWS(Measurements!$L$4:$L220))), "")</f>
        <v/>
      </c>
      <c r="X220">
        <f>IF(ROWS(Measurements!$L$4:$L220)&lt;=Measurements!$I$4, INDEX(Measurements!$E$4:$E$502,_xlfn.AGGREGATE(15,3,(Measurements!$C$4:$C$502=Measurements!$I$3)/(Measurements!$C$4:$C$502=Measurements!$I$3)*(ROW(Measurements!$C$4:$C$502)-ROW(Measurements!$C$3)),ROWS(Measurements!$L$4:$L220))), "")</f>
        <v/>
      </c>
      <c r="Y220">
        <f>IF($W220&lt;&gt;"",2200,"")</f>
        <v/>
      </c>
      <c r="Z220">
        <f>IF($W220&lt;&gt;"",1800,"")</f>
        <v/>
      </c>
      <c r="AA220">
        <f>IF(ROWS(Measurements!$L$4:$L220)&lt;=Measurements!$I$4, INDEX(Measurements!$F$4:$F$502,_xlfn.AGGREGATE(15,3,(Measurements!$C$4:$C$502=Measurements!$I$3)/(Measurements!$C$4:$C$502=Measurements!$I$3)*(ROW(Measurements!$C$4:$C$502)-ROW(Measurements!$C$3)),ROWS(Measurements!$L$4:$L220))), "")</f>
        <v/>
      </c>
      <c r="AB220">
        <f>IF($W220&lt;&gt;"",6.5,"")</f>
        <v/>
      </c>
      <c r="AC220">
        <f>IF($W220&lt;&gt;"",3.5,"")</f>
        <v/>
      </c>
      <c r="AD220">
        <f>IF(ROWS(Measurements!$L$4:L220)&lt;=Measurements!$I$4, INDEX(Measurements!$G$4:$G$502,_xlfn.AGGREGATE(15,3,(Measurements!$C$4:$C$502=Measurements!$I$3)/(Measurements!$C$4:$C$502=Measurements!$I$3)*(ROW(Measurements!$C$4:$C$502)-ROW(Measurements!$C$3)),ROWS(Measurements!$L$4:L220))), "")</f>
        <v/>
      </c>
      <c r="AE220">
        <f>IF($W220&lt;&gt;"",65,"")</f>
        <v/>
      </c>
      <c r="AF220">
        <f>IF($W220&lt;&gt;"",35,"")</f>
        <v/>
      </c>
    </row>
    <row r="221">
      <c r="A221" s="2">
        <f>IF(ROWS(Measurements!A$4:$L221)&lt;=Measurements!$J$4, INDEX(Measurements!$A$4:$A$502,_xlfn.AGGREGATE(15,3,(Measurements!$C$4:$C$502=Measurements!$J$3)/(Measurements!$C$4:$C$502=Measurements!$J$3)*(ROW(Measurements!$C$4:$C$502)-ROW(Measurements!$C$3)),ROWS(Measurements!A$4:$L221))), "")</f>
        <v/>
      </c>
      <c r="B221">
        <f>IF(ROWS(Measurements!A$4:$L221)&lt;=Measurements!$J$4, INDEX(Measurements!$E$4:$E$502,_xlfn.AGGREGATE(15,3,(Measurements!$C$4:$C$502=Measurements!$J$3)/(Measurements!$C$4:$C$502=Measurements!$J$3)*(ROW(Measurements!$C$4:$C$502)-ROW(Measurements!$C$3)),ROWS(Measurements!A$4:$L221))), "")</f>
        <v/>
      </c>
      <c r="C221">
        <f>IF($A221&lt;&gt;"",2200,"")</f>
        <v/>
      </c>
      <c r="D221">
        <f>IF($A221&lt;&gt;"",1800,"")</f>
        <v/>
      </c>
      <c r="E221">
        <f>IF(ROWS(Measurements!A$4:$L221)&lt;=Measurements!$J$4, INDEX(Measurements!$F$4:$F$502,_xlfn.AGGREGATE(15,3,(Measurements!$C$4:$C$502=Measurements!$J$3)/(Measurements!$C$4:$C$502=Measurements!$J$3)*(ROW(Measurements!$C$4:$C$502)-ROW(Measurements!$C$3)),ROWS(Measurements!A$4:$L221))), "")</f>
        <v/>
      </c>
      <c r="F221">
        <f>IF($A221&lt;&gt;"",6.5,"")</f>
        <v/>
      </c>
      <c r="G221">
        <f>IF($A221&lt;&gt;"",3.5,"")</f>
        <v/>
      </c>
      <c r="H221">
        <f>IF(ROWS(Measurements!A$4:$L221)&lt;=Measurements!$J$4, INDEX(Measurements!$G$4:$G$502,_xlfn.AGGREGATE(15,3,(Measurements!$C$4:$C$502=Measurements!$J$3)/(Measurements!$C$4:$C$502=Measurements!$J$3)*(ROW(Measurements!$C$4:$C$502)-ROW(Measurements!$C$3)),ROWS(Measurements!A$4:$L221))), "")</f>
        <v/>
      </c>
      <c r="I221">
        <f>IF($A221&lt;&gt;"",65,"")</f>
        <v/>
      </c>
      <c r="J221">
        <f>IF($A221&lt;&gt;"",35,"")</f>
        <v/>
      </c>
      <c r="L221" s="2">
        <f>IF(ROWS(Measurements!$L$4:L221)&lt;=Measurements!$K$4, INDEX(Measurements!$A$4:$A$502,_xlfn.AGGREGATE(15,3,(Measurements!$C$4:$C$502=Measurements!$K$3)/(Measurements!$C$4:$C$502=Measurements!$K$3)*(ROW(Measurements!$C$4:$C$502)-ROW(Measurements!$C$3)),ROWS(Measurements!$L$4:L221))), "")</f>
        <v/>
      </c>
      <c r="M221">
        <f>IF(ROWS(Measurements!$L$4:L221)&lt;=Measurements!$K$4, INDEX(Measurements!$E$4:$E$502,_xlfn.AGGREGATE(15,3,(Measurements!$C$4:$C$502=Measurements!$K$3)/(Measurements!$C$4:$C$502=Measurements!$K$3)*(ROW(Measurements!$C$4:$C$502)-ROW(Measurements!$C$3)),ROWS(Measurements!$L$4:L221))), "")</f>
        <v/>
      </c>
      <c r="N221">
        <f>IF($L221&lt;&gt;"",2200,"")</f>
        <v/>
      </c>
      <c r="O221">
        <f>IF($L221&lt;&gt;"",1800,"")</f>
        <v/>
      </c>
      <c r="P221">
        <f>IF(ROWS(Measurements!$L$4:L221)&lt;=Measurements!$K$4, INDEX(Measurements!$F$4:$F$502,_xlfn.AGGREGATE(15,3,(Measurements!$C$4:$C$502=Measurements!$K$3)/(Measurements!$C$4:$C$502=Measurements!$K$3)*(ROW(Measurements!$C$4:$C$502)-ROW(Measurements!$C$3)),ROWS(Measurements!$L$4:L221))), "")</f>
        <v/>
      </c>
      <c r="Q221">
        <f>IF($L221&lt;&gt;"",6.5,"")</f>
        <v/>
      </c>
      <c r="R221">
        <f>IF($L221&lt;&gt;"",3.5,"")</f>
        <v/>
      </c>
      <c r="S221">
        <f>IF(ROWS(Measurements!$L$4:L221)&lt;=Measurements!$K$4, INDEX(Measurements!$G$4:$G$502,_xlfn.AGGREGATE(15,3,(Measurements!$C$4:$C$502=Measurements!$K$3)/(Measurements!$C$4:$C$502=Measurements!$K$3)*(ROW(Measurements!$C$4:$C$502)-ROW(Measurements!$C$3)),ROWS(Measurements!$L$4:L221))), "")</f>
        <v/>
      </c>
      <c r="T221">
        <f>IF($L221&lt;&gt;"",65,"")</f>
        <v/>
      </c>
      <c r="U221">
        <f>IF($L221&lt;&gt;"",35,"")</f>
        <v/>
      </c>
      <c r="W221" s="2">
        <f>IF(ROWS(Measurements!$L$4:$L221)&lt;=Measurements!$I$4, INDEX(Measurements!$A$4:$A$502,_xlfn.AGGREGATE(15,3,(Measurements!$C$4:$C$502=Measurements!$I$3)/(Measurements!$C$4:$C$502=Measurements!$I$3)*(ROW(Measurements!$C$4:$C$502)-ROW(Measurements!$C$3)),ROWS(Measurements!$L$4:$L221))), "")</f>
        <v/>
      </c>
      <c r="X221">
        <f>IF(ROWS(Measurements!$L$4:$L221)&lt;=Measurements!$I$4, INDEX(Measurements!$E$4:$E$502,_xlfn.AGGREGATE(15,3,(Measurements!$C$4:$C$502=Measurements!$I$3)/(Measurements!$C$4:$C$502=Measurements!$I$3)*(ROW(Measurements!$C$4:$C$502)-ROW(Measurements!$C$3)),ROWS(Measurements!$L$4:$L221))), "")</f>
        <v/>
      </c>
      <c r="Y221">
        <f>IF($W221&lt;&gt;"",2200,"")</f>
        <v/>
      </c>
      <c r="Z221">
        <f>IF($W221&lt;&gt;"",1800,"")</f>
        <v/>
      </c>
      <c r="AA221">
        <f>IF(ROWS(Measurements!$L$4:$L221)&lt;=Measurements!$I$4, INDEX(Measurements!$F$4:$F$502,_xlfn.AGGREGATE(15,3,(Measurements!$C$4:$C$502=Measurements!$I$3)/(Measurements!$C$4:$C$502=Measurements!$I$3)*(ROW(Measurements!$C$4:$C$502)-ROW(Measurements!$C$3)),ROWS(Measurements!$L$4:$L221))), "")</f>
        <v/>
      </c>
      <c r="AB221">
        <f>IF($W221&lt;&gt;"",6.5,"")</f>
        <v/>
      </c>
      <c r="AC221">
        <f>IF($W221&lt;&gt;"",3.5,"")</f>
        <v/>
      </c>
      <c r="AD221">
        <f>IF(ROWS(Measurements!$L$4:L221)&lt;=Measurements!$I$4, INDEX(Measurements!$G$4:$G$502,_xlfn.AGGREGATE(15,3,(Measurements!$C$4:$C$502=Measurements!$I$3)/(Measurements!$C$4:$C$502=Measurements!$I$3)*(ROW(Measurements!$C$4:$C$502)-ROW(Measurements!$C$3)),ROWS(Measurements!$L$4:L221))), "")</f>
        <v/>
      </c>
      <c r="AE221">
        <f>IF($W221&lt;&gt;"",65,"")</f>
        <v/>
      </c>
      <c r="AF221">
        <f>IF($W221&lt;&gt;"",35,"")</f>
        <v/>
      </c>
    </row>
    <row r="222">
      <c r="A222" s="2">
        <f>IF(ROWS(Measurements!A$4:$L222)&lt;=Measurements!$J$4, INDEX(Measurements!$A$4:$A$502,_xlfn.AGGREGATE(15,3,(Measurements!$C$4:$C$502=Measurements!$J$3)/(Measurements!$C$4:$C$502=Measurements!$J$3)*(ROW(Measurements!$C$4:$C$502)-ROW(Measurements!$C$3)),ROWS(Measurements!A$4:$L222))), "")</f>
        <v/>
      </c>
      <c r="B222">
        <f>IF(ROWS(Measurements!A$4:$L222)&lt;=Measurements!$J$4, INDEX(Measurements!$E$4:$E$502,_xlfn.AGGREGATE(15,3,(Measurements!$C$4:$C$502=Measurements!$J$3)/(Measurements!$C$4:$C$502=Measurements!$J$3)*(ROW(Measurements!$C$4:$C$502)-ROW(Measurements!$C$3)),ROWS(Measurements!A$4:$L222))), "")</f>
        <v/>
      </c>
      <c r="C222">
        <f>IF($A222&lt;&gt;"",2200,"")</f>
        <v/>
      </c>
      <c r="D222">
        <f>IF($A222&lt;&gt;"",1800,"")</f>
        <v/>
      </c>
      <c r="E222">
        <f>IF(ROWS(Measurements!A$4:$L222)&lt;=Measurements!$J$4, INDEX(Measurements!$F$4:$F$502,_xlfn.AGGREGATE(15,3,(Measurements!$C$4:$C$502=Measurements!$J$3)/(Measurements!$C$4:$C$502=Measurements!$J$3)*(ROW(Measurements!$C$4:$C$502)-ROW(Measurements!$C$3)),ROWS(Measurements!A$4:$L222))), "")</f>
        <v/>
      </c>
      <c r="F222">
        <f>IF($A222&lt;&gt;"",6.5,"")</f>
        <v/>
      </c>
      <c r="G222">
        <f>IF($A222&lt;&gt;"",3.5,"")</f>
        <v/>
      </c>
      <c r="H222">
        <f>IF(ROWS(Measurements!A$4:$L222)&lt;=Measurements!$J$4, INDEX(Measurements!$G$4:$G$502,_xlfn.AGGREGATE(15,3,(Measurements!$C$4:$C$502=Measurements!$J$3)/(Measurements!$C$4:$C$502=Measurements!$J$3)*(ROW(Measurements!$C$4:$C$502)-ROW(Measurements!$C$3)),ROWS(Measurements!A$4:$L222))), "")</f>
        <v/>
      </c>
      <c r="I222">
        <f>IF($A222&lt;&gt;"",65,"")</f>
        <v/>
      </c>
      <c r="J222">
        <f>IF($A222&lt;&gt;"",35,"")</f>
        <v/>
      </c>
      <c r="L222" s="2">
        <f>IF(ROWS(Measurements!$L$4:L222)&lt;=Measurements!$K$4, INDEX(Measurements!$A$4:$A$502,_xlfn.AGGREGATE(15,3,(Measurements!$C$4:$C$502=Measurements!$K$3)/(Measurements!$C$4:$C$502=Measurements!$K$3)*(ROW(Measurements!$C$4:$C$502)-ROW(Measurements!$C$3)),ROWS(Measurements!$L$4:L222))), "")</f>
        <v/>
      </c>
      <c r="M222">
        <f>IF(ROWS(Measurements!$L$4:L222)&lt;=Measurements!$K$4, INDEX(Measurements!$E$4:$E$502,_xlfn.AGGREGATE(15,3,(Measurements!$C$4:$C$502=Measurements!$K$3)/(Measurements!$C$4:$C$502=Measurements!$K$3)*(ROW(Measurements!$C$4:$C$502)-ROW(Measurements!$C$3)),ROWS(Measurements!$L$4:L222))), "")</f>
        <v/>
      </c>
      <c r="N222">
        <f>IF($L222&lt;&gt;"",2200,"")</f>
        <v/>
      </c>
      <c r="O222">
        <f>IF($L222&lt;&gt;"",1800,"")</f>
        <v/>
      </c>
      <c r="P222">
        <f>IF(ROWS(Measurements!$L$4:L222)&lt;=Measurements!$K$4, INDEX(Measurements!$F$4:$F$502,_xlfn.AGGREGATE(15,3,(Measurements!$C$4:$C$502=Measurements!$K$3)/(Measurements!$C$4:$C$502=Measurements!$K$3)*(ROW(Measurements!$C$4:$C$502)-ROW(Measurements!$C$3)),ROWS(Measurements!$L$4:L222))), "")</f>
        <v/>
      </c>
      <c r="Q222">
        <f>IF($L222&lt;&gt;"",6.5,"")</f>
        <v/>
      </c>
      <c r="R222">
        <f>IF($L222&lt;&gt;"",3.5,"")</f>
        <v/>
      </c>
      <c r="S222">
        <f>IF(ROWS(Measurements!$L$4:L222)&lt;=Measurements!$K$4, INDEX(Measurements!$G$4:$G$502,_xlfn.AGGREGATE(15,3,(Measurements!$C$4:$C$502=Measurements!$K$3)/(Measurements!$C$4:$C$502=Measurements!$K$3)*(ROW(Measurements!$C$4:$C$502)-ROW(Measurements!$C$3)),ROWS(Measurements!$L$4:L222))), "")</f>
        <v/>
      </c>
      <c r="T222">
        <f>IF($L222&lt;&gt;"",65,"")</f>
        <v/>
      </c>
      <c r="U222">
        <f>IF($L222&lt;&gt;"",35,"")</f>
        <v/>
      </c>
      <c r="W222" s="2">
        <f>IF(ROWS(Measurements!$L$4:$L222)&lt;=Measurements!$I$4, INDEX(Measurements!$A$4:$A$502,_xlfn.AGGREGATE(15,3,(Measurements!$C$4:$C$502=Measurements!$I$3)/(Measurements!$C$4:$C$502=Measurements!$I$3)*(ROW(Measurements!$C$4:$C$502)-ROW(Measurements!$C$3)),ROWS(Measurements!$L$4:$L222))), "")</f>
        <v/>
      </c>
      <c r="X222">
        <f>IF(ROWS(Measurements!$L$4:$L222)&lt;=Measurements!$I$4, INDEX(Measurements!$E$4:$E$502,_xlfn.AGGREGATE(15,3,(Measurements!$C$4:$C$502=Measurements!$I$3)/(Measurements!$C$4:$C$502=Measurements!$I$3)*(ROW(Measurements!$C$4:$C$502)-ROW(Measurements!$C$3)),ROWS(Measurements!$L$4:$L222))), "")</f>
        <v/>
      </c>
      <c r="Y222">
        <f>IF($W222&lt;&gt;"",2200,"")</f>
        <v/>
      </c>
      <c r="Z222">
        <f>IF($W222&lt;&gt;"",1800,"")</f>
        <v/>
      </c>
      <c r="AA222">
        <f>IF(ROWS(Measurements!$L$4:$L222)&lt;=Measurements!$I$4, INDEX(Measurements!$F$4:$F$502,_xlfn.AGGREGATE(15,3,(Measurements!$C$4:$C$502=Measurements!$I$3)/(Measurements!$C$4:$C$502=Measurements!$I$3)*(ROW(Measurements!$C$4:$C$502)-ROW(Measurements!$C$3)),ROWS(Measurements!$L$4:$L222))), "")</f>
        <v/>
      </c>
      <c r="AB222">
        <f>IF($W222&lt;&gt;"",6.5,"")</f>
        <v/>
      </c>
      <c r="AC222">
        <f>IF($W222&lt;&gt;"",3.5,"")</f>
        <v/>
      </c>
      <c r="AD222">
        <f>IF(ROWS(Measurements!$L$4:L222)&lt;=Measurements!$I$4, INDEX(Measurements!$G$4:$G$502,_xlfn.AGGREGATE(15,3,(Measurements!$C$4:$C$502=Measurements!$I$3)/(Measurements!$C$4:$C$502=Measurements!$I$3)*(ROW(Measurements!$C$4:$C$502)-ROW(Measurements!$C$3)),ROWS(Measurements!$L$4:L222))), "")</f>
        <v/>
      </c>
      <c r="AE222">
        <f>IF($W222&lt;&gt;"",65,"")</f>
        <v/>
      </c>
      <c r="AF222">
        <f>IF($W222&lt;&gt;"",35,"")</f>
        <v/>
      </c>
    </row>
    <row r="223">
      <c r="A223" s="2">
        <f>IF(ROWS(Measurements!A$4:$L223)&lt;=Measurements!$J$4, INDEX(Measurements!$A$4:$A$502,_xlfn.AGGREGATE(15,3,(Measurements!$C$4:$C$502=Measurements!$J$3)/(Measurements!$C$4:$C$502=Measurements!$J$3)*(ROW(Measurements!$C$4:$C$502)-ROW(Measurements!$C$3)),ROWS(Measurements!A$4:$L223))), "")</f>
        <v/>
      </c>
      <c r="B223">
        <f>IF(ROWS(Measurements!A$4:$L223)&lt;=Measurements!$J$4, INDEX(Measurements!$E$4:$E$502,_xlfn.AGGREGATE(15,3,(Measurements!$C$4:$C$502=Measurements!$J$3)/(Measurements!$C$4:$C$502=Measurements!$J$3)*(ROW(Measurements!$C$4:$C$502)-ROW(Measurements!$C$3)),ROWS(Measurements!A$4:$L223))), "")</f>
        <v/>
      </c>
      <c r="C223">
        <f>IF($A223&lt;&gt;"",2200,"")</f>
        <v/>
      </c>
      <c r="D223">
        <f>IF($A223&lt;&gt;"",1800,"")</f>
        <v/>
      </c>
      <c r="E223">
        <f>IF(ROWS(Measurements!A$4:$L223)&lt;=Measurements!$J$4, INDEX(Measurements!$F$4:$F$502,_xlfn.AGGREGATE(15,3,(Measurements!$C$4:$C$502=Measurements!$J$3)/(Measurements!$C$4:$C$502=Measurements!$J$3)*(ROW(Measurements!$C$4:$C$502)-ROW(Measurements!$C$3)),ROWS(Measurements!A$4:$L223))), "")</f>
        <v/>
      </c>
      <c r="F223">
        <f>IF($A223&lt;&gt;"",6.5,"")</f>
        <v/>
      </c>
      <c r="G223">
        <f>IF($A223&lt;&gt;"",3.5,"")</f>
        <v/>
      </c>
      <c r="H223">
        <f>IF(ROWS(Measurements!A$4:$L223)&lt;=Measurements!$J$4, INDEX(Measurements!$G$4:$G$502,_xlfn.AGGREGATE(15,3,(Measurements!$C$4:$C$502=Measurements!$J$3)/(Measurements!$C$4:$C$502=Measurements!$J$3)*(ROW(Measurements!$C$4:$C$502)-ROW(Measurements!$C$3)),ROWS(Measurements!A$4:$L223))), "")</f>
        <v/>
      </c>
      <c r="I223">
        <f>IF($A223&lt;&gt;"",65,"")</f>
        <v/>
      </c>
      <c r="J223">
        <f>IF($A223&lt;&gt;"",35,"")</f>
        <v/>
      </c>
      <c r="L223" s="2">
        <f>IF(ROWS(Measurements!$L$4:L223)&lt;=Measurements!$K$4, INDEX(Measurements!$A$4:$A$502,_xlfn.AGGREGATE(15,3,(Measurements!$C$4:$C$502=Measurements!$K$3)/(Measurements!$C$4:$C$502=Measurements!$K$3)*(ROW(Measurements!$C$4:$C$502)-ROW(Measurements!$C$3)),ROWS(Measurements!$L$4:L223))), "")</f>
        <v/>
      </c>
      <c r="M223">
        <f>IF(ROWS(Measurements!$L$4:L223)&lt;=Measurements!$K$4, INDEX(Measurements!$E$4:$E$502,_xlfn.AGGREGATE(15,3,(Measurements!$C$4:$C$502=Measurements!$K$3)/(Measurements!$C$4:$C$502=Measurements!$K$3)*(ROW(Measurements!$C$4:$C$502)-ROW(Measurements!$C$3)),ROWS(Measurements!$L$4:L223))), "")</f>
        <v/>
      </c>
      <c r="N223">
        <f>IF($L223&lt;&gt;"",2200,"")</f>
        <v/>
      </c>
      <c r="O223">
        <f>IF($L223&lt;&gt;"",1800,"")</f>
        <v/>
      </c>
      <c r="P223">
        <f>IF(ROWS(Measurements!$L$4:L223)&lt;=Measurements!$K$4, INDEX(Measurements!$F$4:$F$502,_xlfn.AGGREGATE(15,3,(Measurements!$C$4:$C$502=Measurements!$K$3)/(Measurements!$C$4:$C$502=Measurements!$K$3)*(ROW(Measurements!$C$4:$C$502)-ROW(Measurements!$C$3)),ROWS(Measurements!$L$4:L223))), "")</f>
        <v/>
      </c>
      <c r="Q223">
        <f>IF($L223&lt;&gt;"",6.5,"")</f>
        <v/>
      </c>
      <c r="R223">
        <f>IF($L223&lt;&gt;"",3.5,"")</f>
        <v/>
      </c>
      <c r="S223">
        <f>IF(ROWS(Measurements!$L$4:L223)&lt;=Measurements!$K$4, INDEX(Measurements!$G$4:$G$502,_xlfn.AGGREGATE(15,3,(Measurements!$C$4:$C$502=Measurements!$K$3)/(Measurements!$C$4:$C$502=Measurements!$K$3)*(ROW(Measurements!$C$4:$C$502)-ROW(Measurements!$C$3)),ROWS(Measurements!$L$4:L223))), "")</f>
        <v/>
      </c>
      <c r="T223">
        <f>IF($L223&lt;&gt;"",65,"")</f>
        <v/>
      </c>
      <c r="U223">
        <f>IF($L223&lt;&gt;"",35,"")</f>
        <v/>
      </c>
      <c r="W223" s="2">
        <f>IF(ROWS(Measurements!$L$4:$L223)&lt;=Measurements!$I$4, INDEX(Measurements!$A$4:$A$502,_xlfn.AGGREGATE(15,3,(Measurements!$C$4:$C$502=Measurements!$I$3)/(Measurements!$C$4:$C$502=Measurements!$I$3)*(ROW(Measurements!$C$4:$C$502)-ROW(Measurements!$C$3)),ROWS(Measurements!$L$4:$L223))), "")</f>
        <v/>
      </c>
      <c r="X223">
        <f>IF(ROWS(Measurements!$L$4:$L223)&lt;=Measurements!$I$4, INDEX(Measurements!$E$4:$E$502,_xlfn.AGGREGATE(15,3,(Measurements!$C$4:$C$502=Measurements!$I$3)/(Measurements!$C$4:$C$502=Measurements!$I$3)*(ROW(Measurements!$C$4:$C$502)-ROW(Measurements!$C$3)),ROWS(Measurements!$L$4:$L223))), "")</f>
        <v/>
      </c>
      <c r="Y223">
        <f>IF($W223&lt;&gt;"",2200,"")</f>
        <v/>
      </c>
      <c r="Z223">
        <f>IF($W223&lt;&gt;"",1800,"")</f>
        <v/>
      </c>
      <c r="AA223">
        <f>IF(ROWS(Measurements!$L$4:$L223)&lt;=Measurements!$I$4, INDEX(Measurements!$F$4:$F$502,_xlfn.AGGREGATE(15,3,(Measurements!$C$4:$C$502=Measurements!$I$3)/(Measurements!$C$4:$C$502=Measurements!$I$3)*(ROW(Measurements!$C$4:$C$502)-ROW(Measurements!$C$3)),ROWS(Measurements!$L$4:$L223))), "")</f>
        <v/>
      </c>
      <c r="AB223">
        <f>IF($W223&lt;&gt;"",6.5,"")</f>
        <v/>
      </c>
      <c r="AC223">
        <f>IF($W223&lt;&gt;"",3.5,"")</f>
        <v/>
      </c>
      <c r="AD223">
        <f>IF(ROWS(Measurements!$L$4:L223)&lt;=Measurements!$I$4, INDEX(Measurements!$G$4:$G$502,_xlfn.AGGREGATE(15,3,(Measurements!$C$4:$C$502=Measurements!$I$3)/(Measurements!$C$4:$C$502=Measurements!$I$3)*(ROW(Measurements!$C$4:$C$502)-ROW(Measurements!$C$3)),ROWS(Measurements!$L$4:L223))), "")</f>
        <v/>
      </c>
      <c r="AE223">
        <f>IF($W223&lt;&gt;"",65,"")</f>
        <v/>
      </c>
      <c r="AF223">
        <f>IF($W223&lt;&gt;"",35,"")</f>
        <v/>
      </c>
    </row>
    <row r="224">
      <c r="A224" s="2">
        <f>IF(ROWS(Measurements!A$4:$L224)&lt;=Measurements!$J$4, INDEX(Measurements!$A$4:$A$502,_xlfn.AGGREGATE(15,3,(Measurements!$C$4:$C$502=Measurements!$J$3)/(Measurements!$C$4:$C$502=Measurements!$J$3)*(ROW(Measurements!$C$4:$C$502)-ROW(Measurements!$C$3)),ROWS(Measurements!A$4:$L224))), "")</f>
        <v/>
      </c>
      <c r="B224">
        <f>IF(ROWS(Measurements!A$4:$L224)&lt;=Measurements!$J$4, INDEX(Measurements!$E$4:$E$502,_xlfn.AGGREGATE(15,3,(Measurements!$C$4:$C$502=Measurements!$J$3)/(Measurements!$C$4:$C$502=Measurements!$J$3)*(ROW(Measurements!$C$4:$C$502)-ROW(Measurements!$C$3)),ROWS(Measurements!A$4:$L224))), "")</f>
        <v/>
      </c>
      <c r="C224">
        <f>IF($A224&lt;&gt;"",2200,"")</f>
        <v/>
      </c>
      <c r="D224">
        <f>IF($A224&lt;&gt;"",1800,"")</f>
        <v/>
      </c>
      <c r="E224">
        <f>IF(ROWS(Measurements!A$4:$L224)&lt;=Measurements!$J$4, INDEX(Measurements!$F$4:$F$502,_xlfn.AGGREGATE(15,3,(Measurements!$C$4:$C$502=Measurements!$J$3)/(Measurements!$C$4:$C$502=Measurements!$J$3)*(ROW(Measurements!$C$4:$C$502)-ROW(Measurements!$C$3)),ROWS(Measurements!A$4:$L224))), "")</f>
        <v/>
      </c>
      <c r="F224">
        <f>IF($A224&lt;&gt;"",6.5,"")</f>
        <v/>
      </c>
      <c r="G224">
        <f>IF($A224&lt;&gt;"",3.5,"")</f>
        <v/>
      </c>
      <c r="H224">
        <f>IF(ROWS(Measurements!A$4:$L224)&lt;=Measurements!$J$4, INDEX(Measurements!$G$4:$G$502,_xlfn.AGGREGATE(15,3,(Measurements!$C$4:$C$502=Measurements!$J$3)/(Measurements!$C$4:$C$502=Measurements!$J$3)*(ROW(Measurements!$C$4:$C$502)-ROW(Measurements!$C$3)),ROWS(Measurements!A$4:$L224))), "")</f>
        <v/>
      </c>
      <c r="I224">
        <f>IF($A224&lt;&gt;"",65,"")</f>
        <v/>
      </c>
      <c r="J224">
        <f>IF($A224&lt;&gt;"",35,"")</f>
        <v/>
      </c>
      <c r="L224" s="2">
        <f>IF(ROWS(Measurements!$L$4:L224)&lt;=Measurements!$K$4, INDEX(Measurements!$A$4:$A$502,_xlfn.AGGREGATE(15,3,(Measurements!$C$4:$C$502=Measurements!$K$3)/(Measurements!$C$4:$C$502=Measurements!$K$3)*(ROW(Measurements!$C$4:$C$502)-ROW(Measurements!$C$3)),ROWS(Measurements!$L$4:L224))), "")</f>
        <v/>
      </c>
      <c r="M224">
        <f>IF(ROWS(Measurements!$L$4:L224)&lt;=Measurements!$K$4, INDEX(Measurements!$E$4:$E$502,_xlfn.AGGREGATE(15,3,(Measurements!$C$4:$C$502=Measurements!$K$3)/(Measurements!$C$4:$C$502=Measurements!$K$3)*(ROW(Measurements!$C$4:$C$502)-ROW(Measurements!$C$3)),ROWS(Measurements!$L$4:L224))), "")</f>
        <v/>
      </c>
      <c r="N224">
        <f>IF($L224&lt;&gt;"",2200,"")</f>
        <v/>
      </c>
      <c r="O224">
        <f>IF($L224&lt;&gt;"",1800,"")</f>
        <v/>
      </c>
      <c r="P224">
        <f>IF(ROWS(Measurements!$L$4:L224)&lt;=Measurements!$K$4, INDEX(Measurements!$F$4:$F$502,_xlfn.AGGREGATE(15,3,(Measurements!$C$4:$C$502=Measurements!$K$3)/(Measurements!$C$4:$C$502=Measurements!$K$3)*(ROW(Measurements!$C$4:$C$502)-ROW(Measurements!$C$3)),ROWS(Measurements!$L$4:L224))), "")</f>
        <v/>
      </c>
      <c r="Q224">
        <f>IF($L224&lt;&gt;"",6.5,"")</f>
        <v/>
      </c>
      <c r="R224">
        <f>IF($L224&lt;&gt;"",3.5,"")</f>
        <v/>
      </c>
      <c r="S224">
        <f>IF(ROWS(Measurements!$L$4:L224)&lt;=Measurements!$K$4, INDEX(Measurements!$G$4:$G$502,_xlfn.AGGREGATE(15,3,(Measurements!$C$4:$C$502=Measurements!$K$3)/(Measurements!$C$4:$C$502=Measurements!$K$3)*(ROW(Measurements!$C$4:$C$502)-ROW(Measurements!$C$3)),ROWS(Measurements!$L$4:L224))), "")</f>
        <v/>
      </c>
      <c r="T224">
        <f>IF($L224&lt;&gt;"",65,"")</f>
        <v/>
      </c>
      <c r="U224">
        <f>IF($L224&lt;&gt;"",35,"")</f>
        <v/>
      </c>
      <c r="W224" s="2">
        <f>IF(ROWS(Measurements!$L$4:$L224)&lt;=Measurements!$I$4, INDEX(Measurements!$A$4:$A$502,_xlfn.AGGREGATE(15,3,(Measurements!$C$4:$C$502=Measurements!$I$3)/(Measurements!$C$4:$C$502=Measurements!$I$3)*(ROW(Measurements!$C$4:$C$502)-ROW(Measurements!$C$3)),ROWS(Measurements!$L$4:$L224))), "")</f>
        <v/>
      </c>
      <c r="X224">
        <f>IF(ROWS(Measurements!$L$4:$L224)&lt;=Measurements!$I$4, INDEX(Measurements!$E$4:$E$502,_xlfn.AGGREGATE(15,3,(Measurements!$C$4:$C$502=Measurements!$I$3)/(Measurements!$C$4:$C$502=Measurements!$I$3)*(ROW(Measurements!$C$4:$C$502)-ROW(Measurements!$C$3)),ROWS(Measurements!$L$4:$L224))), "")</f>
        <v/>
      </c>
      <c r="Y224">
        <f>IF($W224&lt;&gt;"",2200,"")</f>
        <v/>
      </c>
      <c r="Z224">
        <f>IF($W224&lt;&gt;"",1800,"")</f>
        <v/>
      </c>
      <c r="AA224">
        <f>IF(ROWS(Measurements!$L$4:$L224)&lt;=Measurements!$I$4, INDEX(Measurements!$F$4:$F$502,_xlfn.AGGREGATE(15,3,(Measurements!$C$4:$C$502=Measurements!$I$3)/(Measurements!$C$4:$C$502=Measurements!$I$3)*(ROW(Measurements!$C$4:$C$502)-ROW(Measurements!$C$3)),ROWS(Measurements!$L$4:$L224))), "")</f>
        <v/>
      </c>
      <c r="AB224">
        <f>IF($W224&lt;&gt;"",6.5,"")</f>
        <v/>
      </c>
      <c r="AC224">
        <f>IF($W224&lt;&gt;"",3.5,"")</f>
        <v/>
      </c>
      <c r="AD224">
        <f>IF(ROWS(Measurements!$L$4:L224)&lt;=Measurements!$I$4, INDEX(Measurements!$G$4:$G$502,_xlfn.AGGREGATE(15,3,(Measurements!$C$4:$C$502=Measurements!$I$3)/(Measurements!$C$4:$C$502=Measurements!$I$3)*(ROW(Measurements!$C$4:$C$502)-ROW(Measurements!$C$3)),ROWS(Measurements!$L$4:L224))), "")</f>
        <v/>
      </c>
      <c r="AE224">
        <f>IF($W224&lt;&gt;"",65,"")</f>
        <v/>
      </c>
      <c r="AF224">
        <f>IF($W224&lt;&gt;"",35,"")</f>
        <v/>
      </c>
    </row>
    <row r="225">
      <c r="A225" s="2">
        <f>IF(ROWS(Measurements!A$4:$L225)&lt;=Measurements!$J$4, INDEX(Measurements!$A$4:$A$502,_xlfn.AGGREGATE(15,3,(Measurements!$C$4:$C$502=Measurements!$J$3)/(Measurements!$C$4:$C$502=Measurements!$J$3)*(ROW(Measurements!$C$4:$C$502)-ROW(Measurements!$C$3)),ROWS(Measurements!A$4:$L225))), "")</f>
        <v/>
      </c>
      <c r="B225">
        <f>IF(ROWS(Measurements!A$4:$L225)&lt;=Measurements!$J$4, INDEX(Measurements!$E$4:$E$502,_xlfn.AGGREGATE(15,3,(Measurements!$C$4:$C$502=Measurements!$J$3)/(Measurements!$C$4:$C$502=Measurements!$J$3)*(ROW(Measurements!$C$4:$C$502)-ROW(Measurements!$C$3)),ROWS(Measurements!A$4:$L225))), "")</f>
        <v/>
      </c>
      <c r="C225">
        <f>IF($A225&lt;&gt;"",2200,"")</f>
        <v/>
      </c>
      <c r="D225">
        <f>IF($A225&lt;&gt;"",1800,"")</f>
        <v/>
      </c>
      <c r="E225">
        <f>IF(ROWS(Measurements!A$4:$L225)&lt;=Measurements!$J$4, INDEX(Measurements!$F$4:$F$502,_xlfn.AGGREGATE(15,3,(Measurements!$C$4:$C$502=Measurements!$J$3)/(Measurements!$C$4:$C$502=Measurements!$J$3)*(ROW(Measurements!$C$4:$C$502)-ROW(Measurements!$C$3)),ROWS(Measurements!A$4:$L225))), "")</f>
        <v/>
      </c>
      <c r="F225">
        <f>IF($A225&lt;&gt;"",6.5,"")</f>
        <v/>
      </c>
      <c r="G225">
        <f>IF($A225&lt;&gt;"",3.5,"")</f>
        <v/>
      </c>
      <c r="H225">
        <f>IF(ROWS(Measurements!A$4:$L225)&lt;=Measurements!$J$4, INDEX(Measurements!$G$4:$G$502,_xlfn.AGGREGATE(15,3,(Measurements!$C$4:$C$502=Measurements!$J$3)/(Measurements!$C$4:$C$502=Measurements!$J$3)*(ROW(Measurements!$C$4:$C$502)-ROW(Measurements!$C$3)),ROWS(Measurements!A$4:$L225))), "")</f>
        <v/>
      </c>
      <c r="I225">
        <f>IF($A225&lt;&gt;"",65,"")</f>
        <v/>
      </c>
      <c r="J225">
        <f>IF($A225&lt;&gt;"",35,"")</f>
        <v/>
      </c>
      <c r="L225" s="2">
        <f>IF(ROWS(Measurements!$L$4:L225)&lt;=Measurements!$K$4, INDEX(Measurements!$A$4:$A$502,_xlfn.AGGREGATE(15,3,(Measurements!$C$4:$C$502=Measurements!$K$3)/(Measurements!$C$4:$C$502=Measurements!$K$3)*(ROW(Measurements!$C$4:$C$502)-ROW(Measurements!$C$3)),ROWS(Measurements!$L$4:L225))), "")</f>
        <v/>
      </c>
      <c r="M225">
        <f>IF(ROWS(Measurements!$L$4:L225)&lt;=Measurements!$K$4, INDEX(Measurements!$E$4:$E$502,_xlfn.AGGREGATE(15,3,(Measurements!$C$4:$C$502=Measurements!$K$3)/(Measurements!$C$4:$C$502=Measurements!$K$3)*(ROW(Measurements!$C$4:$C$502)-ROW(Measurements!$C$3)),ROWS(Measurements!$L$4:L225))), "")</f>
        <v/>
      </c>
      <c r="N225">
        <f>IF($L225&lt;&gt;"",2200,"")</f>
        <v/>
      </c>
      <c r="O225">
        <f>IF($L225&lt;&gt;"",1800,"")</f>
        <v/>
      </c>
      <c r="P225">
        <f>IF(ROWS(Measurements!$L$4:L225)&lt;=Measurements!$K$4, INDEX(Measurements!$F$4:$F$502,_xlfn.AGGREGATE(15,3,(Measurements!$C$4:$C$502=Measurements!$K$3)/(Measurements!$C$4:$C$502=Measurements!$K$3)*(ROW(Measurements!$C$4:$C$502)-ROW(Measurements!$C$3)),ROWS(Measurements!$L$4:L225))), "")</f>
        <v/>
      </c>
      <c r="Q225">
        <f>IF($L225&lt;&gt;"",6.5,"")</f>
        <v/>
      </c>
      <c r="R225">
        <f>IF($L225&lt;&gt;"",3.5,"")</f>
        <v/>
      </c>
      <c r="S225">
        <f>IF(ROWS(Measurements!$L$4:L225)&lt;=Measurements!$K$4, INDEX(Measurements!$G$4:$G$502,_xlfn.AGGREGATE(15,3,(Measurements!$C$4:$C$502=Measurements!$K$3)/(Measurements!$C$4:$C$502=Measurements!$K$3)*(ROW(Measurements!$C$4:$C$502)-ROW(Measurements!$C$3)),ROWS(Measurements!$L$4:L225))), "")</f>
        <v/>
      </c>
      <c r="T225">
        <f>IF($L225&lt;&gt;"",65,"")</f>
        <v/>
      </c>
      <c r="U225">
        <f>IF($L225&lt;&gt;"",35,"")</f>
        <v/>
      </c>
      <c r="W225" s="2">
        <f>IF(ROWS(Measurements!$L$4:$L225)&lt;=Measurements!$I$4, INDEX(Measurements!$A$4:$A$502,_xlfn.AGGREGATE(15,3,(Measurements!$C$4:$C$502=Measurements!$I$3)/(Measurements!$C$4:$C$502=Measurements!$I$3)*(ROW(Measurements!$C$4:$C$502)-ROW(Measurements!$C$3)),ROWS(Measurements!$L$4:$L225))), "")</f>
        <v/>
      </c>
      <c r="X225">
        <f>IF(ROWS(Measurements!$L$4:$L225)&lt;=Measurements!$I$4, INDEX(Measurements!$E$4:$E$502,_xlfn.AGGREGATE(15,3,(Measurements!$C$4:$C$502=Measurements!$I$3)/(Measurements!$C$4:$C$502=Measurements!$I$3)*(ROW(Measurements!$C$4:$C$502)-ROW(Measurements!$C$3)),ROWS(Measurements!$L$4:$L225))), "")</f>
        <v/>
      </c>
      <c r="Y225">
        <f>IF($W225&lt;&gt;"",2200,"")</f>
        <v/>
      </c>
      <c r="Z225">
        <f>IF($W225&lt;&gt;"",1800,"")</f>
        <v/>
      </c>
      <c r="AA225">
        <f>IF(ROWS(Measurements!$L$4:$L225)&lt;=Measurements!$I$4, INDEX(Measurements!$F$4:$F$502,_xlfn.AGGREGATE(15,3,(Measurements!$C$4:$C$502=Measurements!$I$3)/(Measurements!$C$4:$C$502=Measurements!$I$3)*(ROW(Measurements!$C$4:$C$502)-ROW(Measurements!$C$3)),ROWS(Measurements!$L$4:$L225))), "")</f>
        <v/>
      </c>
      <c r="AB225">
        <f>IF($W225&lt;&gt;"",6.5,"")</f>
        <v/>
      </c>
      <c r="AC225">
        <f>IF($W225&lt;&gt;"",3.5,"")</f>
        <v/>
      </c>
      <c r="AD225">
        <f>IF(ROWS(Measurements!$L$4:L225)&lt;=Measurements!$I$4, INDEX(Measurements!$G$4:$G$502,_xlfn.AGGREGATE(15,3,(Measurements!$C$4:$C$502=Measurements!$I$3)/(Measurements!$C$4:$C$502=Measurements!$I$3)*(ROW(Measurements!$C$4:$C$502)-ROW(Measurements!$C$3)),ROWS(Measurements!$L$4:L225))), "")</f>
        <v/>
      </c>
      <c r="AE225">
        <f>IF($W225&lt;&gt;"",65,"")</f>
        <v/>
      </c>
      <c r="AF225">
        <f>IF($W225&lt;&gt;"",35,"")</f>
        <v/>
      </c>
    </row>
    <row r="226">
      <c r="A226" s="2">
        <f>IF(ROWS(Measurements!A$4:$L226)&lt;=Measurements!$J$4, INDEX(Measurements!$A$4:$A$502,_xlfn.AGGREGATE(15,3,(Measurements!$C$4:$C$502=Measurements!$J$3)/(Measurements!$C$4:$C$502=Measurements!$J$3)*(ROW(Measurements!$C$4:$C$502)-ROW(Measurements!$C$3)),ROWS(Measurements!A$4:$L226))), "")</f>
        <v/>
      </c>
      <c r="B226">
        <f>IF(ROWS(Measurements!A$4:$L226)&lt;=Measurements!$J$4, INDEX(Measurements!$E$4:$E$502,_xlfn.AGGREGATE(15,3,(Measurements!$C$4:$C$502=Measurements!$J$3)/(Measurements!$C$4:$C$502=Measurements!$J$3)*(ROW(Measurements!$C$4:$C$502)-ROW(Measurements!$C$3)),ROWS(Measurements!A$4:$L226))), "")</f>
        <v/>
      </c>
      <c r="C226">
        <f>IF($A226&lt;&gt;"",2200,"")</f>
        <v/>
      </c>
      <c r="D226">
        <f>IF($A226&lt;&gt;"",1800,"")</f>
        <v/>
      </c>
      <c r="E226">
        <f>IF(ROWS(Measurements!A$4:$L226)&lt;=Measurements!$J$4, INDEX(Measurements!$F$4:$F$502,_xlfn.AGGREGATE(15,3,(Measurements!$C$4:$C$502=Measurements!$J$3)/(Measurements!$C$4:$C$502=Measurements!$J$3)*(ROW(Measurements!$C$4:$C$502)-ROW(Measurements!$C$3)),ROWS(Measurements!A$4:$L226))), "")</f>
        <v/>
      </c>
      <c r="F226">
        <f>IF($A226&lt;&gt;"",6.5,"")</f>
        <v/>
      </c>
      <c r="G226">
        <f>IF($A226&lt;&gt;"",3.5,"")</f>
        <v/>
      </c>
      <c r="H226">
        <f>IF(ROWS(Measurements!A$4:$L226)&lt;=Measurements!$J$4, INDEX(Measurements!$G$4:$G$502,_xlfn.AGGREGATE(15,3,(Measurements!$C$4:$C$502=Measurements!$J$3)/(Measurements!$C$4:$C$502=Measurements!$J$3)*(ROW(Measurements!$C$4:$C$502)-ROW(Measurements!$C$3)),ROWS(Measurements!A$4:$L226))), "")</f>
        <v/>
      </c>
      <c r="I226">
        <f>IF($A226&lt;&gt;"",65,"")</f>
        <v/>
      </c>
      <c r="J226">
        <f>IF($A226&lt;&gt;"",35,"")</f>
        <v/>
      </c>
      <c r="L226" s="2">
        <f>IF(ROWS(Measurements!$L$4:L226)&lt;=Measurements!$K$4, INDEX(Measurements!$A$4:$A$502,_xlfn.AGGREGATE(15,3,(Measurements!$C$4:$C$502=Measurements!$K$3)/(Measurements!$C$4:$C$502=Measurements!$K$3)*(ROW(Measurements!$C$4:$C$502)-ROW(Measurements!$C$3)),ROWS(Measurements!$L$4:L226))), "")</f>
        <v/>
      </c>
      <c r="M226">
        <f>IF(ROWS(Measurements!$L$4:L226)&lt;=Measurements!$K$4, INDEX(Measurements!$E$4:$E$502,_xlfn.AGGREGATE(15,3,(Measurements!$C$4:$C$502=Measurements!$K$3)/(Measurements!$C$4:$C$502=Measurements!$K$3)*(ROW(Measurements!$C$4:$C$502)-ROW(Measurements!$C$3)),ROWS(Measurements!$L$4:L226))), "")</f>
        <v/>
      </c>
      <c r="N226">
        <f>IF($L226&lt;&gt;"",2200,"")</f>
        <v/>
      </c>
      <c r="O226">
        <f>IF($L226&lt;&gt;"",1800,"")</f>
        <v/>
      </c>
      <c r="P226">
        <f>IF(ROWS(Measurements!$L$4:L226)&lt;=Measurements!$K$4, INDEX(Measurements!$F$4:$F$502,_xlfn.AGGREGATE(15,3,(Measurements!$C$4:$C$502=Measurements!$K$3)/(Measurements!$C$4:$C$502=Measurements!$K$3)*(ROW(Measurements!$C$4:$C$502)-ROW(Measurements!$C$3)),ROWS(Measurements!$L$4:L226))), "")</f>
        <v/>
      </c>
      <c r="Q226">
        <f>IF($L226&lt;&gt;"",6.5,"")</f>
        <v/>
      </c>
      <c r="R226">
        <f>IF($L226&lt;&gt;"",3.5,"")</f>
        <v/>
      </c>
      <c r="S226">
        <f>IF(ROWS(Measurements!$L$4:L226)&lt;=Measurements!$K$4, INDEX(Measurements!$G$4:$G$502,_xlfn.AGGREGATE(15,3,(Measurements!$C$4:$C$502=Measurements!$K$3)/(Measurements!$C$4:$C$502=Measurements!$K$3)*(ROW(Measurements!$C$4:$C$502)-ROW(Measurements!$C$3)),ROWS(Measurements!$L$4:L226))), "")</f>
        <v/>
      </c>
      <c r="T226">
        <f>IF($L226&lt;&gt;"",65,"")</f>
        <v/>
      </c>
      <c r="U226">
        <f>IF($L226&lt;&gt;"",35,"")</f>
        <v/>
      </c>
      <c r="W226" s="2">
        <f>IF(ROWS(Measurements!$L$4:$L226)&lt;=Measurements!$I$4, INDEX(Measurements!$A$4:$A$502,_xlfn.AGGREGATE(15,3,(Measurements!$C$4:$C$502=Measurements!$I$3)/(Measurements!$C$4:$C$502=Measurements!$I$3)*(ROW(Measurements!$C$4:$C$502)-ROW(Measurements!$C$3)),ROWS(Measurements!$L$4:$L226))), "")</f>
        <v/>
      </c>
      <c r="X226">
        <f>IF(ROWS(Measurements!$L$4:$L226)&lt;=Measurements!$I$4, INDEX(Measurements!$E$4:$E$502,_xlfn.AGGREGATE(15,3,(Measurements!$C$4:$C$502=Measurements!$I$3)/(Measurements!$C$4:$C$502=Measurements!$I$3)*(ROW(Measurements!$C$4:$C$502)-ROW(Measurements!$C$3)),ROWS(Measurements!$L$4:$L226))), "")</f>
        <v/>
      </c>
      <c r="Y226">
        <f>IF($W226&lt;&gt;"",2200,"")</f>
        <v/>
      </c>
      <c r="Z226">
        <f>IF($W226&lt;&gt;"",1800,"")</f>
        <v/>
      </c>
      <c r="AA226">
        <f>IF(ROWS(Measurements!$L$4:$L226)&lt;=Measurements!$I$4, INDEX(Measurements!$F$4:$F$502,_xlfn.AGGREGATE(15,3,(Measurements!$C$4:$C$502=Measurements!$I$3)/(Measurements!$C$4:$C$502=Measurements!$I$3)*(ROW(Measurements!$C$4:$C$502)-ROW(Measurements!$C$3)),ROWS(Measurements!$L$4:$L226))), "")</f>
        <v/>
      </c>
      <c r="AB226">
        <f>IF($W226&lt;&gt;"",6.5,"")</f>
        <v/>
      </c>
      <c r="AC226">
        <f>IF($W226&lt;&gt;"",3.5,"")</f>
        <v/>
      </c>
      <c r="AD226">
        <f>IF(ROWS(Measurements!$L$4:L226)&lt;=Measurements!$I$4, INDEX(Measurements!$G$4:$G$502,_xlfn.AGGREGATE(15,3,(Measurements!$C$4:$C$502=Measurements!$I$3)/(Measurements!$C$4:$C$502=Measurements!$I$3)*(ROW(Measurements!$C$4:$C$502)-ROW(Measurements!$C$3)),ROWS(Measurements!$L$4:L226))), "")</f>
        <v/>
      </c>
      <c r="AE226">
        <f>IF($W226&lt;&gt;"",65,"")</f>
        <v/>
      </c>
      <c r="AF226">
        <f>IF($W226&lt;&gt;"",35,"")</f>
        <v/>
      </c>
    </row>
    <row r="227">
      <c r="A227" s="2">
        <f>IF(ROWS(Measurements!A$4:$L227)&lt;=Measurements!$J$4, INDEX(Measurements!$A$4:$A$502,_xlfn.AGGREGATE(15,3,(Measurements!$C$4:$C$502=Measurements!$J$3)/(Measurements!$C$4:$C$502=Measurements!$J$3)*(ROW(Measurements!$C$4:$C$502)-ROW(Measurements!$C$3)),ROWS(Measurements!A$4:$L227))), "")</f>
        <v/>
      </c>
      <c r="B227">
        <f>IF(ROWS(Measurements!A$4:$L227)&lt;=Measurements!$J$4, INDEX(Measurements!$E$4:$E$502,_xlfn.AGGREGATE(15,3,(Measurements!$C$4:$C$502=Measurements!$J$3)/(Measurements!$C$4:$C$502=Measurements!$J$3)*(ROW(Measurements!$C$4:$C$502)-ROW(Measurements!$C$3)),ROWS(Measurements!A$4:$L227))), "")</f>
        <v/>
      </c>
      <c r="C227">
        <f>IF($A227&lt;&gt;"",2200,"")</f>
        <v/>
      </c>
      <c r="D227">
        <f>IF($A227&lt;&gt;"",1800,"")</f>
        <v/>
      </c>
      <c r="E227">
        <f>IF(ROWS(Measurements!A$4:$L227)&lt;=Measurements!$J$4, INDEX(Measurements!$F$4:$F$502,_xlfn.AGGREGATE(15,3,(Measurements!$C$4:$C$502=Measurements!$J$3)/(Measurements!$C$4:$C$502=Measurements!$J$3)*(ROW(Measurements!$C$4:$C$502)-ROW(Measurements!$C$3)),ROWS(Measurements!A$4:$L227))), "")</f>
        <v/>
      </c>
      <c r="F227">
        <f>IF($A227&lt;&gt;"",6.5,"")</f>
        <v/>
      </c>
      <c r="G227">
        <f>IF($A227&lt;&gt;"",3.5,"")</f>
        <v/>
      </c>
      <c r="H227">
        <f>IF(ROWS(Measurements!A$4:$L227)&lt;=Measurements!$J$4, INDEX(Measurements!$G$4:$G$502,_xlfn.AGGREGATE(15,3,(Measurements!$C$4:$C$502=Measurements!$J$3)/(Measurements!$C$4:$C$502=Measurements!$J$3)*(ROW(Measurements!$C$4:$C$502)-ROW(Measurements!$C$3)),ROWS(Measurements!A$4:$L227))), "")</f>
        <v/>
      </c>
      <c r="I227">
        <f>IF($A227&lt;&gt;"",65,"")</f>
        <v/>
      </c>
      <c r="J227">
        <f>IF($A227&lt;&gt;"",35,"")</f>
        <v/>
      </c>
      <c r="L227" s="2">
        <f>IF(ROWS(Measurements!$L$4:L227)&lt;=Measurements!$K$4, INDEX(Measurements!$A$4:$A$502,_xlfn.AGGREGATE(15,3,(Measurements!$C$4:$C$502=Measurements!$K$3)/(Measurements!$C$4:$C$502=Measurements!$K$3)*(ROW(Measurements!$C$4:$C$502)-ROW(Measurements!$C$3)),ROWS(Measurements!$L$4:L227))), "")</f>
        <v/>
      </c>
      <c r="M227">
        <f>IF(ROWS(Measurements!$L$4:L227)&lt;=Measurements!$K$4, INDEX(Measurements!$E$4:$E$502,_xlfn.AGGREGATE(15,3,(Measurements!$C$4:$C$502=Measurements!$K$3)/(Measurements!$C$4:$C$502=Measurements!$K$3)*(ROW(Measurements!$C$4:$C$502)-ROW(Measurements!$C$3)),ROWS(Measurements!$L$4:L227))), "")</f>
        <v/>
      </c>
      <c r="N227">
        <f>IF($L227&lt;&gt;"",2200,"")</f>
        <v/>
      </c>
      <c r="O227">
        <f>IF($L227&lt;&gt;"",1800,"")</f>
        <v/>
      </c>
      <c r="P227">
        <f>IF(ROWS(Measurements!$L$4:L227)&lt;=Measurements!$K$4, INDEX(Measurements!$F$4:$F$502,_xlfn.AGGREGATE(15,3,(Measurements!$C$4:$C$502=Measurements!$K$3)/(Measurements!$C$4:$C$502=Measurements!$K$3)*(ROW(Measurements!$C$4:$C$502)-ROW(Measurements!$C$3)),ROWS(Measurements!$L$4:L227))), "")</f>
        <v/>
      </c>
      <c r="Q227">
        <f>IF($L227&lt;&gt;"",6.5,"")</f>
        <v/>
      </c>
      <c r="R227">
        <f>IF($L227&lt;&gt;"",3.5,"")</f>
        <v/>
      </c>
      <c r="S227">
        <f>IF(ROWS(Measurements!$L$4:L227)&lt;=Measurements!$K$4, INDEX(Measurements!$G$4:$G$502,_xlfn.AGGREGATE(15,3,(Measurements!$C$4:$C$502=Measurements!$K$3)/(Measurements!$C$4:$C$502=Measurements!$K$3)*(ROW(Measurements!$C$4:$C$502)-ROW(Measurements!$C$3)),ROWS(Measurements!$L$4:L227))), "")</f>
        <v/>
      </c>
      <c r="T227">
        <f>IF($L227&lt;&gt;"",65,"")</f>
        <v/>
      </c>
      <c r="U227">
        <f>IF($L227&lt;&gt;"",35,"")</f>
        <v/>
      </c>
      <c r="W227" s="2">
        <f>IF(ROWS(Measurements!$L$4:$L227)&lt;=Measurements!$I$4, INDEX(Measurements!$A$4:$A$502,_xlfn.AGGREGATE(15,3,(Measurements!$C$4:$C$502=Measurements!$I$3)/(Measurements!$C$4:$C$502=Measurements!$I$3)*(ROW(Measurements!$C$4:$C$502)-ROW(Measurements!$C$3)),ROWS(Measurements!$L$4:$L227))), "")</f>
        <v/>
      </c>
      <c r="X227">
        <f>IF(ROWS(Measurements!$L$4:$L227)&lt;=Measurements!$I$4, INDEX(Measurements!$E$4:$E$502,_xlfn.AGGREGATE(15,3,(Measurements!$C$4:$C$502=Measurements!$I$3)/(Measurements!$C$4:$C$502=Measurements!$I$3)*(ROW(Measurements!$C$4:$C$502)-ROW(Measurements!$C$3)),ROWS(Measurements!$L$4:$L227))), "")</f>
        <v/>
      </c>
      <c r="Y227">
        <f>IF($W227&lt;&gt;"",2200,"")</f>
        <v/>
      </c>
      <c r="Z227">
        <f>IF($W227&lt;&gt;"",1800,"")</f>
        <v/>
      </c>
      <c r="AA227">
        <f>IF(ROWS(Measurements!$L$4:$L227)&lt;=Measurements!$I$4, INDEX(Measurements!$F$4:$F$502,_xlfn.AGGREGATE(15,3,(Measurements!$C$4:$C$502=Measurements!$I$3)/(Measurements!$C$4:$C$502=Measurements!$I$3)*(ROW(Measurements!$C$4:$C$502)-ROW(Measurements!$C$3)),ROWS(Measurements!$L$4:$L227))), "")</f>
        <v/>
      </c>
      <c r="AB227">
        <f>IF($W227&lt;&gt;"",6.5,"")</f>
        <v/>
      </c>
      <c r="AC227">
        <f>IF($W227&lt;&gt;"",3.5,"")</f>
        <v/>
      </c>
      <c r="AD227">
        <f>IF(ROWS(Measurements!$L$4:L227)&lt;=Measurements!$I$4, INDEX(Measurements!$G$4:$G$502,_xlfn.AGGREGATE(15,3,(Measurements!$C$4:$C$502=Measurements!$I$3)/(Measurements!$C$4:$C$502=Measurements!$I$3)*(ROW(Measurements!$C$4:$C$502)-ROW(Measurements!$C$3)),ROWS(Measurements!$L$4:L227))), "")</f>
        <v/>
      </c>
      <c r="AE227">
        <f>IF($W227&lt;&gt;"",65,"")</f>
        <v/>
      </c>
      <c r="AF227">
        <f>IF($W227&lt;&gt;"",35,"")</f>
        <v/>
      </c>
    </row>
    <row r="228">
      <c r="A228" s="2">
        <f>IF(ROWS(Measurements!A$4:$L228)&lt;=Measurements!$J$4, INDEX(Measurements!$A$4:$A$502,_xlfn.AGGREGATE(15,3,(Measurements!$C$4:$C$502=Measurements!$J$3)/(Measurements!$C$4:$C$502=Measurements!$J$3)*(ROW(Measurements!$C$4:$C$502)-ROW(Measurements!$C$3)),ROWS(Measurements!A$4:$L228))), "")</f>
        <v/>
      </c>
      <c r="B228">
        <f>IF(ROWS(Measurements!A$4:$L228)&lt;=Measurements!$J$4, INDEX(Measurements!$E$4:$E$502,_xlfn.AGGREGATE(15,3,(Measurements!$C$4:$C$502=Measurements!$J$3)/(Measurements!$C$4:$C$502=Measurements!$J$3)*(ROW(Measurements!$C$4:$C$502)-ROW(Measurements!$C$3)),ROWS(Measurements!A$4:$L228))), "")</f>
        <v/>
      </c>
      <c r="C228">
        <f>IF($A228&lt;&gt;"",2200,"")</f>
        <v/>
      </c>
      <c r="D228">
        <f>IF($A228&lt;&gt;"",1800,"")</f>
        <v/>
      </c>
      <c r="E228">
        <f>IF(ROWS(Measurements!A$4:$L228)&lt;=Measurements!$J$4, INDEX(Measurements!$F$4:$F$502,_xlfn.AGGREGATE(15,3,(Measurements!$C$4:$C$502=Measurements!$J$3)/(Measurements!$C$4:$C$502=Measurements!$J$3)*(ROW(Measurements!$C$4:$C$502)-ROW(Measurements!$C$3)),ROWS(Measurements!A$4:$L228))), "")</f>
        <v/>
      </c>
      <c r="F228">
        <f>IF($A228&lt;&gt;"",6.5,"")</f>
        <v/>
      </c>
      <c r="G228">
        <f>IF($A228&lt;&gt;"",3.5,"")</f>
        <v/>
      </c>
      <c r="H228">
        <f>IF(ROWS(Measurements!A$4:$L228)&lt;=Measurements!$J$4, INDEX(Measurements!$G$4:$G$502,_xlfn.AGGREGATE(15,3,(Measurements!$C$4:$C$502=Measurements!$J$3)/(Measurements!$C$4:$C$502=Measurements!$J$3)*(ROW(Measurements!$C$4:$C$502)-ROW(Measurements!$C$3)),ROWS(Measurements!A$4:$L228))), "")</f>
        <v/>
      </c>
      <c r="I228">
        <f>IF($A228&lt;&gt;"",65,"")</f>
        <v/>
      </c>
      <c r="J228">
        <f>IF($A228&lt;&gt;"",35,"")</f>
        <v/>
      </c>
      <c r="L228" s="2">
        <f>IF(ROWS(Measurements!$L$4:L228)&lt;=Measurements!$K$4, INDEX(Measurements!$A$4:$A$502,_xlfn.AGGREGATE(15,3,(Measurements!$C$4:$C$502=Measurements!$K$3)/(Measurements!$C$4:$C$502=Measurements!$K$3)*(ROW(Measurements!$C$4:$C$502)-ROW(Measurements!$C$3)),ROWS(Measurements!$L$4:L228))), "")</f>
        <v/>
      </c>
      <c r="M228">
        <f>IF(ROWS(Measurements!$L$4:L228)&lt;=Measurements!$K$4, INDEX(Measurements!$E$4:$E$502,_xlfn.AGGREGATE(15,3,(Measurements!$C$4:$C$502=Measurements!$K$3)/(Measurements!$C$4:$C$502=Measurements!$K$3)*(ROW(Measurements!$C$4:$C$502)-ROW(Measurements!$C$3)),ROWS(Measurements!$L$4:L228))), "")</f>
        <v/>
      </c>
      <c r="N228">
        <f>IF($L228&lt;&gt;"",2200,"")</f>
        <v/>
      </c>
      <c r="O228">
        <f>IF($L228&lt;&gt;"",1800,"")</f>
        <v/>
      </c>
      <c r="P228">
        <f>IF(ROWS(Measurements!$L$4:L228)&lt;=Measurements!$K$4, INDEX(Measurements!$F$4:$F$502,_xlfn.AGGREGATE(15,3,(Measurements!$C$4:$C$502=Measurements!$K$3)/(Measurements!$C$4:$C$502=Measurements!$K$3)*(ROW(Measurements!$C$4:$C$502)-ROW(Measurements!$C$3)),ROWS(Measurements!$L$4:L228))), "")</f>
        <v/>
      </c>
      <c r="Q228">
        <f>IF($L228&lt;&gt;"",6.5,"")</f>
        <v/>
      </c>
      <c r="R228">
        <f>IF($L228&lt;&gt;"",3.5,"")</f>
        <v/>
      </c>
      <c r="S228">
        <f>IF(ROWS(Measurements!$L$4:L228)&lt;=Measurements!$K$4, INDEX(Measurements!$G$4:$G$502,_xlfn.AGGREGATE(15,3,(Measurements!$C$4:$C$502=Measurements!$K$3)/(Measurements!$C$4:$C$502=Measurements!$K$3)*(ROW(Measurements!$C$4:$C$502)-ROW(Measurements!$C$3)),ROWS(Measurements!$L$4:L228))), "")</f>
        <v/>
      </c>
      <c r="T228">
        <f>IF($L228&lt;&gt;"",65,"")</f>
        <v/>
      </c>
      <c r="U228">
        <f>IF($L228&lt;&gt;"",35,"")</f>
        <v/>
      </c>
      <c r="W228" s="2">
        <f>IF(ROWS(Measurements!$L$4:$L228)&lt;=Measurements!$I$4, INDEX(Measurements!$A$4:$A$502,_xlfn.AGGREGATE(15,3,(Measurements!$C$4:$C$502=Measurements!$I$3)/(Measurements!$C$4:$C$502=Measurements!$I$3)*(ROW(Measurements!$C$4:$C$502)-ROW(Measurements!$C$3)),ROWS(Measurements!$L$4:$L228))), "")</f>
        <v/>
      </c>
      <c r="X228">
        <f>IF(ROWS(Measurements!$L$4:$L228)&lt;=Measurements!$I$4, INDEX(Measurements!$E$4:$E$502,_xlfn.AGGREGATE(15,3,(Measurements!$C$4:$C$502=Measurements!$I$3)/(Measurements!$C$4:$C$502=Measurements!$I$3)*(ROW(Measurements!$C$4:$C$502)-ROW(Measurements!$C$3)),ROWS(Measurements!$L$4:$L228))), "")</f>
        <v/>
      </c>
      <c r="Y228">
        <f>IF($W228&lt;&gt;"",2200,"")</f>
        <v/>
      </c>
      <c r="Z228">
        <f>IF($W228&lt;&gt;"",1800,"")</f>
        <v/>
      </c>
      <c r="AA228">
        <f>IF(ROWS(Measurements!$L$4:$L228)&lt;=Measurements!$I$4, INDEX(Measurements!$F$4:$F$502,_xlfn.AGGREGATE(15,3,(Measurements!$C$4:$C$502=Measurements!$I$3)/(Measurements!$C$4:$C$502=Measurements!$I$3)*(ROW(Measurements!$C$4:$C$502)-ROW(Measurements!$C$3)),ROWS(Measurements!$L$4:$L228))), "")</f>
        <v/>
      </c>
      <c r="AB228">
        <f>IF($W228&lt;&gt;"",6.5,"")</f>
        <v/>
      </c>
      <c r="AC228">
        <f>IF($W228&lt;&gt;"",3.5,"")</f>
        <v/>
      </c>
      <c r="AD228">
        <f>IF(ROWS(Measurements!$L$4:L228)&lt;=Measurements!$I$4, INDEX(Measurements!$G$4:$G$502,_xlfn.AGGREGATE(15,3,(Measurements!$C$4:$C$502=Measurements!$I$3)/(Measurements!$C$4:$C$502=Measurements!$I$3)*(ROW(Measurements!$C$4:$C$502)-ROW(Measurements!$C$3)),ROWS(Measurements!$L$4:L228))), "")</f>
        <v/>
      </c>
      <c r="AE228">
        <f>IF($W228&lt;&gt;"",65,"")</f>
        <v/>
      </c>
      <c r="AF228">
        <f>IF($W228&lt;&gt;"",35,"")</f>
        <v/>
      </c>
    </row>
    <row r="229">
      <c r="A229" s="2">
        <f>IF(ROWS(Measurements!A$4:$L229)&lt;=Measurements!$J$4, INDEX(Measurements!$A$4:$A$502,_xlfn.AGGREGATE(15,3,(Measurements!$C$4:$C$502=Measurements!$J$3)/(Measurements!$C$4:$C$502=Measurements!$J$3)*(ROW(Measurements!$C$4:$C$502)-ROW(Measurements!$C$3)),ROWS(Measurements!A$4:$L229))), "")</f>
        <v/>
      </c>
      <c r="B229">
        <f>IF(ROWS(Measurements!A$4:$L229)&lt;=Measurements!$J$4, INDEX(Measurements!$E$4:$E$502,_xlfn.AGGREGATE(15,3,(Measurements!$C$4:$C$502=Measurements!$J$3)/(Measurements!$C$4:$C$502=Measurements!$J$3)*(ROW(Measurements!$C$4:$C$502)-ROW(Measurements!$C$3)),ROWS(Measurements!A$4:$L229))), "")</f>
        <v/>
      </c>
      <c r="C229">
        <f>IF($A229&lt;&gt;"",2200,"")</f>
        <v/>
      </c>
      <c r="D229">
        <f>IF($A229&lt;&gt;"",1800,"")</f>
        <v/>
      </c>
      <c r="E229">
        <f>IF(ROWS(Measurements!A$4:$L229)&lt;=Measurements!$J$4, INDEX(Measurements!$F$4:$F$502,_xlfn.AGGREGATE(15,3,(Measurements!$C$4:$C$502=Measurements!$J$3)/(Measurements!$C$4:$C$502=Measurements!$J$3)*(ROW(Measurements!$C$4:$C$502)-ROW(Measurements!$C$3)),ROWS(Measurements!A$4:$L229))), "")</f>
        <v/>
      </c>
      <c r="F229">
        <f>IF($A229&lt;&gt;"",6.5,"")</f>
        <v/>
      </c>
      <c r="G229">
        <f>IF($A229&lt;&gt;"",3.5,"")</f>
        <v/>
      </c>
      <c r="H229">
        <f>IF(ROWS(Measurements!A$4:$L229)&lt;=Measurements!$J$4, INDEX(Measurements!$G$4:$G$502,_xlfn.AGGREGATE(15,3,(Measurements!$C$4:$C$502=Measurements!$J$3)/(Measurements!$C$4:$C$502=Measurements!$J$3)*(ROW(Measurements!$C$4:$C$502)-ROW(Measurements!$C$3)),ROWS(Measurements!A$4:$L229))), "")</f>
        <v/>
      </c>
      <c r="I229">
        <f>IF($A229&lt;&gt;"",65,"")</f>
        <v/>
      </c>
      <c r="J229">
        <f>IF($A229&lt;&gt;"",35,"")</f>
        <v/>
      </c>
      <c r="L229" s="2">
        <f>IF(ROWS(Measurements!$L$4:L229)&lt;=Measurements!$K$4, INDEX(Measurements!$A$4:$A$502,_xlfn.AGGREGATE(15,3,(Measurements!$C$4:$C$502=Measurements!$K$3)/(Measurements!$C$4:$C$502=Measurements!$K$3)*(ROW(Measurements!$C$4:$C$502)-ROW(Measurements!$C$3)),ROWS(Measurements!$L$4:L229))), "")</f>
        <v/>
      </c>
      <c r="M229">
        <f>IF(ROWS(Measurements!$L$4:L229)&lt;=Measurements!$K$4, INDEX(Measurements!$E$4:$E$502,_xlfn.AGGREGATE(15,3,(Measurements!$C$4:$C$502=Measurements!$K$3)/(Measurements!$C$4:$C$502=Measurements!$K$3)*(ROW(Measurements!$C$4:$C$502)-ROW(Measurements!$C$3)),ROWS(Measurements!$L$4:L229))), "")</f>
        <v/>
      </c>
      <c r="N229">
        <f>IF($L229&lt;&gt;"",2200,"")</f>
        <v/>
      </c>
      <c r="O229">
        <f>IF($L229&lt;&gt;"",1800,"")</f>
        <v/>
      </c>
      <c r="P229">
        <f>IF(ROWS(Measurements!$L$4:L229)&lt;=Measurements!$K$4, INDEX(Measurements!$F$4:$F$502,_xlfn.AGGREGATE(15,3,(Measurements!$C$4:$C$502=Measurements!$K$3)/(Measurements!$C$4:$C$502=Measurements!$K$3)*(ROW(Measurements!$C$4:$C$502)-ROW(Measurements!$C$3)),ROWS(Measurements!$L$4:L229))), "")</f>
        <v/>
      </c>
      <c r="Q229">
        <f>IF($L229&lt;&gt;"",6.5,"")</f>
        <v/>
      </c>
      <c r="R229">
        <f>IF($L229&lt;&gt;"",3.5,"")</f>
        <v/>
      </c>
      <c r="S229">
        <f>IF(ROWS(Measurements!$L$4:L229)&lt;=Measurements!$K$4, INDEX(Measurements!$G$4:$G$502,_xlfn.AGGREGATE(15,3,(Measurements!$C$4:$C$502=Measurements!$K$3)/(Measurements!$C$4:$C$502=Measurements!$K$3)*(ROW(Measurements!$C$4:$C$502)-ROW(Measurements!$C$3)),ROWS(Measurements!$L$4:L229))), "")</f>
        <v/>
      </c>
      <c r="T229">
        <f>IF($L229&lt;&gt;"",65,"")</f>
        <v/>
      </c>
      <c r="U229">
        <f>IF($L229&lt;&gt;"",35,"")</f>
        <v/>
      </c>
      <c r="W229" s="2">
        <f>IF(ROWS(Measurements!$L$4:$L229)&lt;=Measurements!$I$4, INDEX(Measurements!$A$4:$A$502,_xlfn.AGGREGATE(15,3,(Measurements!$C$4:$C$502=Measurements!$I$3)/(Measurements!$C$4:$C$502=Measurements!$I$3)*(ROW(Measurements!$C$4:$C$502)-ROW(Measurements!$C$3)),ROWS(Measurements!$L$4:$L229))), "")</f>
        <v/>
      </c>
      <c r="X229">
        <f>IF(ROWS(Measurements!$L$4:$L229)&lt;=Measurements!$I$4, INDEX(Measurements!$E$4:$E$502,_xlfn.AGGREGATE(15,3,(Measurements!$C$4:$C$502=Measurements!$I$3)/(Measurements!$C$4:$C$502=Measurements!$I$3)*(ROW(Measurements!$C$4:$C$502)-ROW(Measurements!$C$3)),ROWS(Measurements!$L$4:$L229))), "")</f>
        <v/>
      </c>
      <c r="Y229">
        <f>IF($W229&lt;&gt;"",2200,"")</f>
        <v/>
      </c>
      <c r="Z229">
        <f>IF($W229&lt;&gt;"",1800,"")</f>
        <v/>
      </c>
      <c r="AA229">
        <f>IF(ROWS(Measurements!$L$4:$L229)&lt;=Measurements!$I$4, INDEX(Measurements!$F$4:$F$502,_xlfn.AGGREGATE(15,3,(Measurements!$C$4:$C$502=Measurements!$I$3)/(Measurements!$C$4:$C$502=Measurements!$I$3)*(ROW(Measurements!$C$4:$C$502)-ROW(Measurements!$C$3)),ROWS(Measurements!$L$4:$L229))), "")</f>
        <v/>
      </c>
      <c r="AB229">
        <f>IF($W229&lt;&gt;"",6.5,"")</f>
        <v/>
      </c>
      <c r="AC229">
        <f>IF($W229&lt;&gt;"",3.5,"")</f>
        <v/>
      </c>
      <c r="AD229">
        <f>IF(ROWS(Measurements!$L$4:L229)&lt;=Measurements!$I$4, INDEX(Measurements!$G$4:$G$502,_xlfn.AGGREGATE(15,3,(Measurements!$C$4:$C$502=Measurements!$I$3)/(Measurements!$C$4:$C$502=Measurements!$I$3)*(ROW(Measurements!$C$4:$C$502)-ROW(Measurements!$C$3)),ROWS(Measurements!$L$4:L229))), "")</f>
        <v/>
      </c>
      <c r="AE229">
        <f>IF($W229&lt;&gt;"",65,"")</f>
        <v/>
      </c>
      <c r="AF229">
        <f>IF($W229&lt;&gt;"",35,"")</f>
        <v/>
      </c>
    </row>
    <row r="230">
      <c r="A230" s="2">
        <f>IF(ROWS(Measurements!A$4:$L230)&lt;=Measurements!$J$4, INDEX(Measurements!$A$4:$A$502,_xlfn.AGGREGATE(15,3,(Measurements!$C$4:$C$502=Measurements!$J$3)/(Measurements!$C$4:$C$502=Measurements!$J$3)*(ROW(Measurements!$C$4:$C$502)-ROW(Measurements!$C$3)),ROWS(Measurements!A$4:$L230))), "")</f>
        <v/>
      </c>
      <c r="B230">
        <f>IF(ROWS(Measurements!A$4:$L230)&lt;=Measurements!$J$4, INDEX(Measurements!$E$4:$E$502,_xlfn.AGGREGATE(15,3,(Measurements!$C$4:$C$502=Measurements!$J$3)/(Measurements!$C$4:$C$502=Measurements!$J$3)*(ROW(Measurements!$C$4:$C$502)-ROW(Measurements!$C$3)),ROWS(Measurements!A$4:$L230))), "")</f>
        <v/>
      </c>
      <c r="C230">
        <f>IF($A230&lt;&gt;"",2200,"")</f>
        <v/>
      </c>
      <c r="D230">
        <f>IF($A230&lt;&gt;"",1800,"")</f>
        <v/>
      </c>
      <c r="E230">
        <f>IF(ROWS(Measurements!A$4:$L230)&lt;=Measurements!$J$4, INDEX(Measurements!$F$4:$F$502,_xlfn.AGGREGATE(15,3,(Measurements!$C$4:$C$502=Measurements!$J$3)/(Measurements!$C$4:$C$502=Measurements!$J$3)*(ROW(Measurements!$C$4:$C$502)-ROW(Measurements!$C$3)),ROWS(Measurements!A$4:$L230))), "")</f>
        <v/>
      </c>
      <c r="F230">
        <f>IF($A230&lt;&gt;"",6.5,"")</f>
        <v/>
      </c>
      <c r="G230">
        <f>IF($A230&lt;&gt;"",3.5,"")</f>
        <v/>
      </c>
      <c r="H230">
        <f>IF(ROWS(Measurements!A$4:$L230)&lt;=Measurements!$J$4, INDEX(Measurements!$G$4:$G$502,_xlfn.AGGREGATE(15,3,(Measurements!$C$4:$C$502=Measurements!$J$3)/(Measurements!$C$4:$C$502=Measurements!$J$3)*(ROW(Measurements!$C$4:$C$502)-ROW(Measurements!$C$3)),ROWS(Measurements!A$4:$L230))), "")</f>
        <v/>
      </c>
      <c r="I230">
        <f>IF($A230&lt;&gt;"",65,"")</f>
        <v/>
      </c>
      <c r="J230">
        <f>IF($A230&lt;&gt;"",35,"")</f>
        <v/>
      </c>
      <c r="L230" s="2">
        <f>IF(ROWS(Measurements!$L$4:L230)&lt;=Measurements!$K$4, INDEX(Measurements!$A$4:$A$502,_xlfn.AGGREGATE(15,3,(Measurements!$C$4:$C$502=Measurements!$K$3)/(Measurements!$C$4:$C$502=Measurements!$K$3)*(ROW(Measurements!$C$4:$C$502)-ROW(Measurements!$C$3)),ROWS(Measurements!$L$4:L230))), "")</f>
        <v/>
      </c>
      <c r="M230">
        <f>IF(ROWS(Measurements!$L$4:L230)&lt;=Measurements!$K$4, INDEX(Measurements!$E$4:$E$502,_xlfn.AGGREGATE(15,3,(Measurements!$C$4:$C$502=Measurements!$K$3)/(Measurements!$C$4:$C$502=Measurements!$K$3)*(ROW(Measurements!$C$4:$C$502)-ROW(Measurements!$C$3)),ROWS(Measurements!$L$4:L230))), "")</f>
        <v/>
      </c>
      <c r="N230">
        <f>IF($L230&lt;&gt;"",2200,"")</f>
        <v/>
      </c>
      <c r="O230">
        <f>IF($L230&lt;&gt;"",1800,"")</f>
        <v/>
      </c>
      <c r="P230">
        <f>IF(ROWS(Measurements!$L$4:L230)&lt;=Measurements!$K$4, INDEX(Measurements!$F$4:$F$502,_xlfn.AGGREGATE(15,3,(Measurements!$C$4:$C$502=Measurements!$K$3)/(Measurements!$C$4:$C$502=Measurements!$K$3)*(ROW(Measurements!$C$4:$C$502)-ROW(Measurements!$C$3)),ROWS(Measurements!$L$4:L230))), "")</f>
        <v/>
      </c>
      <c r="Q230">
        <f>IF($L230&lt;&gt;"",6.5,"")</f>
        <v/>
      </c>
      <c r="R230">
        <f>IF($L230&lt;&gt;"",3.5,"")</f>
        <v/>
      </c>
      <c r="S230">
        <f>IF(ROWS(Measurements!$L$4:L230)&lt;=Measurements!$K$4, INDEX(Measurements!$G$4:$G$502,_xlfn.AGGREGATE(15,3,(Measurements!$C$4:$C$502=Measurements!$K$3)/(Measurements!$C$4:$C$502=Measurements!$K$3)*(ROW(Measurements!$C$4:$C$502)-ROW(Measurements!$C$3)),ROWS(Measurements!$L$4:L230))), "")</f>
        <v/>
      </c>
      <c r="T230">
        <f>IF($L230&lt;&gt;"",65,"")</f>
        <v/>
      </c>
      <c r="U230">
        <f>IF($L230&lt;&gt;"",35,"")</f>
        <v/>
      </c>
      <c r="W230" s="2">
        <f>IF(ROWS(Measurements!$L$4:$L230)&lt;=Measurements!$I$4, INDEX(Measurements!$A$4:$A$502,_xlfn.AGGREGATE(15,3,(Measurements!$C$4:$C$502=Measurements!$I$3)/(Measurements!$C$4:$C$502=Measurements!$I$3)*(ROW(Measurements!$C$4:$C$502)-ROW(Measurements!$C$3)),ROWS(Measurements!$L$4:$L230))), "")</f>
        <v/>
      </c>
      <c r="X230">
        <f>IF(ROWS(Measurements!$L$4:$L230)&lt;=Measurements!$I$4, INDEX(Measurements!$E$4:$E$502,_xlfn.AGGREGATE(15,3,(Measurements!$C$4:$C$502=Measurements!$I$3)/(Measurements!$C$4:$C$502=Measurements!$I$3)*(ROW(Measurements!$C$4:$C$502)-ROW(Measurements!$C$3)),ROWS(Measurements!$L$4:$L230))), "")</f>
        <v/>
      </c>
      <c r="Y230">
        <f>IF($W230&lt;&gt;"",2200,"")</f>
        <v/>
      </c>
      <c r="Z230">
        <f>IF($W230&lt;&gt;"",1800,"")</f>
        <v/>
      </c>
      <c r="AA230">
        <f>IF(ROWS(Measurements!$L$4:$L230)&lt;=Measurements!$I$4, INDEX(Measurements!$F$4:$F$502,_xlfn.AGGREGATE(15,3,(Measurements!$C$4:$C$502=Measurements!$I$3)/(Measurements!$C$4:$C$502=Measurements!$I$3)*(ROW(Measurements!$C$4:$C$502)-ROW(Measurements!$C$3)),ROWS(Measurements!$L$4:$L230))), "")</f>
        <v/>
      </c>
      <c r="AB230">
        <f>IF($W230&lt;&gt;"",6.5,"")</f>
        <v/>
      </c>
      <c r="AC230">
        <f>IF($W230&lt;&gt;"",3.5,"")</f>
        <v/>
      </c>
      <c r="AD230">
        <f>IF(ROWS(Measurements!$L$4:L230)&lt;=Measurements!$I$4, INDEX(Measurements!$G$4:$G$502,_xlfn.AGGREGATE(15,3,(Measurements!$C$4:$C$502=Measurements!$I$3)/(Measurements!$C$4:$C$502=Measurements!$I$3)*(ROW(Measurements!$C$4:$C$502)-ROW(Measurements!$C$3)),ROWS(Measurements!$L$4:L230))), "")</f>
        <v/>
      </c>
      <c r="AE230">
        <f>IF($W230&lt;&gt;"",65,"")</f>
        <v/>
      </c>
      <c r="AF230">
        <f>IF($W230&lt;&gt;"",35,"")</f>
        <v/>
      </c>
    </row>
    <row r="231">
      <c r="A231" s="2">
        <f>IF(ROWS(Measurements!A$4:$L231)&lt;=Measurements!$J$4, INDEX(Measurements!$A$4:$A$502,_xlfn.AGGREGATE(15,3,(Measurements!$C$4:$C$502=Measurements!$J$3)/(Measurements!$C$4:$C$502=Measurements!$J$3)*(ROW(Measurements!$C$4:$C$502)-ROW(Measurements!$C$3)),ROWS(Measurements!A$4:$L231))), "")</f>
        <v/>
      </c>
      <c r="B231">
        <f>IF(ROWS(Measurements!A$4:$L231)&lt;=Measurements!$J$4, INDEX(Measurements!$E$4:$E$502,_xlfn.AGGREGATE(15,3,(Measurements!$C$4:$C$502=Measurements!$J$3)/(Measurements!$C$4:$C$502=Measurements!$J$3)*(ROW(Measurements!$C$4:$C$502)-ROW(Measurements!$C$3)),ROWS(Measurements!A$4:$L231))), "")</f>
        <v/>
      </c>
      <c r="C231">
        <f>IF($A231&lt;&gt;"",2200,"")</f>
        <v/>
      </c>
      <c r="D231">
        <f>IF($A231&lt;&gt;"",1800,"")</f>
        <v/>
      </c>
      <c r="E231">
        <f>IF(ROWS(Measurements!A$4:$L231)&lt;=Measurements!$J$4, INDEX(Measurements!$F$4:$F$502,_xlfn.AGGREGATE(15,3,(Measurements!$C$4:$C$502=Measurements!$J$3)/(Measurements!$C$4:$C$502=Measurements!$J$3)*(ROW(Measurements!$C$4:$C$502)-ROW(Measurements!$C$3)),ROWS(Measurements!A$4:$L231))), "")</f>
        <v/>
      </c>
      <c r="F231">
        <f>IF($A231&lt;&gt;"",6.5,"")</f>
        <v/>
      </c>
      <c r="G231">
        <f>IF($A231&lt;&gt;"",3.5,"")</f>
        <v/>
      </c>
      <c r="H231">
        <f>IF(ROWS(Measurements!A$4:$L231)&lt;=Measurements!$J$4, INDEX(Measurements!$G$4:$G$502,_xlfn.AGGREGATE(15,3,(Measurements!$C$4:$C$502=Measurements!$J$3)/(Measurements!$C$4:$C$502=Measurements!$J$3)*(ROW(Measurements!$C$4:$C$502)-ROW(Measurements!$C$3)),ROWS(Measurements!A$4:$L231))), "")</f>
        <v/>
      </c>
      <c r="I231">
        <f>IF($A231&lt;&gt;"",65,"")</f>
        <v/>
      </c>
      <c r="J231">
        <f>IF($A231&lt;&gt;"",35,"")</f>
        <v/>
      </c>
      <c r="L231" s="2">
        <f>IF(ROWS(Measurements!$L$4:L231)&lt;=Measurements!$K$4, INDEX(Measurements!$A$4:$A$502,_xlfn.AGGREGATE(15,3,(Measurements!$C$4:$C$502=Measurements!$K$3)/(Measurements!$C$4:$C$502=Measurements!$K$3)*(ROW(Measurements!$C$4:$C$502)-ROW(Measurements!$C$3)),ROWS(Measurements!$L$4:L231))), "")</f>
        <v/>
      </c>
      <c r="M231">
        <f>IF(ROWS(Measurements!$L$4:L231)&lt;=Measurements!$K$4, INDEX(Measurements!$E$4:$E$502,_xlfn.AGGREGATE(15,3,(Measurements!$C$4:$C$502=Measurements!$K$3)/(Measurements!$C$4:$C$502=Measurements!$K$3)*(ROW(Measurements!$C$4:$C$502)-ROW(Measurements!$C$3)),ROWS(Measurements!$L$4:L231))), "")</f>
        <v/>
      </c>
      <c r="N231">
        <f>IF($L231&lt;&gt;"",2200,"")</f>
        <v/>
      </c>
      <c r="O231">
        <f>IF($L231&lt;&gt;"",1800,"")</f>
        <v/>
      </c>
      <c r="P231">
        <f>IF(ROWS(Measurements!$L$4:L231)&lt;=Measurements!$K$4, INDEX(Measurements!$F$4:$F$502,_xlfn.AGGREGATE(15,3,(Measurements!$C$4:$C$502=Measurements!$K$3)/(Measurements!$C$4:$C$502=Measurements!$K$3)*(ROW(Measurements!$C$4:$C$502)-ROW(Measurements!$C$3)),ROWS(Measurements!$L$4:L231))), "")</f>
        <v/>
      </c>
      <c r="Q231">
        <f>IF($L231&lt;&gt;"",6.5,"")</f>
        <v/>
      </c>
      <c r="R231">
        <f>IF($L231&lt;&gt;"",3.5,"")</f>
        <v/>
      </c>
      <c r="S231">
        <f>IF(ROWS(Measurements!$L$4:L231)&lt;=Measurements!$K$4, INDEX(Measurements!$G$4:$G$502,_xlfn.AGGREGATE(15,3,(Measurements!$C$4:$C$502=Measurements!$K$3)/(Measurements!$C$4:$C$502=Measurements!$K$3)*(ROW(Measurements!$C$4:$C$502)-ROW(Measurements!$C$3)),ROWS(Measurements!$L$4:L231))), "")</f>
        <v/>
      </c>
      <c r="T231">
        <f>IF($L231&lt;&gt;"",65,"")</f>
        <v/>
      </c>
      <c r="U231">
        <f>IF($L231&lt;&gt;"",35,"")</f>
        <v/>
      </c>
      <c r="W231" s="2">
        <f>IF(ROWS(Measurements!$L$4:$L231)&lt;=Measurements!$I$4, INDEX(Measurements!$A$4:$A$502,_xlfn.AGGREGATE(15,3,(Measurements!$C$4:$C$502=Measurements!$I$3)/(Measurements!$C$4:$C$502=Measurements!$I$3)*(ROW(Measurements!$C$4:$C$502)-ROW(Measurements!$C$3)),ROWS(Measurements!$L$4:$L231))), "")</f>
        <v/>
      </c>
      <c r="X231">
        <f>IF(ROWS(Measurements!$L$4:$L231)&lt;=Measurements!$I$4, INDEX(Measurements!$E$4:$E$502,_xlfn.AGGREGATE(15,3,(Measurements!$C$4:$C$502=Measurements!$I$3)/(Measurements!$C$4:$C$502=Measurements!$I$3)*(ROW(Measurements!$C$4:$C$502)-ROW(Measurements!$C$3)),ROWS(Measurements!$L$4:$L231))), "")</f>
        <v/>
      </c>
      <c r="Y231">
        <f>IF($W231&lt;&gt;"",2200,"")</f>
        <v/>
      </c>
      <c r="Z231">
        <f>IF($W231&lt;&gt;"",1800,"")</f>
        <v/>
      </c>
      <c r="AA231">
        <f>IF(ROWS(Measurements!$L$4:$L231)&lt;=Measurements!$I$4, INDEX(Measurements!$F$4:$F$502,_xlfn.AGGREGATE(15,3,(Measurements!$C$4:$C$502=Measurements!$I$3)/(Measurements!$C$4:$C$502=Measurements!$I$3)*(ROW(Measurements!$C$4:$C$502)-ROW(Measurements!$C$3)),ROWS(Measurements!$L$4:$L231))), "")</f>
        <v/>
      </c>
      <c r="AB231">
        <f>IF($W231&lt;&gt;"",6.5,"")</f>
        <v/>
      </c>
      <c r="AC231">
        <f>IF($W231&lt;&gt;"",3.5,"")</f>
        <v/>
      </c>
      <c r="AD231">
        <f>IF(ROWS(Measurements!$L$4:L231)&lt;=Measurements!$I$4, INDEX(Measurements!$G$4:$G$502,_xlfn.AGGREGATE(15,3,(Measurements!$C$4:$C$502=Measurements!$I$3)/(Measurements!$C$4:$C$502=Measurements!$I$3)*(ROW(Measurements!$C$4:$C$502)-ROW(Measurements!$C$3)),ROWS(Measurements!$L$4:L231))), "")</f>
        <v/>
      </c>
      <c r="AE231">
        <f>IF($W231&lt;&gt;"",65,"")</f>
        <v/>
      </c>
      <c r="AF231">
        <f>IF($W231&lt;&gt;"",35,"")</f>
        <v/>
      </c>
    </row>
    <row r="232">
      <c r="A232" s="2">
        <f>IF(ROWS(Measurements!A$4:$L232)&lt;=Measurements!$J$4, INDEX(Measurements!$A$4:$A$502,_xlfn.AGGREGATE(15,3,(Measurements!$C$4:$C$502=Measurements!$J$3)/(Measurements!$C$4:$C$502=Measurements!$J$3)*(ROW(Measurements!$C$4:$C$502)-ROW(Measurements!$C$3)),ROWS(Measurements!A$4:$L232))), "")</f>
        <v/>
      </c>
      <c r="B232">
        <f>IF(ROWS(Measurements!A$4:$L232)&lt;=Measurements!$J$4, INDEX(Measurements!$E$4:$E$502,_xlfn.AGGREGATE(15,3,(Measurements!$C$4:$C$502=Measurements!$J$3)/(Measurements!$C$4:$C$502=Measurements!$J$3)*(ROW(Measurements!$C$4:$C$502)-ROW(Measurements!$C$3)),ROWS(Measurements!A$4:$L232))), "")</f>
        <v/>
      </c>
      <c r="C232">
        <f>IF($A232&lt;&gt;"",2200,"")</f>
        <v/>
      </c>
      <c r="D232">
        <f>IF($A232&lt;&gt;"",1800,"")</f>
        <v/>
      </c>
      <c r="E232">
        <f>IF(ROWS(Measurements!A$4:$L232)&lt;=Measurements!$J$4, INDEX(Measurements!$F$4:$F$502,_xlfn.AGGREGATE(15,3,(Measurements!$C$4:$C$502=Measurements!$J$3)/(Measurements!$C$4:$C$502=Measurements!$J$3)*(ROW(Measurements!$C$4:$C$502)-ROW(Measurements!$C$3)),ROWS(Measurements!A$4:$L232))), "")</f>
        <v/>
      </c>
      <c r="F232">
        <f>IF($A232&lt;&gt;"",6.5,"")</f>
        <v/>
      </c>
      <c r="G232">
        <f>IF($A232&lt;&gt;"",3.5,"")</f>
        <v/>
      </c>
      <c r="H232">
        <f>IF(ROWS(Measurements!A$4:$L232)&lt;=Measurements!$J$4, INDEX(Measurements!$G$4:$G$502,_xlfn.AGGREGATE(15,3,(Measurements!$C$4:$C$502=Measurements!$J$3)/(Measurements!$C$4:$C$502=Measurements!$J$3)*(ROW(Measurements!$C$4:$C$502)-ROW(Measurements!$C$3)),ROWS(Measurements!A$4:$L232))), "")</f>
        <v/>
      </c>
      <c r="I232">
        <f>IF($A232&lt;&gt;"",65,"")</f>
        <v/>
      </c>
      <c r="J232">
        <f>IF($A232&lt;&gt;"",35,"")</f>
        <v/>
      </c>
      <c r="L232" s="2">
        <f>IF(ROWS(Measurements!$L$4:L232)&lt;=Measurements!$K$4, INDEX(Measurements!$A$4:$A$502,_xlfn.AGGREGATE(15,3,(Measurements!$C$4:$C$502=Measurements!$K$3)/(Measurements!$C$4:$C$502=Measurements!$K$3)*(ROW(Measurements!$C$4:$C$502)-ROW(Measurements!$C$3)),ROWS(Measurements!$L$4:L232))), "")</f>
        <v/>
      </c>
      <c r="M232">
        <f>IF(ROWS(Measurements!$L$4:L232)&lt;=Measurements!$K$4, INDEX(Measurements!$E$4:$E$502,_xlfn.AGGREGATE(15,3,(Measurements!$C$4:$C$502=Measurements!$K$3)/(Measurements!$C$4:$C$502=Measurements!$K$3)*(ROW(Measurements!$C$4:$C$502)-ROW(Measurements!$C$3)),ROWS(Measurements!$L$4:L232))), "")</f>
        <v/>
      </c>
      <c r="N232">
        <f>IF($L232&lt;&gt;"",2200,"")</f>
        <v/>
      </c>
      <c r="O232">
        <f>IF($L232&lt;&gt;"",1800,"")</f>
        <v/>
      </c>
      <c r="P232">
        <f>IF(ROWS(Measurements!$L$4:L232)&lt;=Measurements!$K$4, INDEX(Measurements!$F$4:$F$502,_xlfn.AGGREGATE(15,3,(Measurements!$C$4:$C$502=Measurements!$K$3)/(Measurements!$C$4:$C$502=Measurements!$K$3)*(ROW(Measurements!$C$4:$C$502)-ROW(Measurements!$C$3)),ROWS(Measurements!$L$4:L232))), "")</f>
        <v/>
      </c>
      <c r="Q232">
        <f>IF($L232&lt;&gt;"",6.5,"")</f>
        <v/>
      </c>
      <c r="R232">
        <f>IF($L232&lt;&gt;"",3.5,"")</f>
        <v/>
      </c>
      <c r="S232">
        <f>IF(ROWS(Measurements!$L$4:L232)&lt;=Measurements!$K$4, INDEX(Measurements!$G$4:$G$502,_xlfn.AGGREGATE(15,3,(Measurements!$C$4:$C$502=Measurements!$K$3)/(Measurements!$C$4:$C$502=Measurements!$K$3)*(ROW(Measurements!$C$4:$C$502)-ROW(Measurements!$C$3)),ROWS(Measurements!$L$4:L232))), "")</f>
        <v/>
      </c>
      <c r="T232">
        <f>IF($L232&lt;&gt;"",65,"")</f>
        <v/>
      </c>
      <c r="U232">
        <f>IF($L232&lt;&gt;"",35,"")</f>
        <v/>
      </c>
      <c r="W232" s="2">
        <f>IF(ROWS(Measurements!$L$4:$L232)&lt;=Measurements!$I$4, INDEX(Measurements!$A$4:$A$502,_xlfn.AGGREGATE(15,3,(Measurements!$C$4:$C$502=Measurements!$I$3)/(Measurements!$C$4:$C$502=Measurements!$I$3)*(ROW(Measurements!$C$4:$C$502)-ROW(Measurements!$C$3)),ROWS(Measurements!$L$4:$L232))), "")</f>
        <v/>
      </c>
      <c r="X232">
        <f>IF(ROWS(Measurements!$L$4:$L232)&lt;=Measurements!$I$4, INDEX(Measurements!$E$4:$E$502,_xlfn.AGGREGATE(15,3,(Measurements!$C$4:$C$502=Measurements!$I$3)/(Measurements!$C$4:$C$502=Measurements!$I$3)*(ROW(Measurements!$C$4:$C$502)-ROW(Measurements!$C$3)),ROWS(Measurements!$L$4:$L232))), "")</f>
        <v/>
      </c>
      <c r="Y232">
        <f>IF($W232&lt;&gt;"",2200,"")</f>
        <v/>
      </c>
      <c r="Z232">
        <f>IF($W232&lt;&gt;"",1800,"")</f>
        <v/>
      </c>
      <c r="AA232">
        <f>IF(ROWS(Measurements!$L$4:$L232)&lt;=Measurements!$I$4, INDEX(Measurements!$F$4:$F$502,_xlfn.AGGREGATE(15,3,(Measurements!$C$4:$C$502=Measurements!$I$3)/(Measurements!$C$4:$C$502=Measurements!$I$3)*(ROW(Measurements!$C$4:$C$502)-ROW(Measurements!$C$3)),ROWS(Measurements!$L$4:$L232))), "")</f>
        <v/>
      </c>
      <c r="AB232">
        <f>IF($W232&lt;&gt;"",6.5,"")</f>
        <v/>
      </c>
      <c r="AC232">
        <f>IF($W232&lt;&gt;"",3.5,"")</f>
        <v/>
      </c>
      <c r="AD232">
        <f>IF(ROWS(Measurements!$L$4:L232)&lt;=Measurements!$I$4, INDEX(Measurements!$G$4:$G$502,_xlfn.AGGREGATE(15,3,(Measurements!$C$4:$C$502=Measurements!$I$3)/(Measurements!$C$4:$C$502=Measurements!$I$3)*(ROW(Measurements!$C$4:$C$502)-ROW(Measurements!$C$3)),ROWS(Measurements!$L$4:L232))), "")</f>
        <v/>
      </c>
      <c r="AE232">
        <f>IF($W232&lt;&gt;"",65,"")</f>
        <v/>
      </c>
      <c r="AF232">
        <f>IF($W232&lt;&gt;"",35,"")</f>
        <v/>
      </c>
    </row>
    <row r="233">
      <c r="A233" s="2">
        <f>IF(ROWS(Measurements!A$4:$L233)&lt;=Measurements!$J$4, INDEX(Measurements!$A$4:$A$502,_xlfn.AGGREGATE(15,3,(Measurements!$C$4:$C$502=Measurements!$J$3)/(Measurements!$C$4:$C$502=Measurements!$J$3)*(ROW(Measurements!$C$4:$C$502)-ROW(Measurements!$C$3)),ROWS(Measurements!A$4:$L233))), "")</f>
        <v/>
      </c>
      <c r="B233">
        <f>IF(ROWS(Measurements!A$4:$L233)&lt;=Measurements!$J$4, INDEX(Measurements!$E$4:$E$502,_xlfn.AGGREGATE(15,3,(Measurements!$C$4:$C$502=Measurements!$J$3)/(Measurements!$C$4:$C$502=Measurements!$J$3)*(ROW(Measurements!$C$4:$C$502)-ROW(Measurements!$C$3)),ROWS(Measurements!A$4:$L233))), "")</f>
        <v/>
      </c>
      <c r="C233">
        <f>IF($A233&lt;&gt;"",2200,"")</f>
        <v/>
      </c>
      <c r="D233">
        <f>IF($A233&lt;&gt;"",1800,"")</f>
        <v/>
      </c>
      <c r="E233">
        <f>IF(ROWS(Measurements!A$4:$L233)&lt;=Measurements!$J$4, INDEX(Measurements!$F$4:$F$502,_xlfn.AGGREGATE(15,3,(Measurements!$C$4:$C$502=Measurements!$J$3)/(Measurements!$C$4:$C$502=Measurements!$J$3)*(ROW(Measurements!$C$4:$C$502)-ROW(Measurements!$C$3)),ROWS(Measurements!A$4:$L233))), "")</f>
        <v/>
      </c>
      <c r="F233">
        <f>IF($A233&lt;&gt;"",6.5,"")</f>
        <v/>
      </c>
      <c r="G233">
        <f>IF($A233&lt;&gt;"",3.5,"")</f>
        <v/>
      </c>
      <c r="H233">
        <f>IF(ROWS(Measurements!A$4:$L233)&lt;=Measurements!$J$4, INDEX(Measurements!$G$4:$G$502,_xlfn.AGGREGATE(15,3,(Measurements!$C$4:$C$502=Measurements!$J$3)/(Measurements!$C$4:$C$502=Measurements!$J$3)*(ROW(Measurements!$C$4:$C$502)-ROW(Measurements!$C$3)),ROWS(Measurements!A$4:$L233))), "")</f>
        <v/>
      </c>
      <c r="I233">
        <f>IF($A233&lt;&gt;"",65,"")</f>
        <v/>
      </c>
      <c r="J233">
        <f>IF($A233&lt;&gt;"",35,"")</f>
        <v/>
      </c>
      <c r="L233" s="2">
        <f>IF(ROWS(Measurements!$L$4:L233)&lt;=Measurements!$K$4, INDEX(Measurements!$A$4:$A$502,_xlfn.AGGREGATE(15,3,(Measurements!$C$4:$C$502=Measurements!$K$3)/(Measurements!$C$4:$C$502=Measurements!$K$3)*(ROW(Measurements!$C$4:$C$502)-ROW(Measurements!$C$3)),ROWS(Measurements!$L$4:L233))), "")</f>
        <v/>
      </c>
      <c r="M233">
        <f>IF(ROWS(Measurements!$L$4:L233)&lt;=Measurements!$K$4, INDEX(Measurements!$E$4:$E$502,_xlfn.AGGREGATE(15,3,(Measurements!$C$4:$C$502=Measurements!$K$3)/(Measurements!$C$4:$C$502=Measurements!$K$3)*(ROW(Measurements!$C$4:$C$502)-ROW(Measurements!$C$3)),ROWS(Measurements!$L$4:L233))), "")</f>
        <v/>
      </c>
      <c r="N233">
        <f>IF($L233&lt;&gt;"",2200,"")</f>
        <v/>
      </c>
      <c r="O233">
        <f>IF($L233&lt;&gt;"",1800,"")</f>
        <v/>
      </c>
      <c r="P233">
        <f>IF(ROWS(Measurements!$L$4:L233)&lt;=Measurements!$K$4, INDEX(Measurements!$F$4:$F$502,_xlfn.AGGREGATE(15,3,(Measurements!$C$4:$C$502=Measurements!$K$3)/(Measurements!$C$4:$C$502=Measurements!$K$3)*(ROW(Measurements!$C$4:$C$502)-ROW(Measurements!$C$3)),ROWS(Measurements!$L$4:L233))), "")</f>
        <v/>
      </c>
      <c r="Q233">
        <f>IF($L233&lt;&gt;"",6.5,"")</f>
        <v/>
      </c>
      <c r="R233">
        <f>IF($L233&lt;&gt;"",3.5,"")</f>
        <v/>
      </c>
      <c r="S233">
        <f>IF(ROWS(Measurements!$L$4:L233)&lt;=Measurements!$K$4, INDEX(Measurements!$G$4:$G$502,_xlfn.AGGREGATE(15,3,(Measurements!$C$4:$C$502=Measurements!$K$3)/(Measurements!$C$4:$C$502=Measurements!$K$3)*(ROW(Measurements!$C$4:$C$502)-ROW(Measurements!$C$3)),ROWS(Measurements!$L$4:L233))), "")</f>
        <v/>
      </c>
      <c r="T233">
        <f>IF($L233&lt;&gt;"",65,"")</f>
        <v/>
      </c>
      <c r="U233">
        <f>IF($L233&lt;&gt;"",35,"")</f>
        <v/>
      </c>
      <c r="W233" s="2">
        <f>IF(ROWS(Measurements!$L$4:$L233)&lt;=Measurements!$I$4, INDEX(Measurements!$A$4:$A$502,_xlfn.AGGREGATE(15,3,(Measurements!$C$4:$C$502=Measurements!$I$3)/(Measurements!$C$4:$C$502=Measurements!$I$3)*(ROW(Measurements!$C$4:$C$502)-ROW(Measurements!$C$3)),ROWS(Measurements!$L$4:$L233))), "")</f>
        <v/>
      </c>
      <c r="X233">
        <f>IF(ROWS(Measurements!$L$4:$L233)&lt;=Measurements!$I$4, INDEX(Measurements!$E$4:$E$502,_xlfn.AGGREGATE(15,3,(Measurements!$C$4:$C$502=Measurements!$I$3)/(Measurements!$C$4:$C$502=Measurements!$I$3)*(ROW(Measurements!$C$4:$C$502)-ROW(Measurements!$C$3)),ROWS(Measurements!$L$4:$L233))), "")</f>
        <v/>
      </c>
      <c r="Y233">
        <f>IF($W233&lt;&gt;"",2200,"")</f>
        <v/>
      </c>
      <c r="Z233">
        <f>IF($W233&lt;&gt;"",1800,"")</f>
        <v/>
      </c>
      <c r="AA233">
        <f>IF(ROWS(Measurements!$L$4:$L233)&lt;=Measurements!$I$4, INDEX(Measurements!$F$4:$F$502,_xlfn.AGGREGATE(15,3,(Measurements!$C$4:$C$502=Measurements!$I$3)/(Measurements!$C$4:$C$502=Measurements!$I$3)*(ROW(Measurements!$C$4:$C$502)-ROW(Measurements!$C$3)),ROWS(Measurements!$L$4:$L233))), "")</f>
        <v/>
      </c>
      <c r="AB233">
        <f>IF($W233&lt;&gt;"",6.5,"")</f>
        <v/>
      </c>
      <c r="AC233">
        <f>IF($W233&lt;&gt;"",3.5,"")</f>
        <v/>
      </c>
      <c r="AD233">
        <f>IF(ROWS(Measurements!$L$4:L233)&lt;=Measurements!$I$4, INDEX(Measurements!$G$4:$G$502,_xlfn.AGGREGATE(15,3,(Measurements!$C$4:$C$502=Measurements!$I$3)/(Measurements!$C$4:$C$502=Measurements!$I$3)*(ROW(Measurements!$C$4:$C$502)-ROW(Measurements!$C$3)),ROWS(Measurements!$L$4:L233))), "")</f>
        <v/>
      </c>
      <c r="AE233">
        <f>IF($W233&lt;&gt;"",65,"")</f>
        <v/>
      </c>
      <c r="AF233">
        <f>IF($W233&lt;&gt;"",35,"")</f>
        <v/>
      </c>
    </row>
    <row r="234">
      <c r="A234" s="2">
        <f>IF(ROWS(Measurements!A$4:$L234)&lt;=Measurements!$J$4, INDEX(Measurements!$A$4:$A$502,_xlfn.AGGREGATE(15,3,(Measurements!$C$4:$C$502=Measurements!$J$3)/(Measurements!$C$4:$C$502=Measurements!$J$3)*(ROW(Measurements!$C$4:$C$502)-ROW(Measurements!$C$3)),ROWS(Measurements!A$4:$L234))), "")</f>
        <v/>
      </c>
      <c r="B234">
        <f>IF(ROWS(Measurements!A$4:$L234)&lt;=Measurements!$J$4, INDEX(Measurements!$E$4:$E$502,_xlfn.AGGREGATE(15,3,(Measurements!$C$4:$C$502=Measurements!$J$3)/(Measurements!$C$4:$C$502=Measurements!$J$3)*(ROW(Measurements!$C$4:$C$502)-ROW(Measurements!$C$3)),ROWS(Measurements!A$4:$L234))), "")</f>
        <v/>
      </c>
      <c r="C234">
        <f>IF($A234&lt;&gt;"",2200,"")</f>
        <v/>
      </c>
      <c r="D234">
        <f>IF($A234&lt;&gt;"",1800,"")</f>
        <v/>
      </c>
      <c r="E234">
        <f>IF(ROWS(Measurements!A$4:$L234)&lt;=Measurements!$J$4, INDEX(Measurements!$F$4:$F$502,_xlfn.AGGREGATE(15,3,(Measurements!$C$4:$C$502=Measurements!$J$3)/(Measurements!$C$4:$C$502=Measurements!$J$3)*(ROW(Measurements!$C$4:$C$502)-ROW(Measurements!$C$3)),ROWS(Measurements!A$4:$L234))), "")</f>
        <v/>
      </c>
      <c r="F234">
        <f>IF($A234&lt;&gt;"",6.5,"")</f>
        <v/>
      </c>
      <c r="G234">
        <f>IF($A234&lt;&gt;"",3.5,"")</f>
        <v/>
      </c>
      <c r="H234">
        <f>IF(ROWS(Measurements!A$4:$L234)&lt;=Measurements!$J$4, INDEX(Measurements!$G$4:$G$502,_xlfn.AGGREGATE(15,3,(Measurements!$C$4:$C$502=Measurements!$J$3)/(Measurements!$C$4:$C$502=Measurements!$J$3)*(ROW(Measurements!$C$4:$C$502)-ROW(Measurements!$C$3)),ROWS(Measurements!A$4:$L234))), "")</f>
        <v/>
      </c>
      <c r="I234">
        <f>IF($A234&lt;&gt;"",65,"")</f>
        <v/>
      </c>
      <c r="J234">
        <f>IF($A234&lt;&gt;"",35,"")</f>
        <v/>
      </c>
      <c r="L234" s="2">
        <f>IF(ROWS(Measurements!$L$4:L234)&lt;=Measurements!$K$4, INDEX(Measurements!$A$4:$A$502,_xlfn.AGGREGATE(15,3,(Measurements!$C$4:$C$502=Measurements!$K$3)/(Measurements!$C$4:$C$502=Measurements!$K$3)*(ROW(Measurements!$C$4:$C$502)-ROW(Measurements!$C$3)),ROWS(Measurements!$L$4:L234))), "")</f>
        <v/>
      </c>
      <c r="M234">
        <f>IF(ROWS(Measurements!$L$4:L234)&lt;=Measurements!$K$4, INDEX(Measurements!$E$4:$E$502,_xlfn.AGGREGATE(15,3,(Measurements!$C$4:$C$502=Measurements!$K$3)/(Measurements!$C$4:$C$502=Measurements!$K$3)*(ROW(Measurements!$C$4:$C$502)-ROW(Measurements!$C$3)),ROWS(Measurements!$L$4:L234))), "")</f>
        <v/>
      </c>
      <c r="N234">
        <f>IF($L234&lt;&gt;"",2200,"")</f>
        <v/>
      </c>
      <c r="O234">
        <f>IF($L234&lt;&gt;"",1800,"")</f>
        <v/>
      </c>
      <c r="P234">
        <f>IF(ROWS(Measurements!$L$4:L234)&lt;=Measurements!$K$4, INDEX(Measurements!$F$4:$F$502,_xlfn.AGGREGATE(15,3,(Measurements!$C$4:$C$502=Measurements!$K$3)/(Measurements!$C$4:$C$502=Measurements!$K$3)*(ROW(Measurements!$C$4:$C$502)-ROW(Measurements!$C$3)),ROWS(Measurements!$L$4:L234))), "")</f>
        <v/>
      </c>
      <c r="Q234">
        <f>IF($L234&lt;&gt;"",6.5,"")</f>
        <v/>
      </c>
      <c r="R234">
        <f>IF($L234&lt;&gt;"",3.5,"")</f>
        <v/>
      </c>
      <c r="S234">
        <f>IF(ROWS(Measurements!$L$4:L234)&lt;=Measurements!$K$4, INDEX(Measurements!$G$4:$G$502,_xlfn.AGGREGATE(15,3,(Measurements!$C$4:$C$502=Measurements!$K$3)/(Measurements!$C$4:$C$502=Measurements!$K$3)*(ROW(Measurements!$C$4:$C$502)-ROW(Measurements!$C$3)),ROWS(Measurements!$L$4:L234))), "")</f>
        <v/>
      </c>
      <c r="T234">
        <f>IF($L234&lt;&gt;"",65,"")</f>
        <v/>
      </c>
      <c r="U234">
        <f>IF($L234&lt;&gt;"",35,"")</f>
        <v/>
      </c>
      <c r="W234" s="2">
        <f>IF(ROWS(Measurements!$L$4:$L234)&lt;=Measurements!$I$4, INDEX(Measurements!$A$4:$A$502,_xlfn.AGGREGATE(15,3,(Measurements!$C$4:$C$502=Measurements!$I$3)/(Measurements!$C$4:$C$502=Measurements!$I$3)*(ROW(Measurements!$C$4:$C$502)-ROW(Measurements!$C$3)),ROWS(Measurements!$L$4:$L234))), "")</f>
        <v/>
      </c>
      <c r="X234">
        <f>IF(ROWS(Measurements!$L$4:$L234)&lt;=Measurements!$I$4, INDEX(Measurements!$E$4:$E$502,_xlfn.AGGREGATE(15,3,(Measurements!$C$4:$C$502=Measurements!$I$3)/(Measurements!$C$4:$C$502=Measurements!$I$3)*(ROW(Measurements!$C$4:$C$502)-ROW(Measurements!$C$3)),ROWS(Measurements!$L$4:$L234))), "")</f>
        <v/>
      </c>
      <c r="Y234">
        <f>IF($W234&lt;&gt;"",2200,"")</f>
        <v/>
      </c>
      <c r="Z234">
        <f>IF($W234&lt;&gt;"",1800,"")</f>
        <v/>
      </c>
      <c r="AA234">
        <f>IF(ROWS(Measurements!$L$4:$L234)&lt;=Measurements!$I$4, INDEX(Measurements!$F$4:$F$502,_xlfn.AGGREGATE(15,3,(Measurements!$C$4:$C$502=Measurements!$I$3)/(Measurements!$C$4:$C$502=Measurements!$I$3)*(ROW(Measurements!$C$4:$C$502)-ROW(Measurements!$C$3)),ROWS(Measurements!$L$4:$L234))), "")</f>
        <v/>
      </c>
      <c r="AB234">
        <f>IF($W234&lt;&gt;"",6.5,"")</f>
        <v/>
      </c>
      <c r="AC234">
        <f>IF($W234&lt;&gt;"",3.5,"")</f>
        <v/>
      </c>
      <c r="AD234">
        <f>IF(ROWS(Measurements!$L$4:L234)&lt;=Measurements!$I$4, INDEX(Measurements!$G$4:$G$502,_xlfn.AGGREGATE(15,3,(Measurements!$C$4:$C$502=Measurements!$I$3)/(Measurements!$C$4:$C$502=Measurements!$I$3)*(ROW(Measurements!$C$4:$C$502)-ROW(Measurements!$C$3)),ROWS(Measurements!$L$4:L234))), "")</f>
        <v/>
      </c>
      <c r="AE234">
        <f>IF($W234&lt;&gt;"",65,"")</f>
        <v/>
      </c>
      <c r="AF234">
        <f>IF($W234&lt;&gt;"",35,"")</f>
        <v/>
      </c>
    </row>
    <row r="235">
      <c r="A235" s="2">
        <f>IF(ROWS(Measurements!A$4:$L235)&lt;=Measurements!$J$4, INDEX(Measurements!$A$4:$A$502,_xlfn.AGGREGATE(15,3,(Measurements!$C$4:$C$502=Measurements!$J$3)/(Measurements!$C$4:$C$502=Measurements!$J$3)*(ROW(Measurements!$C$4:$C$502)-ROW(Measurements!$C$3)),ROWS(Measurements!A$4:$L235))), "")</f>
        <v/>
      </c>
      <c r="B235">
        <f>IF(ROWS(Measurements!A$4:$L235)&lt;=Measurements!$J$4, INDEX(Measurements!$E$4:$E$502,_xlfn.AGGREGATE(15,3,(Measurements!$C$4:$C$502=Measurements!$J$3)/(Measurements!$C$4:$C$502=Measurements!$J$3)*(ROW(Measurements!$C$4:$C$502)-ROW(Measurements!$C$3)),ROWS(Measurements!A$4:$L235))), "")</f>
        <v/>
      </c>
      <c r="C235">
        <f>IF($A235&lt;&gt;"",2200,"")</f>
        <v/>
      </c>
      <c r="D235">
        <f>IF($A235&lt;&gt;"",1800,"")</f>
        <v/>
      </c>
      <c r="E235">
        <f>IF(ROWS(Measurements!A$4:$L235)&lt;=Measurements!$J$4, INDEX(Measurements!$F$4:$F$502,_xlfn.AGGREGATE(15,3,(Measurements!$C$4:$C$502=Measurements!$J$3)/(Measurements!$C$4:$C$502=Measurements!$J$3)*(ROW(Measurements!$C$4:$C$502)-ROW(Measurements!$C$3)),ROWS(Measurements!A$4:$L235))), "")</f>
        <v/>
      </c>
      <c r="F235">
        <f>IF($A235&lt;&gt;"",6.5,"")</f>
        <v/>
      </c>
      <c r="G235">
        <f>IF($A235&lt;&gt;"",3.5,"")</f>
        <v/>
      </c>
      <c r="H235">
        <f>IF(ROWS(Measurements!A$4:$L235)&lt;=Measurements!$J$4, INDEX(Measurements!$G$4:$G$502,_xlfn.AGGREGATE(15,3,(Measurements!$C$4:$C$502=Measurements!$J$3)/(Measurements!$C$4:$C$502=Measurements!$J$3)*(ROW(Measurements!$C$4:$C$502)-ROW(Measurements!$C$3)),ROWS(Measurements!A$4:$L235))), "")</f>
        <v/>
      </c>
      <c r="I235">
        <f>IF($A235&lt;&gt;"",65,"")</f>
        <v/>
      </c>
      <c r="J235">
        <f>IF($A235&lt;&gt;"",35,"")</f>
        <v/>
      </c>
      <c r="L235" s="2">
        <f>IF(ROWS(Measurements!$L$4:L235)&lt;=Measurements!$K$4, INDEX(Measurements!$A$4:$A$502,_xlfn.AGGREGATE(15,3,(Measurements!$C$4:$C$502=Measurements!$K$3)/(Measurements!$C$4:$C$502=Measurements!$K$3)*(ROW(Measurements!$C$4:$C$502)-ROW(Measurements!$C$3)),ROWS(Measurements!$L$4:L235))), "")</f>
        <v/>
      </c>
      <c r="M235">
        <f>IF(ROWS(Measurements!$L$4:L235)&lt;=Measurements!$K$4, INDEX(Measurements!$E$4:$E$502,_xlfn.AGGREGATE(15,3,(Measurements!$C$4:$C$502=Measurements!$K$3)/(Measurements!$C$4:$C$502=Measurements!$K$3)*(ROW(Measurements!$C$4:$C$502)-ROW(Measurements!$C$3)),ROWS(Measurements!$L$4:L235))), "")</f>
        <v/>
      </c>
      <c r="N235">
        <f>IF($L235&lt;&gt;"",2200,"")</f>
        <v/>
      </c>
      <c r="O235">
        <f>IF($L235&lt;&gt;"",1800,"")</f>
        <v/>
      </c>
      <c r="P235">
        <f>IF(ROWS(Measurements!$L$4:L235)&lt;=Measurements!$K$4, INDEX(Measurements!$F$4:$F$502,_xlfn.AGGREGATE(15,3,(Measurements!$C$4:$C$502=Measurements!$K$3)/(Measurements!$C$4:$C$502=Measurements!$K$3)*(ROW(Measurements!$C$4:$C$502)-ROW(Measurements!$C$3)),ROWS(Measurements!$L$4:L235))), "")</f>
        <v/>
      </c>
      <c r="Q235">
        <f>IF($L235&lt;&gt;"",6.5,"")</f>
        <v/>
      </c>
      <c r="R235">
        <f>IF($L235&lt;&gt;"",3.5,"")</f>
        <v/>
      </c>
      <c r="S235">
        <f>IF(ROWS(Measurements!$L$4:L235)&lt;=Measurements!$K$4, INDEX(Measurements!$G$4:$G$502,_xlfn.AGGREGATE(15,3,(Measurements!$C$4:$C$502=Measurements!$K$3)/(Measurements!$C$4:$C$502=Measurements!$K$3)*(ROW(Measurements!$C$4:$C$502)-ROW(Measurements!$C$3)),ROWS(Measurements!$L$4:L235))), "")</f>
        <v/>
      </c>
      <c r="T235">
        <f>IF($L235&lt;&gt;"",65,"")</f>
        <v/>
      </c>
      <c r="U235">
        <f>IF($L235&lt;&gt;"",35,"")</f>
        <v/>
      </c>
      <c r="W235" s="2">
        <f>IF(ROWS(Measurements!$L$4:$L235)&lt;=Measurements!$I$4, INDEX(Measurements!$A$4:$A$502,_xlfn.AGGREGATE(15,3,(Measurements!$C$4:$C$502=Measurements!$I$3)/(Measurements!$C$4:$C$502=Measurements!$I$3)*(ROW(Measurements!$C$4:$C$502)-ROW(Measurements!$C$3)),ROWS(Measurements!$L$4:$L235))), "")</f>
        <v/>
      </c>
      <c r="X235">
        <f>IF(ROWS(Measurements!$L$4:$L235)&lt;=Measurements!$I$4, INDEX(Measurements!$E$4:$E$502,_xlfn.AGGREGATE(15,3,(Measurements!$C$4:$C$502=Measurements!$I$3)/(Measurements!$C$4:$C$502=Measurements!$I$3)*(ROW(Measurements!$C$4:$C$502)-ROW(Measurements!$C$3)),ROWS(Measurements!$L$4:$L235))), "")</f>
        <v/>
      </c>
      <c r="Y235">
        <f>IF($W235&lt;&gt;"",2200,"")</f>
        <v/>
      </c>
      <c r="Z235">
        <f>IF($W235&lt;&gt;"",1800,"")</f>
        <v/>
      </c>
      <c r="AA235">
        <f>IF(ROWS(Measurements!$L$4:$L235)&lt;=Measurements!$I$4, INDEX(Measurements!$F$4:$F$502,_xlfn.AGGREGATE(15,3,(Measurements!$C$4:$C$502=Measurements!$I$3)/(Measurements!$C$4:$C$502=Measurements!$I$3)*(ROW(Measurements!$C$4:$C$502)-ROW(Measurements!$C$3)),ROWS(Measurements!$L$4:$L235))), "")</f>
        <v/>
      </c>
      <c r="AB235">
        <f>IF($W235&lt;&gt;"",6.5,"")</f>
        <v/>
      </c>
      <c r="AC235">
        <f>IF($W235&lt;&gt;"",3.5,"")</f>
        <v/>
      </c>
      <c r="AD235">
        <f>IF(ROWS(Measurements!$L$4:L235)&lt;=Measurements!$I$4, INDEX(Measurements!$G$4:$G$502,_xlfn.AGGREGATE(15,3,(Measurements!$C$4:$C$502=Measurements!$I$3)/(Measurements!$C$4:$C$502=Measurements!$I$3)*(ROW(Measurements!$C$4:$C$502)-ROW(Measurements!$C$3)),ROWS(Measurements!$L$4:L235))), "")</f>
        <v/>
      </c>
      <c r="AE235">
        <f>IF($W235&lt;&gt;"",65,"")</f>
        <v/>
      </c>
      <c r="AF235">
        <f>IF($W235&lt;&gt;"",35,"")</f>
        <v/>
      </c>
    </row>
    <row r="236">
      <c r="A236" s="2">
        <f>IF(ROWS(Measurements!A$4:$L236)&lt;=Measurements!$J$4, INDEX(Measurements!$A$4:$A$502,_xlfn.AGGREGATE(15,3,(Measurements!$C$4:$C$502=Measurements!$J$3)/(Measurements!$C$4:$C$502=Measurements!$J$3)*(ROW(Measurements!$C$4:$C$502)-ROW(Measurements!$C$3)),ROWS(Measurements!A$4:$L236))), "")</f>
        <v/>
      </c>
      <c r="B236">
        <f>IF(ROWS(Measurements!A$4:$L236)&lt;=Measurements!$J$4, INDEX(Measurements!$E$4:$E$502,_xlfn.AGGREGATE(15,3,(Measurements!$C$4:$C$502=Measurements!$J$3)/(Measurements!$C$4:$C$502=Measurements!$J$3)*(ROW(Measurements!$C$4:$C$502)-ROW(Measurements!$C$3)),ROWS(Measurements!A$4:$L236))), "")</f>
        <v/>
      </c>
      <c r="C236">
        <f>IF($A236&lt;&gt;"",2200,"")</f>
        <v/>
      </c>
      <c r="D236">
        <f>IF($A236&lt;&gt;"",1800,"")</f>
        <v/>
      </c>
      <c r="E236">
        <f>IF(ROWS(Measurements!A$4:$L236)&lt;=Measurements!$J$4, INDEX(Measurements!$F$4:$F$502,_xlfn.AGGREGATE(15,3,(Measurements!$C$4:$C$502=Measurements!$J$3)/(Measurements!$C$4:$C$502=Measurements!$J$3)*(ROW(Measurements!$C$4:$C$502)-ROW(Measurements!$C$3)),ROWS(Measurements!A$4:$L236))), "")</f>
        <v/>
      </c>
      <c r="F236">
        <f>IF($A236&lt;&gt;"",6.5,"")</f>
        <v/>
      </c>
      <c r="G236">
        <f>IF($A236&lt;&gt;"",3.5,"")</f>
        <v/>
      </c>
      <c r="H236">
        <f>IF(ROWS(Measurements!A$4:$L236)&lt;=Measurements!$J$4, INDEX(Measurements!$G$4:$G$502,_xlfn.AGGREGATE(15,3,(Measurements!$C$4:$C$502=Measurements!$J$3)/(Measurements!$C$4:$C$502=Measurements!$J$3)*(ROW(Measurements!$C$4:$C$502)-ROW(Measurements!$C$3)),ROWS(Measurements!A$4:$L236))), "")</f>
        <v/>
      </c>
      <c r="I236">
        <f>IF($A236&lt;&gt;"",65,"")</f>
        <v/>
      </c>
      <c r="J236">
        <f>IF($A236&lt;&gt;"",35,"")</f>
        <v/>
      </c>
      <c r="L236" s="2">
        <f>IF(ROWS(Measurements!$L$4:L236)&lt;=Measurements!$K$4, INDEX(Measurements!$A$4:$A$502,_xlfn.AGGREGATE(15,3,(Measurements!$C$4:$C$502=Measurements!$K$3)/(Measurements!$C$4:$C$502=Measurements!$K$3)*(ROW(Measurements!$C$4:$C$502)-ROW(Measurements!$C$3)),ROWS(Measurements!$L$4:L236))), "")</f>
        <v/>
      </c>
      <c r="M236">
        <f>IF(ROWS(Measurements!$L$4:L236)&lt;=Measurements!$K$4, INDEX(Measurements!$E$4:$E$502,_xlfn.AGGREGATE(15,3,(Measurements!$C$4:$C$502=Measurements!$K$3)/(Measurements!$C$4:$C$502=Measurements!$K$3)*(ROW(Measurements!$C$4:$C$502)-ROW(Measurements!$C$3)),ROWS(Measurements!$L$4:L236))), "")</f>
        <v/>
      </c>
      <c r="N236">
        <f>IF($L236&lt;&gt;"",2200,"")</f>
        <v/>
      </c>
      <c r="O236">
        <f>IF($L236&lt;&gt;"",1800,"")</f>
        <v/>
      </c>
      <c r="P236">
        <f>IF(ROWS(Measurements!$L$4:L236)&lt;=Measurements!$K$4, INDEX(Measurements!$F$4:$F$502,_xlfn.AGGREGATE(15,3,(Measurements!$C$4:$C$502=Measurements!$K$3)/(Measurements!$C$4:$C$502=Measurements!$K$3)*(ROW(Measurements!$C$4:$C$502)-ROW(Measurements!$C$3)),ROWS(Measurements!$L$4:L236))), "")</f>
        <v/>
      </c>
      <c r="Q236">
        <f>IF($L236&lt;&gt;"",6.5,"")</f>
        <v/>
      </c>
      <c r="R236">
        <f>IF($L236&lt;&gt;"",3.5,"")</f>
        <v/>
      </c>
      <c r="S236">
        <f>IF(ROWS(Measurements!$L$4:L236)&lt;=Measurements!$K$4, INDEX(Measurements!$G$4:$G$502,_xlfn.AGGREGATE(15,3,(Measurements!$C$4:$C$502=Measurements!$K$3)/(Measurements!$C$4:$C$502=Measurements!$K$3)*(ROW(Measurements!$C$4:$C$502)-ROW(Measurements!$C$3)),ROWS(Measurements!$L$4:L236))), "")</f>
        <v/>
      </c>
      <c r="T236">
        <f>IF($L236&lt;&gt;"",65,"")</f>
        <v/>
      </c>
      <c r="U236">
        <f>IF($L236&lt;&gt;"",35,"")</f>
        <v/>
      </c>
      <c r="W236" s="2">
        <f>IF(ROWS(Measurements!$L$4:$L236)&lt;=Measurements!$I$4, INDEX(Measurements!$A$4:$A$502,_xlfn.AGGREGATE(15,3,(Measurements!$C$4:$C$502=Measurements!$I$3)/(Measurements!$C$4:$C$502=Measurements!$I$3)*(ROW(Measurements!$C$4:$C$502)-ROW(Measurements!$C$3)),ROWS(Measurements!$L$4:$L236))), "")</f>
        <v/>
      </c>
      <c r="X236">
        <f>IF(ROWS(Measurements!$L$4:$L236)&lt;=Measurements!$I$4, INDEX(Measurements!$E$4:$E$502,_xlfn.AGGREGATE(15,3,(Measurements!$C$4:$C$502=Measurements!$I$3)/(Measurements!$C$4:$C$502=Measurements!$I$3)*(ROW(Measurements!$C$4:$C$502)-ROW(Measurements!$C$3)),ROWS(Measurements!$L$4:$L236))), "")</f>
        <v/>
      </c>
      <c r="Y236">
        <f>IF($W236&lt;&gt;"",2200,"")</f>
        <v/>
      </c>
      <c r="Z236">
        <f>IF($W236&lt;&gt;"",1800,"")</f>
        <v/>
      </c>
      <c r="AA236">
        <f>IF(ROWS(Measurements!$L$4:$L236)&lt;=Measurements!$I$4, INDEX(Measurements!$F$4:$F$502,_xlfn.AGGREGATE(15,3,(Measurements!$C$4:$C$502=Measurements!$I$3)/(Measurements!$C$4:$C$502=Measurements!$I$3)*(ROW(Measurements!$C$4:$C$502)-ROW(Measurements!$C$3)),ROWS(Measurements!$L$4:$L236))), "")</f>
        <v/>
      </c>
      <c r="AB236">
        <f>IF($W236&lt;&gt;"",6.5,"")</f>
        <v/>
      </c>
      <c r="AC236">
        <f>IF($W236&lt;&gt;"",3.5,"")</f>
        <v/>
      </c>
      <c r="AD236">
        <f>IF(ROWS(Measurements!$L$4:L236)&lt;=Measurements!$I$4, INDEX(Measurements!$G$4:$G$502,_xlfn.AGGREGATE(15,3,(Measurements!$C$4:$C$502=Measurements!$I$3)/(Measurements!$C$4:$C$502=Measurements!$I$3)*(ROW(Measurements!$C$4:$C$502)-ROW(Measurements!$C$3)),ROWS(Measurements!$L$4:L236))), "")</f>
        <v/>
      </c>
      <c r="AE236">
        <f>IF($W236&lt;&gt;"",65,"")</f>
        <v/>
      </c>
      <c r="AF236">
        <f>IF($W236&lt;&gt;"",35,"")</f>
        <v/>
      </c>
    </row>
    <row r="237">
      <c r="A237" s="2">
        <f>IF(ROWS(Measurements!A$4:$L237)&lt;=Measurements!$J$4, INDEX(Measurements!$A$4:$A$502,_xlfn.AGGREGATE(15,3,(Measurements!$C$4:$C$502=Measurements!$J$3)/(Measurements!$C$4:$C$502=Measurements!$J$3)*(ROW(Measurements!$C$4:$C$502)-ROW(Measurements!$C$3)),ROWS(Measurements!A$4:$L237))), "")</f>
        <v/>
      </c>
      <c r="B237">
        <f>IF(ROWS(Measurements!A$4:$L237)&lt;=Measurements!$J$4, INDEX(Measurements!$E$4:$E$502,_xlfn.AGGREGATE(15,3,(Measurements!$C$4:$C$502=Measurements!$J$3)/(Measurements!$C$4:$C$502=Measurements!$J$3)*(ROW(Measurements!$C$4:$C$502)-ROW(Measurements!$C$3)),ROWS(Measurements!A$4:$L237))), "")</f>
        <v/>
      </c>
      <c r="C237">
        <f>IF($A237&lt;&gt;"",2200,"")</f>
        <v/>
      </c>
      <c r="D237">
        <f>IF($A237&lt;&gt;"",1800,"")</f>
        <v/>
      </c>
      <c r="E237">
        <f>IF(ROWS(Measurements!A$4:$L237)&lt;=Measurements!$J$4, INDEX(Measurements!$F$4:$F$502,_xlfn.AGGREGATE(15,3,(Measurements!$C$4:$C$502=Measurements!$J$3)/(Measurements!$C$4:$C$502=Measurements!$J$3)*(ROW(Measurements!$C$4:$C$502)-ROW(Measurements!$C$3)),ROWS(Measurements!A$4:$L237))), "")</f>
        <v/>
      </c>
      <c r="F237">
        <f>IF($A237&lt;&gt;"",6.5,"")</f>
        <v/>
      </c>
      <c r="G237">
        <f>IF($A237&lt;&gt;"",3.5,"")</f>
        <v/>
      </c>
      <c r="H237">
        <f>IF(ROWS(Measurements!A$4:$L237)&lt;=Measurements!$J$4, INDEX(Measurements!$G$4:$G$502,_xlfn.AGGREGATE(15,3,(Measurements!$C$4:$C$502=Measurements!$J$3)/(Measurements!$C$4:$C$502=Measurements!$J$3)*(ROW(Measurements!$C$4:$C$502)-ROW(Measurements!$C$3)),ROWS(Measurements!A$4:$L237))), "")</f>
        <v/>
      </c>
      <c r="I237">
        <f>IF($A237&lt;&gt;"",65,"")</f>
        <v/>
      </c>
      <c r="J237">
        <f>IF($A237&lt;&gt;"",35,"")</f>
        <v/>
      </c>
      <c r="L237" s="2">
        <f>IF(ROWS(Measurements!$L$4:L237)&lt;=Measurements!$K$4, INDEX(Measurements!$A$4:$A$502,_xlfn.AGGREGATE(15,3,(Measurements!$C$4:$C$502=Measurements!$K$3)/(Measurements!$C$4:$C$502=Measurements!$K$3)*(ROW(Measurements!$C$4:$C$502)-ROW(Measurements!$C$3)),ROWS(Measurements!$L$4:L237))), "")</f>
        <v/>
      </c>
      <c r="M237">
        <f>IF(ROWS(Measurements!$L$4:L237)&lt;=Measurements!$K$4, INDEX(Measurements!$E$4:$E$502,_xlfn.AGGREGATE(15,3,(Measurements!$C$4:$C$502=Measurements!$K$3)/(Measurements!$C$4:$C$502=Measurements!$K$3)*(ROW(Measurements!$C$4:$C$502)-ROW(Measurements!$C$3)),ROWS(Measurements!$L$4:L237))), "")</f>
        <v/>
      </c>
      <c r="N237">
        <f>IF($L237&lt;&gt;"",2200,"")</f>
        <v/>
      </c>
      <c r="O237">
        <f>IF($L237&lt;&gt;"",1800,"")</f>
        <v/>
      </c>
      <c r="P237">
        <f>IF(ROWS(Measurements!$L$4:L237)&lt;=Measurements!$K$4, INDEX(Measurements!$F$4:$F$502,_xlfn.AGGREGATE(15,3,(Measurements!$C$4:$C$502=Measurements!$K$3)/(Measurements!$C$4:$C$502=Measurements!$K$3)*(ROW(Measurements!$C$4:$C$502)-ROW(Measurements!$C$3)),ROWS(Measurements!$L$4:L237))), "")</f>
        <v/>
      </c>
      <c r="Q237">
        <f>IF($L237&lt;&gt;"",6.5,"")</f>
        <v/>
      </c>
      <c r="R237">
        <f>IF($L237&lt;&gt;"",3.5,"")</f>
        <v/>
      </c>
      <c r="S237">
        <f>IF(ROWS(Measurements!$L$4:L237)&lt;=Measurements!$K$4, INDEX(Measurements!$G$4:$G$502,_xlfn.AGGREGATE(15,3,(Measurements!$C$4:$C$502=Measurements!$K$3)/(Measurements!$C$4:$C$502=Measurements!$K$3)*(ROW(Measurements!$C$4:$C$502)-ROW(Measurements!$C$3)),ROWS(Measurements!$L$4:L237))), "")</f>
        <v/>
      </c>
      <c r="T237">
        <f>IF($L237&lt;&gt;"",65,"")</f>
        <v/>
      </c>
      <c r="U237">
        <f>IF($L237&lt;&gt;"",35,"")</f>
        <v/>
      </c>
      <c r="W237" s="2">
        <f>IF(ROWS(Measurements!$L$4:$L237)&lt;=Measurements!$I$4, INDEX(Measurements!$A$4:$A$502,_xlfn.AGGREGATE(15,3,(Measurements!$C$4:$C$502=Measurements!$I$3)/(Measurements!$C$4:$C$502=Measurements!$I$3)*(ROW(Measurements!$C$4:$C$502)-ROW(Measurements!$C$3)),ROWS(Measurements!$L$4:$L237))), "")</f>
        <v/>
      </c>
      <c r="X237">
        <f>IF(ROWS(Measurements!$L$4:$L237)&lt;=Measurements!$I$4, INDEX(Measurements!$E$4:$E$502,_xlfn.AGGREGATE(15,3,(Measurements!$C$4:$C$502=Measurements!$I$3)/(Measurements!$C$4:$C$502=Measurements!$I$3)*(ROW(Measurements!$C$4:$C$502)-ROW(Measurements!$C$3)),ROWS(Measurements!$L$4:$L237))), "")</f>
        <v/>
      </c>
      <c r="Y237">
        <f>IF($W237&lt;&gt;"",2200,"")</f>
        <v/>
      </c>
      <c r="Z237">
        <f>IF($W237&lt;&gt;"",1800,"")</f>
        <v/>
      </c>
      <c r="AA237">
        <f>IF(ROWS(Measurements!$L$4:$L237)&lt;=Measurements!$I$4, INDEX(Measurements!$F$4:$F$502,_xlfn.AGGREGATE(15,3,(Measurements!$C$4:$C$502=Measurements!$I$3)/(Measurements!$C$4:$C$502=Measurements!$I$3)*(ROW(Measurements!$C$4:$C$502)-ROW(Measurements!$C$3)),ROWS(Measurements!$L$4:$L237))), "")</f>
        <v/>
      </c>
      <c r="AB237">
        <f>IF($W237&lt;&gt;"",6.5,"")</f>
        <v/>
      </c>
      <c r="AC237">
        <f>IF($W237&lt;&gt;"",3.5,"")</f>
        <v/>
      </c>
      <c r="AD237">
        <f>IF(ROWS(Measurements!$L$4:L237)&lt;=Measurements!$I$4, INDEX(Measurements!$G$4:$G$502,_xlfn.AGGREGATE(15,3,(Measurements!$C$4:$C$502=Measurements!$I$3)/(Measurements!$C$4:$C$502=Measurements!$I$3)*(ROW(Measurements!$C$4:$C$502)-ROW(Measurements!$C$3)),ROWS(Measurements!$L$4:L237))), "")</f>
        <v/>
      </c>
      <c r="AE237">
        <f>IF($W237&lt;&gt;"",65,"")</f>
        <v/>
      </c>
      <c r="AF237">
        <f>IF($W237&lt;&gt;"",35,"")</f>
        <v/>
      </c>
    </row>
    <row r="238">
      <c r="A238" s="2">
        <f>IF(ROWS(Measurements!A$4:$L238)&lt;=Measurements!$J$4, INDEX(Measurements!$A$4:$A$502,_xlfn.AGGREGATE(15,3,(Measurements!$C$4:$C$502=Measurements!$J$3)/(Measurements!$C$4:$C$502=Measurements!$J$3)*(ROW(Measurements!$C$4:$C$502)-ROW(Measurements!$C$3)),ROWS(Measurements!A$4:$L238))), "")</f>
        <v/>
      </c>
      <c r="B238">
        <f>IF(ROWS(Measurements!A$4:$L238)&lt;=Measurements!$J$4, INDEX(Measurements!$E$4:$E$502,_xlfn.AGGREGATE(15,3,(Measurements!$C$4:$C$502=Measurements!$J$3)/(Measurements!$C$4:$C$502=Measurements!$J$3)*(ROW(Measurements!$C$4:$C$502)-ROW(Measurements!$C$3)),ROWS(Measurements!A$4:$L238))), "")</f>
        <v/>
      </c>
      <c r="C238">
        <f>IF($A238&lt;&gt;"",2200,"")</f>
        <v/>
      </c>
      <c r="D238">
        <f>IF($A238&lt;&gt;"",1800,"")</f>
        <v/>
      </c>
      <c r="E238">
        <f>IF(ROWS(Measurements!A$4:$L238)&lt;=Measurements!$J$4, INDEX(Measurements!$F$4:$F$502,_xlfn.AGGREGATE(15,3,(Measurements!$C$4:$C$502=Measurements!$J$3)/(Measurements!$C$4:$C$502=Measurements!$J$3)*(ROW(Measurements!$C$4:$C$502)-ROW(Measurements!$C$3)),ROWS(Measurements!A$4:$L238))), "")</f>
        <v/>
      </c>
      <c r="F238">
        <f>IF($A238&lt;&gt;"",6.5,"")</f>
        <v/>
      </c>
      <c r="G238">
        <f>IF($A238&lt;&gt;"",3.5,"")</f>
        <v/>
      </c>
      <c r="H238">
        <f>IF(ROWS(Measurements!A$4:$L238)&lt;=Measurements!$J$4, INDEX(Measurements!$G$4:$G$502,_xlfn.AGGREGATE(15,3,(Measurements!$C$4:$C$502=Measurements!$J$3)/(Measurements!$C$4:$C$502=Measurements!$J$3)*(ROW(Measurements!$C$4:$C$502)-ROW(Measurements!$C$3)),ROWS(Measurements!A$4:$L238))), "")</f>
        <v/>
      </c>
      <c r="I238">
        <f>IF($A238&lt;&gt;"",65,"")</f>
        <v/>
      </c>
      <c r="J238">
        <f>IF($A238&lt;&gt;"",35,"")</f>
        <v/>
      </c>
      <c r="L238" s="2">
        <f>IF(ROWS(Measurements!$L$4:L238)&lt;=Measurements!$K$4, INDEX(Measurements!$A$4:$A$502,_xlfn.AGGREGATE(15,3,(Measurements!$C$4:$C$502=Measurements!$K$3)/(Measurements!$C$4:$C$502=Measurements!$K$3)*(ROW(Measurements!$C$4:$C$502)-ROW(Measurements!$C$3)),ROWS(Measurements!$L$4:L238))), "")</f>
        <v/>
      </c>
      <c r="M238">
        <f>IF(ROWS(Measurements!$L$4:L238)&lt;=Measurements!$K$4, INDEX(Measurements!$E$4:$E$502,_xlfn.AGGREGATE(15,3,(Measurements!$C$4:$C$502=Measurements!$K$3)/(Measurements!$C$4:$C$502=Measurements!$K$3)*(ROW(Measurements!$C$4:$C$502)-ROW(Measurements!$C$3)),ROWS(Measurements!$L$4:L238))), "")</f>
        <v/>
      </c>
      <c r="N238">
        <f>IF($L238&lt;&gt;"",2200,"")</f>
        <v/>
      </c>
      <c r="O238">
        <f>IF($L238&lt;&gt;"",1800,"")</f>
        <v/>
      </c>
      <c r="P238">
        <f>IF(ROWS(Measurements!$L$4:L238)&lt;=Measurements!$K$4, INDEX(Measurements!$F$4:$F$502,_xlfn.AGGREGATE(15,3,(Measurements!$C$4:$C$502=Measurements!$K$3)/(Measurements!$C$4:$C$502=Measurements!$K$3)*(ROW(Measurements!$C$4:$C$502)-ROW(Measurements!$C$3)),ROWS(Measurements!$L$4:L238))), "")</f>
        <v/>
      </c>
      <c r="Q238">
        <f>IF($L238&lt;&gt;"",6.5,"")</f>
        <v/>
      </c>
      <c r="R238">
        <f>IF($L238&lt;&gt;"",3.5,"")</f>
        <v/>
      </c>
      <c r="S238">
        <f>IF(ROWS(Measurements!$L$4:L238)&lt;=Measurements!$K$4, INDEX(Measurements!$G$4:$G$502,_xlfn.AGGREGATE(15,3,(Measurements!$C$4:$C$502=Measurements!$K$3)/(Measurements!$C$4:$C$502=Measurements!$K$3)*(ROW(Measurements!$C$4:$C$502)-ROW(Measurements!$C$3)),ROWS(Measurements!$L$4:L238))), "")</f>
        <v/>
      </c>
      <c r="T238">
        <f>IF($L238&lt;&gt;"",65,"")</f>
        <v/>
      </c>
      <c r="U238">
        <f>IF($L238&lt;&gt;"",35,"")</f>
        <v/>
      </c>
      <c r="W238" s="2">
        <f>IF(ROWS(Measurements!$L$4:$L238)&lt;=Measurements!$I$4, INDEX(Measurements!$A$4:$A$502,_xlfn.AGGREGATE(15,3,(Measurements!$C$4:$C$502=Measurements!$I$3)/(Measurements!$C$4:$C$502=Measurements!$I$3)*(ROW(Measurements!$C$4:$C$502)-ROW(Measurements!$C$3)),ROWS(Measurements!$L$4:$L238))), "")</f>
        <v/>
      </c>
      <c r="X238">
        <f>IF(ROWS(Measurements!$L$4:$L238)&lt;=Measurements!$I$4, INDEX(Measurements!$E$4:$E$502,_xlfn.AGGREGATE(15,3,(Measurements!$C$4:$C$502=Measurements!$I$3)/(Measurements!$C$4:$C$502=Measurements!$I$3)*(ROW(Measurements!$C$4:$C$502)-ROW(Measurements!$C$3)),ROWS(Measurements!$L$4:$L238))), "")</f>
        <v/>
      </c>
      <c r="Y238">
        <f>IF($W238&lt;&gt;"",2200,"")</f>
        <v/>
      </c>
      <c r="Z238">
        <f>IF($W238&lt;&gt;"",1800,"")</f>
        <v/>
      </c>
      <c r="AA238">
        <f>IF(ROWS(Measurements!$L$4:$L238)&lt;=Measurements!$I$4, INDEX(Measurements!$F$4:$F$502,_xlfn.AGGREGATE(15,3,(Measurements!$C$4:$C$502=Measurements!$I$3)/(Measurements!$C$4:$C$502=Measurements!$I$3)*(ROW(Measurements!$C$4:$C$502)-ROW(Measurements!$C$3)),ROWS(Measurements!$L$4:$L238))), "")</f>
        <v/>
      </c>
      <c r="AB238">
        <f>IF($W238&lt;&gt;"",6.5,"")</f>
        <v/>
      </c>
      <c r="AC238">
        <f>IF($W238&lt;&gt;"",3.5,"")</f>
        <v/>
      </c>
      <c r="AD238">
        <f>IF(ROWS(Measurements!$L$4:L238)&lt;=Measurements!$I$4, INDEX(Measurements!$G$4:$G$502,_xlfn.AGGREGATE(15,3,(Measurements!$C$4:$C$502=Measurements!$I$3)/(Measurements!$C$4:$C$502=Measurements!$I$3)*(ROW(Measurements!$C$4:$C$502)-ROW(Measurements!$C$3)),ROWS(Measurements!$L$4:L238))), "")</f>
        <v/>
      </c>
      <c r="AE238">
        <f>IF($W238&lt;&gt;"",65,"")</f>
        <v/>
      </c>
      <c r="AF238">
        <f>IF($W238&lt;&gt;"",35,"")</f>
        <v/>
      </c>
    </row>
    <row r="239">
      <c r="A239" s="2">
        <f>IF(ROWS(Measurements!A$4:$L239)&lt;=Measurements!$J$4, INDEX(Measurements!$A$4:$A$502,_xlfn.AGGREGATE(15,3,(Measurements!$C$4:$C$502=Measurements!$J$3)/(Measurements!$C$4:$C$502=Measurements!$J$3)*(ROW(Measurements!$C$4:$C$502)-ROW(Measurements!$C$3)),ROWS(Measurements!A$4:$L239))), "")</f>
        <v/>
      </c>
      <c r="B239">
        <f>IF(ROWS(Measurements!A$4:$L239)&lt;=Measurements!$J$4, INDEX(Measurements!$E$4:$E$502,_xlfn.AGGREGATE(15,3,(Measurements!$C$4:$C$502=Measurements!$J$3)/(Measurements!$C$4:$C$502=Measurements!$J$3)*(ROW(Measurements!$C$4:$C$502)-ROW(Measurements!$C$3)),ROWS(Measurements!A$4:$L239))), "")</f>
        <v/>
      </c>
      <c r="C239">
        <f>IF($A239&lt;&gt;"",2200,"")</f>
        <v/>
      </c>
      <c r="D239">
        <f>IF($A239&lt;&gt;"",1800,"")</f>
        <v/>
      </c>
      <c r="E239">
        <f>IF(ROWS(Measurements!A$4:$L239)&lt;=Measurements!$J$4, INDEX(Measurements!$F$4:$F$502,_xlfn.AGGREGATE(15,3,(Measurements!$C$4:$C$502=Measurements!$J$3)/(Measurements!$C$4:$C$502=Measurements!$J$3)*(ROW(Measurements!$C$4:$C$502)-ROW(Measurements!$C$3)),ROWS(Measurements!A$4:$L239))), "")</f>
        <v/>
      </c>
      <c r="F239">
        <f>IF($A239&lt;&gt;"",6.5,"")</f>
        <v/>
      </c>
      <c r="G239">
        <f>IF($A239&lt;&gt;"",3.5,"")</f>
        <v/>
      </c>
      <c r="H239">
        <f>IF(ROWS(Measurements!A$4:$L239)&lt;=Measurements!$J$4, INDEX(Measurements!$G$4:$G$502,_xlfn.AGGREGATE(15,3,(Measurements!$C$4:$C$502=Measurements!$J$3)/(Measurements!$C$4:$C$502=Measurements!$J$3)*(ROW(Measurements!$C$4:$C$502)-ROW(Measurements!$C$3)),ROWS(Measurements!A$4:$L239))), "")</f>
        <v/>
      </c>
      <c r="I239">
        <f>IF($A239&lt;&gt;"",65,"")</f>
        <v/>
      </c>
      <c r="J239">
        <f>IF($A239&lt;&gt;"",35,"")</f>
        <v/>
      </c>
      <c r="L239" s="2">
        <f>IF(ROWS(Measurements!$L$4:L239)&lt;=Measurements!$K$4, INDEX(Measurements!$A$4:$A$502,_xlfn.AGGREGATE(15,3,(Measurements!$C$4:$C$502=Measurements!$K$3)/(Measurements!$C$4:$C$502=Measurements!$K$3)*(ROW(Measurements!$C$4:$C$502)-ROW(Measurements!$C$3)),ROWS(Measurements!$L$4:L239))), "")</f>
        <v/>
      </c>
      <c r="M239">
        <f>IF(ROWS(Measurements!$L$4:L239)&lt;=Measurements!$K$4, INDEX(Measurements!$E$4:$E$502,_xlfn.AGGREGATE(15,3,(Measurements!$C$4:$C$502=Measurements!$K$3)/(Measurements!$C$4:$C$502=Measurements!$K$3)*(ROW(Measurements!$C$4:$C$502)-ROW(Measurements!$C$3)),ROWS(Measurements!$L$4:L239))), "")</f>
        <v/>
      </c>
      <c r="N239">
        <f>IF($L239&lt;&gt;"",2200,"")</f>
        <v/>
      </c>
      <c r="O239">
        <f>IF($L239&lt;&gt;"",1800,"")</f>
        <v/>
      </c>
      <c r="P239">
        <f>IF(ROWS(Measurements!$L$4:L239)&lt;=Measurements!$K$4, INDEX(Measurements!$F$4:$F$502,_xlfn.AGGREGATE(15,3,(Measurements!$C$4:$C$502=Measurements!$K$3)/(Measurements!$C$4:$C$502=Measurements!$K$3)*(ROW(Measurements!$C$4:$C$502)-ROW(Measurements!$C$3)),ROWS(Measurements!$L$4:L239))), "")</f>
        <v/>
      </c>
      <c r="Q239">
        <f>IF($L239&lt;&gt;"",6.5,"")</f>
        <v/>
      </c>
      <c r="R239">
        <f>IF($L239&lt;&gt;"",3.5,"")</f>
        <v/>
      </c>
      <c r="S239">
        <f>IF(ROWS(Measurements!$L$4:L239)&lt;=Measurements!$K$4, INDEX(Measurements!$G$4:$G$502,_xlfn.AGGREGATE(15,3,(Measurements!$C$4:$C$502=Measurements!$K$3)/(Measurements!$C$4:$C$502=Measurements!$K$3)*(ROW(Measurements!$C$4:$C$502)-ROW(Measurements!$C$3)),ROWS(Measurements!$L$4:L239))), "")</f>
        <v/>
      </c>
      <c r="T239">
        <f>IF($L239&lt;&gt;"",65,"")</f>
        <v/>
      </c>
      <c r="U239">
        <f>IF($L239&lt;&gt;"",35,"")</f>
        <v/>
      </c>
      <c r="W239" s="2">
        <f>IF(ROWS(Measurements!$L$4:$L239)&lt;=Measurements!$I$4, INDEX(Measurements!$A$4:$A$502,_xlfn.AGGREGATE(15,3,(Measurements!$C$4:$C$502=Measurements!$I$3)/(Measurements!$C$4:$C$502=Measurements!$I$3)*(ROW(Measurements!$C$4:$C$502)-ROW(Measurements!$C$3)),ROWS(Measurements!$L$4:$L239))), "")</f>
        <v/>
      </c>
      <c r="X239">
        <f>IF(ROWS(Measurements!$L$4:$L239)&lt;=Measurements!$I$4, INDEX(Measurements!$E$4:$E$502,_xlfn.AGGREGATE(15,3,(Measurements!$C$4:$C$502=Measurements!$I$3)/(Measurements!$C$4:$C$502=Measurements!$I$3)*(ROW(Measurements!$C$4:$C$502)-ROW(Measurements!$C$3)),ROWS(Measurements!$L$4:$L239))), "")</f>
        <v/>
      </c>
      <c r="Y239">
        <f>IF($W239&lt;&gt;"",2200,"")</f>
        <v/>
      </c>
      <c r="Z239">
        <f>IF($W239&lt;&gt;"",1800,"")</f>
        <v/>
      </c>
      <c r="AA239">
        <f>IF(ROWS(Measurements!$L$4:$L239)&lt;=Measurements!$I$4, INDEX(Measurements!$F$4:$F$502,_xlfn.AGGREGATE(15,3,(Measurements!$C$4:$C$502=Measurements!$I$3)/(Measurements!$C$4:$C$502=Measurements!$I$3)*(ROW(Measurements!$C$4:$C$502)-ROW(Measurements!$C$3)),ROWS(Measurements!$L$4:$L239))), "")</f>
        <v/>
      </c>
      <c r="AB239">
        <f>IF($W239&lt;&gt;"",6.5,"")</f>
        <v/>
      </c>
      <c r="AC239">
        <f>IF($W239&lt;&gt;"",3.5,"")</f>
        <v/>
      </c>
      <c r="AD239">
        <f>IF(ROWS(Measurements!$L$4:L239)&lt;=Measurements!$I$4, INDEX(Measurements!$G$4:$G$502,_xlfn.AGGREGATE(15,3,(Measurements!$C$4:$C$502=Measurements!$I$3)/(Measurements!$C$4:$C$502=Measurements!$I$3)*(ROW(Measurements!$C$4:$C$502)-ROW(Measurements!$C$3)),ROWS(Measurements!$L$4:L239))), "")</f>
        <v/>
      </c>
      <c r="AE239">
        <f>IF($W239&lt;&gt;"",65,"")</f>
        <v/>
      </c>
      <c r="AF239">
        <f>IF($W239&lt;&gt;"",35,"")</f>
        <v/>
      </c>
    </row>
    <row r="240">
      <c r="A240" s="2">
        <f>IF(ROWS(Measurements!A$4:$L240)&lt;=Measurements!$J$4, INDEX(Measurements!$A$4:$A$502,_xlfn.AGGREGATE(15,3,(Measurements!$C$4:$C$502=Measurements!$J$3)/(Measurements!$C$4:$C$502=Measurements!$J$3)*(ROW(Measurements!$C$4:$C$502)-ROW(Measurements!$C$3)),ROWS(Measurements!A$4:$L240))), "")</f>
        <v/>
      </c>
      <c r="B240">
        <f>IF(ROWS(Measurements!A$4:$L240)&lt;=Measurements!$J$4, INDEX(Measurements!$E$4:$E$502,_xlfn.AGGREGATE(15,3,(Measurements!$C$4:$C$502=Measurements!$J$3)/(Measurements!$C$4:$C$502=Measurements!$J$3)*(ROW(Measurements!$C$4:$C$502)-ROW(Measurements!$C$3)),ROWS(Measurements!A$4:$L240))), "")</f>
        <v/>
      </c>
      <c r="C240">
        <f>IF($A240&lt;&gt;"",2200,"")</f>
        <v/>
      </c>
      <c r="D240">
        <f>IF($A240&lt;&gt;"",1800,"")</f>
        <v/>
      </c>
      <c r="E240">
        <f>IF(ROWS(Measurements!A$4:$L240)&lt;=Measurements!$J$4, INDEX(Measurements!$F$4:$F$502,_xlfn.AGGREGATE(15,3,(Measurements!$C$4:$C$502=Measurements!$J$3)/(Measurements!$C$4:$C$502=Measurements!$J$3)*(ROW(Measurements!$C$4:$C$502)-ROW(Measurements!$C$3)),ROWS(Measurements!A$4:$L240))), "")</f>
        <v/>
      </c>
      <c r="F240">
        <f>IF($A240&lt;&gt;"",6.5,"")</f>
        <v/>
      </c>
      <c r="G240">
        <f>IF($A240&lt;&gt;"",3.5,"")</f>
        <v/>
      </c>
      <c r="H240">
        <f>IF(ROWS(Measurements!A$4:$L240)&lt;=Measurements!$J$4, INDEX(Measurements!$G$4:$G$502,_xlfn.AGGREGATE(15,3,(Measurements!$C$4:$C$502=Measurements!$J$3)/(Measurements!$C$4:$C$502=Measurements!$J$3)*(ROW(Measurements!$C$4:$C$502)-ROW(Measurements!$C$3)),ROWS(Measurements!A$4:$L240))), "")</f>
        <v/>
      </c>
      <c r="I240">
        <f>IF($A240&lt;&gt;"",65,"")</f>
        <v/>
      </c>
      <c r="J240">
        <f>IF($A240&lt;&gt;"",35,"")</f>
        <v/>
      </c>
      <c r="L240" s="2">
        <f>IF(ROWS(Measurements!$L$4:L240)&lt;=Measurements!$K$4, INDEX(Measurements!$A$4:$A$502,_xlfn.AGGREGATE(15,3,(Measurements!$C$4:$C$502=Measurements!$K$3)/(Measurements!$C$4:$C$502=Measurements!$K$3)*(ROW(Measurements!$C$4:$C$502)-ROW(Measurements!$C$3)),ROWS(Measurements!$L$4:L240))), "")</f>
        <v/>
      </c>
      <c r="M240">
        <f>IF(ROWS(Measurements!$L$4:L240)&lt;=Measurements!$K$4, INDEX(Measurements!$E$4:$E$502,_xlfn.AGGREGATE(15,3,(Measurements!$C$4:$C$502=Measurements!$K$3)/(Measurements!$C$4:$C$502=Measurements!$K$3)*(ROW(Measurements!$C$4:$C$502)-ROW(Measurements!$C$3)),ROWS(Measurements!$L$4:L240))), "")</f>
        <v/>
      </c>
      <c r="N240">
        <f>IF($L240&lt;&gt;"",2200,"")</f>
        <v/>
      </c>
      <c r="O240">
        <f>IF($L240&lt;&gt;"",1800,"")</f>
        <v/>
      </c>
      <c r="P240">
        <f>IF(ROWS(Measurements!$L$4:L240)&lt;=Measurements!$K$4, INDEX(Measurements!$F$4:$F$502,_xlfn.AGGREGATE(15,3,(Measurements!$C$4:$C$502=Measurements!$K$3)/(Measurements!$C$4:$C$502=Measurements!$K$3)*(ROW(Measurements!$C$4:$C$502)-ROW(Measurements!$C$3)),ROWS(Measurements!$L$4:L240))), "")</f>
        <v/>
      </c>
      <c r="Q240">
        <f>IF($L240&lt;&gt;"",6.5,"")</f>
        <v/>
      </c>
      <c r="R240">
        <f>IF($L240&lt;&gt;"",3.5,"")</f>
        <v/>
      </c>
      <c r="S240">
        <f>IF(ROWS(Measurements!$L$4:L240)&lt;=Measurements!$K$4, INDEX(Measurements!$G$4:$G$502,_xlfn.AGGREGATE(15,3,(Measurements!$C$4:$C$502=Measurements!$K$3)/(Measurements!$C$4:$C$502=Measurements!$K$3)*(ROW(Measurements!$C$4:$C$502)-ROW(Measurements!$C$3)),ROWS(Measurements!$L$4:L240))), "")</f>
        <v/>
      </c>
      <c r="T240">
        <f>IF($L240&lt;&gt;"",65,"")</f>
        <v/>
      </c>
      <c r="U240">
        <f>IF($L240&lt;&gt;"",35,"")</f>
        <v/>
      </c>
      <c r="W240" s="2">
        <f>IF(ROWS(Measurements!$L$4:$L240)&lt;=Measurements!$I$4, INDEX(Measurements!$A$4:$A$502,_xlfn.AGGREGATE(15,3,(Measurements!$C$4:$C$502=Measurements!$I$3)/(Measurements!$C$4:$C$502=Measurements!$I$3)*(ROW(Measurements!$C$4:$C$502)-ROW(Measurements!$C$3)),ROWS(Measurements!$L$4:$L240))), "")</f>
        <v/>
      </c>
      <c r="X240">
        <f>IF(ROWS(Measurements!$L$4:$L240)&lt;=Measurements!$I$4, INDEX(Measurements!$E$4:$E$502,_xlfn.AGGREGATE(15,3,(Measurements!$C$4:$C$502=Measurements!$I$3)/(Measurements!$C$4:$C$502=Measurements!$I$3)*(ROW(Measurements!$C$4:$C$502)-ROW(Measurements!$C$3)),ROWS(Measurements!$L$4:$L240))), "")</f>
        <v/>
      </c>
      <c r="Y240">
        <f>IF($W240&lt;&gt;"",2200,"")</f>
        <v/>
      </c>
      <c r="Z240">
        <f>IF($W240&lt;&gt;"",1800,"")</f>
        <v/>
      </c>
      <c r="AA240">
        <f>IF(ROWS(Measurements!$L$4:$L240)&lt;=Measurements!$I$4, INDEX(Measurements!$F$4:$F$502,_xlfn.AGGREGATE(15,3,(Measurements!$C$4:$C$502=Measurements!$I$3)/(Measurements!$C$4:$C$502=Measurements!$I$3)*(ROW(Measurements!$C$4:$C$502)-ROW(Measurements!$C$3)),ROWS(Measurements!$L$4:$L240))), "")</f>
        <v/>
      </c>
      <c r="AB240">
        <f>IF($W240&lt;&gt;"",6.5,"")</f>
        <v/>
      </c>
      <c r="AC240">
        <f>IF($W240&lt;&gt;"",3.5,"")</f>
        <v/>
      </c>
      <c r="AD240">
        <f>IF(ROWS(Measurements!$L$4:L240)&lt;=Measurements!$I$4, INDEX(Measurements!$G$4:$G$502,_xlfn.AGGREGATE(15,3,(Measurements!$C$4:$C$502=Measurements!$I$3)/(Measurements!$C$4:$C$502=Measurements!$I$3)*(ROW(Measurements!$C$4:$C$502)-ROW(Measurements!$C$3)),ROWS(Measurements!$L$4:L240))), "")</f>
        <v/>
      </c>
      <c r="AE240">
        <f>IF($W240&lt;&gt;"",65,"")</f>
        <v/>
      </c>
      <c r="AF240">
        <f>IF($W240&lt;&gt;"",35,"")</f>
        <v/>
      </c>
    </row>
    <row r="241">
      <c r="A241" s="2">
        <f>IF(ROWS(Measurements!A$4:$L241)&lt;=Measurements!$J$4, INDEX(Measurements!$A$4:$A$502,_xlfn.AGGREGATE(15,3,(Measurements!$C$4:$C$502=Measurements!$J$3)/(Measurements!$C$4:$C$502=Measurements!$J$3)*(ROW(Measurements!$C$4:$C$502)-ROW(Measurements!$C$3)),ROWS(Measurements!A$4:$L241))), "")</f>
        <v/>
      </c>
      <c r="B241">
        <f>IF(ROWS(Measurements!A$4:$L241)&lt;=Measurements!$J$4, INDEX(Measurements!$E$4:$E$502,_xlfn.AGGREGATE(15,3,(Measurements!$C$4:$C$502=Measurements!$J$3)/(Measurements!$C$4:$C$502=Measurements!$J$3)*(ROW(Measurements!$C$4:$C$502)-ROW(Measurements!$C$3)),ROWS(Measurements!A$4:$L241))), "")</f>
        <v/>
      </c>
      <c r="C241">
        <f>IF($A241&lt;&gt;"",2200,"")</f>
        <v/>
      </c>
      <c r="D241">
        <f>IF($A241&lt;&gt;"",1800,"")</f>
        <v/>
      </c>
      <c r="E241">
        <f>IF(ROWS(Measurements!A$4:$L241)&lt;=Measurements!$J$4, INDEX(Measurements!$F$4:$F$502,_xlfn.AGGREGATE(15,3,(Measurements!$C$4:$C$502=Measurements!$J$3)/(Measurements!$C$4:$C$502=Measurements!$J$3)*(ROW(Measurements!$C$4:$C$502)-ROW(Measurements!$C$3)),ROWS(Measurements!A$4:$L241))), "")</f>
        <v/>
      </c>
      <c r="F241">
        <f>IF($A241&lt;&gt;"",6.5,"")</f>
        <v/>
      </c>
      <c r="G241">
        <f>IF($A241&lt;&gt;"",3.5,"")</f>
        <v/>
      </c>
      <c r="H241">
        <f>IF(ROWS(Measurements!A$4:$L241)&lt;=Measurements!$J$4, INDEX(Measurements!$G$4:$G$502,_xlfn.AGGREGATE(15,3,(Measurements!$C$4:$C$502=Measurements!$J$3)/(Measurements!$C$4:$C$502=Measurements!$J$3)*(ROW(Measurements!$C$4:$C$502)-ROW(Measurements!$C$3)),ROWS(Measurements!A$4:$L241))), "")</f>
        <v/>
      </c>
      <c r="I241">
        <f>IF($A241&lt;&gt;"",65,"")</f>
        <v/>
      </c>
      <c r="J241">
        <f>IF($A241&lt;&gt;"",35,"")</f>
        <v/>
      </c>
      <c r="L241" s="2">
        <f>IF(ROWS(Measurements!$L$4:L241)&lt;=Measurements!$K$4, INDEX(Measurements!$A$4:$A$502,_xlfn.AGGREGATE(15,3,(Measurements!$C$4:$C$502=Measurements!$K$3)/(Measurements!$C$4:$C$502=Measurements!$K$3)*(ROW(Measurements!$C$4:$C$502)-ROW(Measurements!$C$3)),ROWS(Measurements!$L$4:L241))), "")</f>
        <v/>
      </c>
      <c r="M241">
        <f>IF(ROWS(Measurements!$L$4:L241)&lt;=Measurements!$K$4, INDEX(Measurements!$E$4:$E$502,_xlfn.AGGREGATE(15,3,(Measurements!$C$4:$C$502=Measurements!$K$3)/(Measurements!$C$4:$C$502=Measurements!$K$3)*(ROW(Measurements!$C$4:$C$502)-ROW(Measurements!$C$3)),ROWS(Measurements!$L$4:L241))), "")</f>
        <v/>
      </c>
      <c r="N241">
        <f>IF($L241&lt;&gt;"",2200,"")</f>
        <v/>
      </c>
      <c r="O241">
        <f>IF($L241&lt;&gt;"",1800,"")</f>
        <v/>
      </c>
      <c r="P241">
        <f>IF(ROWS(Measurements!$L$4:L241)&lt;=Measurements!$K$4, INDEX(Measurements!$F$4:$F$502,_xlfn.AGGREGATE(15,3,(Measurements!$C$4:$C$502=Measurements!$K$3)/(Measurements!$C$4:$C$502=Measurements!$K$3)*(ROW(Measurements!$C$4:$C$502)-ROW(Measurements!$C$3)),ROWS(Measurements!$L$4:L241))), "")</f>
        <v/>
      </c>
      <c r="Q241">
        <f>IF($L241&lt;&gt;"",6.5,"")</f>
        <v/>
      </c>
      <c r="R241">
        <f>IF($L241&lt;&gt;"",3.5,"")</f>
        <v/>
      </c>
      <c r="S241">
        <f>IF(ROWS(Measurements!$L$4:L241)&lt;=Measurements!$K$4, INDEX(Measurements!$G$4:$G$502,_xlfn.AGGREGATE(15,3,(Measurements!$C$4:$C$502=Measurements!$K$3)/(Measurements!$C$4:$C$502=Measurements!$K$3)*(ROW(Measurements!$C$4:$C$502)-ROW(Measurements!$C$3)),ROWS(Measurements!$L$4:L241))), "")</f>
        <v/>
      </c>
      <c r="T241">
        <f>IF($L241&lt;&gt;"",65,"")</f>
        <v/>
      </c>
      <c r="U241">
        <f>IF($L241&lt;&gt;"",35,"")</f>
        <v/>
      </c>
      <c r="W241" s="2">
        <f>IF(ROWS(Measurements!$L$4:$L241)&lt;=Measurements!$I$4, INDEX(Measurements!$A$4:$A$502,_xlfn.AGGREGATE(15,3,(Measurements!$C$4:$C$502=Measurements!$I$3)/(Measurements!$C$4:$C$502=Measurements!$I$3)*(ROW(Measurements!$C$4:$C$502)-ROW(Measurements!$C$3)),ROWS(Measurements!$L$4:$L241))), "")</f>
        <v/>
      </c>
      <c r="X241">
        <f>IF(ROWS(Measurements!$L$4:$L241)&lt;=Measurements!$I$4, INDEX(Measurements!$E$4:$E$502,_xlfn.AGGREGATE(15,3,(Measurements!$C$4:$C$502=Measurements!$I$3)/(Measurements!$C$4:$C$502=Measurements!$I$3)*(ROW(Measurements!$C$4:$C$502)-ROW(Measurements!$C$3)),ROWS(Measurements!$L$4:$L241))), "")</f>
        <v/>
      </c>
      <c r="Y241">
        <f>IF($W241&lt;&gt;"",2200,"")</f>
        <v/>
      </c>
      <c r="Z241">
        <f>IF($W241&lt;&gt;"",1800,"")</f>
        <v/>
      </c>
      <c r="AA241">
        <f>IF(ROWS(Measurements!$L$4:$L241)&lt;=Measurements!$I$4, INDEX(Measurements!$F$4:$F$502,_xlfn.AGGREGATE(15,3,(Measurements!$C$4:$C$502=Measurements!$I$3)/(Measurements!$C$4:$C$502=Measurements!$I$3)*(ROW(Measurements!$C$4:$C$502)-ROW(Measurements!$C$3)),ROWS(Measurements!$L$4:$L241))), "")</f>
        <v/>
      </c>
      <c r="AB241">
        <f>IF($W241&lt;&gt;"",6.5,"")</f>
        <v/>
      </c>
      <c r="AC241">
        <f>IF($W241&lt;&gt;"",3.5,"")</f>
        <v/>
      </c>
      <c r="AD241">
        <f>IF(ROWS(Measurements!$L$4:L241)&lt;=Measurements!$I$4, INDEX(Measurements!$G$4:$G$502,_xlfn.AGGREGATE(15,3,(Measurements!$C$4:$C$502=Measurements!$I$3)/(Measurements!$C$4:$C$502=Measurements!$I$3)*(ROW(Measurements!$C$4:$C$502)-ROW(Measurements!$C$3)),ROWS(Measurements!$L$4:L241))), "")</f>
        <v/>
      </c>
      <c r="AE241">
        <f>IF($W241&lt;&gt;"",65,"")</f>
        <v/>
      </c>
      <c r="AF241">
        <f>IF($W241&lt;&gt;"",35,"")</f>
        <v/>
      </c>
    </row>
    <row r="242">
      <c r="A242" s="2">
        <f>IF(ROWS(Measurements!A$4:$L242)&lt;=Measurements!$J$4, INDEX(Measurements!$A$4:$A$502,_xlfn.AGGREGATE(15,3,(Measurements!$C$4:$C$502=Measurements!$J$3)/(Measurements!$C$4:$C$502=Measurements!$J$3)*(ROW(Measurements!$C$4:$C$502)-ROW(Measurements!$C$3)),ROWS(Measurements!A$4:$L242))), "")</f>
        <v/>
      </c>
      <c r="B242">
        <f>IF(ROWS(Measurements!A$4:$L242)&lt;=Measurements!$J$4, INDEX(Measurements!$E$4:$E$502,_xlfn.AGGREGATE(15,3,(Measurements!$C$4:$C$502=Measurements!$J$3)/(Measurements!$C$4:$C$502=Measurements!$J$3)*(ROW(Measurements!$C$4:$C$502)-ROW(Measurements!$C$3)),ROWS(Measurements!A$4:$L242))), "")</f>
        <v/>
      </c>
      <c r="C242">
        <f>IF($A242&lt;&gt;"",2200,"")</f>
        <v/>
      </c>
      <c r="D242">
        <f>IF($A242&lt;&gt;"",1800,"")</f>
        <v/>
      </c>
      <c r="E242">
        <f>IF(ROWS(Measurements!A$4:$L242)&lt;=Measurements!$J$4, INDEX(Measurements!$F$4:$F$502,_xlfn.AGGREGATE(15,3,(Measurements!$C$4:$C$502=Measurements!$J$3)/(Measurements!$C$4:$C$502=Measurements!$J$3)*(ROW(Measurements!$C$4:$C$502)-ROW(Measurements!$C$3)),ROWS(Measurements!A$4:$L242))), "")</f>
        <v/>
      </c>
      <c r="F242">
        <f>IF($A242&lt;&gt;"",6.5,"")</f>
        <v/>
      </c>
      <c r="G242">
        <f>IF($A242&lt;&gt;"",3.5,"")</f>
        <v/>
      </c>
      <c r="H242">
        <f>IF(ROWS(Measurements!A$4:$L242)&lt;=Measurements!$J$4, INDEX(Measurements!$G$4:$G$502,_xlfn.AGGREGATE(15,3,(Measurements!$C$4:$C$502=Measurements!$J$3)/(Measurements!$C$4:$C$502=Measurements!$J$3)*(ROW(Measurements!$C$4:$C$502)-ROW(Measurements!$C$3)),ROWS(Measurements!A$4:$L242))), "")</f>
        <v/>
      </c>
      <c r="I242">
        <f>IF($A242&lt;&gt;"",65,"")</f>
        <v/>
      </c>
      <c r="J242">
        <f>IF($A242&lt;&gt;"",35,"")</f>
        <v/>
      </c>
      <c r="L242" s="2">
        <f>IF(ROWS(Measurements!$L$4:L242)&lt;=Measurements!$K$4, INDEX(Measurements!$A$4:$A$502,_xlfn.AGGREGATE(15,3,(Measurements!$C$4:$C$502=Measurements!$K$3)/(Measurements!$C$4:$C$502=Measurements!$K$3)*(ROW(Measurements!$C$4:$C$502)-ROW(Measurements!$C$3)),ROWS(Measurements!$L$4:L242))), "")</f>
        <v/>
      </c>
      <c r="M242">
        <f>IF(ROWS(Measurements!$L$4:L242)&lt;=Measurements!$K$4, INDEX(Measurements!$E$4:$E$502,_xlfn.AGGREGATE(15,3,(Measurements!$C$4:$C$502=Measurements!$K$3)/(Measurements!$C$4:$C$502=Measurements!$K$3)*(ROW(Measurements!$C$4:$C$502)-ROW(Measurements!$C$3)),ROWS(Measurements!$L$4:L242))), "")</f>
        <v/>
      </c>
      <c r="N242">
        <f>IF($L242&lt;&gt;"",2200,"")</f>
        <v/>
      </c>
      <c r="O242">
        <f>IF($L242&lt;&gt;"",1800,"")</f>
        <v/>
      </c>
      <c r="P242">
        <f>IF(ROWS(Measurements!$L$4:L242)&lt;=Measurements!$K$4, INDEX(Measurements!$F$4:$F$502,_xlfn.AGGREGATE(15,3,(Measurements!$C$4:$C$502=Measurements!$K$3)/(Measurements!$C$4:$C$502=Measurements!$K$3)*(ROW(Measurements!$C$4:$C$502)-ROW(Measurements!$C$3)),ROWS(Measurements!$L$4:L242))), "")</f>
        <v/>
      </c>
      <c r="Q242">
        <f>IF($L242&lt;&gt;"",6.5,"")</f>
        <v/>
      </c>
      <c r="R242">
        <f>IF($L242&lt;&gt;"",3.5,"")</f>
        <v/>
      </c>
      <c r="S242">
        <f>IF(ROWS(Measurements!$L$4:L242)&lt;=Measurements!$K$4, INDEX(Measurements!$G$4:$G$502,_xlfn.AGGREGATE(15,3,(Measurements!$C$4:$C$502=Measurements!$K$3)/(Measurements!$C$4:$C$502=Measurements!$K$3)*(ROW(Measurements!$C$4:$C$502)-ROW(Measurements!$C$3)),ROWS(Measurements!$L$4:L242))), "")</f>
        <v/>
      </c>
      <c r="T242">
        <f>IF($L242&lt;&gt;"",65,"")</f>
        <v/>
      </c>
      <c r="U242">
        <f>IF($L242&lt;&gt;"",35,"")</f>
        <v/>
      </c>
      <c r="W242" s="2">
        <f>IF(ROWS(Measurements!$L$4:$L242)&lt;=Measurements!$I$4, INDEX(Measurements!$A$4:$A$502,_xlfn.AGGREGATE(15,3,(Measurements!$C$4:$C$502=Measurements!$I$3)/(Measurements!$C$4:$C$502=Measurements!$I$3)*(ROW(Measurements!$C$4:$C$502)-ROW(Measurements!$C$3)),ROWS(Measurements!$L$4:$L242))), "")</f>
        <v/>
      </c>
      <c r="X242">
        <f>IF(ROWS(Measurements!$L$4:$L242)&lt;=Measurements!$I$4, INDEX(Measurements!$E$4:$E$502,_xlfn.AGGREGATE(15,3,(Measurements!$C$4:$C$502=Measurements!$I$3)/(Measurements!$C$4:$C$502=Measurements!$I$3)*(ROW(Measurements!$C$4:$C$502)-ROW(Measurements!$C$3)),ROWS(Measurements!$L$4:$L242))), "")</f>
        <v/>
      </c>
      <c r="Y242">
        <f>IF($W242&lt;&gt;"",2200,"")</f>
        <v/>
      </c>
      <c r="Z242">
        <f>IF($W242&lt;&gt;"",1800,"")</f>
        <v/>
      </c>
      <c r="AA242">
        <f>IF(ROWS(Measurements!$L$4:$L242)&lt;=Measurements!$I$4, INDEX(Measurements!$F$4:$F$502,_xlfn.AGGREGATE(15,3,(Measurements!$C$4:$C$502=Measurements!$I$3)/(Measurements!$C$4:$C$502=Measurements!$I$3)*(ROW(Measurements!$C$4:$C$502)-ROW(Measurements!$C$3)),ROWS(Measurements!$L$4:$L242))), "")</f>
        <v/>
      </c>
      <c r="AB242">
        <f>IF($W242&lt;&gt;"",6.5,"")</f>
        <v/>
      </c>
      <c r="AC242">
        <f>IF($W242&lt;&gt;"",3.5,"")</f>
        <v/>
      </c>
      <c r="AD242">
        <f>IF(ROWS(Measurements!$L$4:L242)&lt;=Measurements!$I$4, INDEX(Measurements!$G$4:$G$502,_xlfn.AGGREGATE(15,3,(Measurements!$C$4:$C$502=Measurements!$I$3)/(Measurements!$C$4:$C$502=Measurements!$I$3)*(ROW(Measurements!$C$4:$C$502)-ROW(Measurements!$C$3)),ROWS(Measurements!$L$4:L242))), "")</f>
        <v/>
      </c>
      <c r="AE242">
        <f>IF($W242&lt;&gt;"",65,"")</f>
        <v/>
      </c>
      <c r="AF242">
        <f>IF($W242&lt;&gt;"",35,"")</f>
        <v/>
      </c>
    </row>
    <row r="243">
      <c r="A243" s="2">
        <f>IF(ROWS(Measurements!A$4:$L243)&lt;=Measurements!$J$4, INDEX(Measurements!$A$4:$A$502,_xlfn.AGGREGATE(15,3,(Measurements!$C$4:$C$502=Measurements!$J$3)/(Measurements!$C$4:$C$502=Measurements!$J$3)*(ROW(Measurements!$C$4:$C$502)-ROW(Measurements!$C$3)),ROWS(Measurements!A$4:$L243))), "")</f>
        <v/>
      </c>
      <c r="B243">
        <f>IF(ROWS(Measurements!A$4:$L243)&lt;=Measurements!$J$4, INDEX(Measurements!$E$4:$E$502,_xlfn.AGGREGATE(15,3,(Measurements!$C$4:$C$502=Measurements!$J$3)/(Measurements!$C$4:$C$502=Measurements!$J$3)*(ROW(Measurements!$C$4:$C$502)-ROW(Measurements!$C$3)),ROWS(Measurements!A$4:$L243))), "")</f>
        <v/>
      </c>
      <c r="C243">
        <f>IF($A243&lt;&gt;"",2200,"")</f>
        <v/>
      </c>
      <c r="D243">
        <f>IF($A243&lt;&gt;"",1800,"")</f>
        <v/>
      </c>
      <c r="E243">
        <f>IF(ROWS(Measurements!A$4:$L243)&lt;=Measurements!$J$4, INDEX(Measurements!$F$4:$F$502,_xlfn.AGGREGATE(15,3,(Measurements!$C$4:$C$502=Measurements!$J$3)/(Measurements!$C$4:$C$502=Measurements!$J$3)*(ROW(Measurements!$C$4:$C$502)-ROW(Measurements!$C$3)),ROWS(Measurements!A$4:$L243))), "")</f>
        <v/>
      </c>
      <c r="F243">
        <f>IF($A243&lt;&gt;"",6.5,"")</f>
        <v/>
      </c>
      <c r="G243">
        <f>IF($A243&lt;&gt;"",3.5,"")</f>
        <v/>
      </c>
      <c r="H243">
        <f>IF(ROWS(Measurements!A$4:$L243)&lt;=Measurements!$J$4, INDEX(Measurements!$G$4:$G$502,_xlfn.AGGREGATE(15,3,(Measurements!$C$4:$C$502=Measurements!$J$3)/(Measurements!$C$4:$C$502=Measurements!$J$3)*(ROW(Measurements!$C$4:$C$502)-ROW(Measurements!$C$3)),ROWS(Measurements!A$4:$L243))), "")</f>
        <v/>
      </c>
      <c r="I243">
        <f>IF($A243&lt;&gt;"",65,"")</f>
        <v/>
      </c>
      <c r="J243">
        <f>IF($A243&lt;&gt;"",35,"")</f>
        <v/>
      </c>
      <c r="L243" s="2">
        <f>IF(ROWS(Measurements!$L$4:L243)&lt;=Measurements!$K$4, INDEX(Measurements!$A$4:$A$502,_xlfn.AGGREGATE(15,3,(Measurements!$C$4:$C$502=Measurements!$K$3)/(Measurements!$C$4:$C$502=Measurements!$K$3)*(ROW(Measurements!$C$4:$C$502)-ROW(Measurements!$C$3)),ROWS(Measurements!$L$4:L243))), "")</f>
        <v/>
      </c>
      <c r="M243">
        <f>IF(ROWS(Measurements!$L$4:L243)&lt;=Measurements!$K$4, INDEX(Measurements!$E$4:$E$502,_xlfn.AGGREGATE(15,3,(Measurements!$C$4:$C$502=Measurements!$K$3)/(Measurements!$C$4:$C$502=Measurements!$K$3)*(ROW(Measurements!$C$4:$C$502)-ROW(Measurements!$C$3)),ROWS(Measurements!$L$4:L243))), "")</f>
        <v/>
      </c>
      <c r="N243">
        <f>IF($L243&lt;&gt;"",2200,"")</f>
        <v/>
      </c>
      <c r="O243">
        <f>IF($L243&lt;&gt;"",1800,"")</f>
        <v/>
      </c>
      <c r="P243">
        <f>IF(ROWS(Measurements!$L$4:L243)&lt;=Measurements!$K$4, INDEX(Measurements!$F$4:$F$502,_xlfn.AGGREGATE(15,3,(Measurements!$C$4:$C$502=Measurements!$K$3)/(Measurements!$C$4:$C$502=Measurements!$K$3)*(ROW(Measurements!$C$4:$C$502)-ROW(Measurements!$C$3)),ROWS(Measurements!$L$4:L243))), "")</f>
        <v/>
      </c>
      <c r="Q243">
        <f>IF($L243&lt;&gt;"",6.5,"")</f>
        <v/>
      </c>
      <c r="R243">
        <f>IF($L243&lt;&gt;"",3.5,"")</f>
        <v/>
      </c>
      <c r="S243">
        <f>IF(ROWS(Measurements!$L$4:L243)&lt;=Measurements!$K$4, INDEX(Measurements!$G$4:$G$502,_xlfn.AGGREGATE(15,3,(Measurements!$C$4:$C$502=Measurements!$K$3)/(Measurements!$C$4:$C$502=Measurements!$K$3)*(ROW(Measurements!$C$4:$C$502)-ROW(Measurements!$C$3)),ROWS(Measurements!$L$4:L243))), "")</f>
        <v/>
      </c>
      <c r="T243">
        <f>IF($L243&lt;&gt;"",65,"")</f>
        <v/>
      </c>
      <c r="U243">
        <f>IF($L243&lt;&gt;"",35,"")</f>
        <v/>
      </c>
      <c r="W243" s="2">
        <f>IF(ROWS(Measurements!$L$4:$L243)&lt;=Measurements!$I$4, INDEX(Measurements!$A$4:$A$502,_xlfn.AGGREGATE(15,3,(Measurements!$C$4:$C$502=Measurements!$I$3)/(Measurements!$C$4:$C$502=Measurements!$I$3)*(ROW(Measurements!$C$4:$C$502)-ROW(Measurements!$C$3)),ROWS(Measurements!$L$4:$L243))), "")</f>
        <v/>
      </c>
      <c r="X243">
        <f>IF(ROWS(Measurements!$L$4:$L243)&lt;=Measurements!$I$4, INDEX(Measurements!$E$4:$E$502,_xlfn.AGGREGATE(15,3,(Measurements!$C$4:$C$502=Measurements!$I$3)/(Measurements!$C$4:$C$502=Measurements!$I$3)*(ROW(Measurements!$C$4:$C$502)-ROW(Measurements!$C$3)),ROWS(Measurements!$L$4:$L243))), "")</f>
        <v/>
      </c>
      <c r="Y243">
        <f>IF($W243&lt;&gt;"",2200,"")</f>
        <v/>
      </c>
      <c r="Z243">
        <f>IF($W243&lt;&gt;"",1800,"")</f>
        <v/>
      </c>
      <c r="AA243">
        <f>IF(ROWS(Measurements!$L$4:$L243)&lt;=Measurements!$I$4, INDEX(Measurements!$F$4:$F$502,_xlfn.AGGREGATE(15,3,(Measurements!$C$4:$C$502=Measurements!$I$3)/(Measurements!$C$4:$C$502=Measurements!$I$3)*(ROW(Measurements!$C$4:$C$502)-ROW(Measurements!$C$3)),ROWS(Measurements!$L$4:$L243))), "")</f>
        <v/>
      </c>
      <c r="AB243">
        <f>IF($W243&lt;&gt;"",6.5,"")</f>
        <v/>
      </c>
      <c r="AC243">
        <f>IF($W243&lt;&gt;"",3.5,"")</f>
        <v/>
      </c>
      <c r="AD243">
        <f>IF(ROWS(Measurements!$L$4:L243)&lt;=Measurements!$I$4, INDEX(Measurements!$G$4:$G$502,_xlfn.AGGREGATE(15,3,(Measurements!$C$4:$C$502=Measurements!$I$3)/(Measurements!$C$4:$C$502=Measurements!$I$3)*(ROW(Measurements!$C$4:$C$502)-ROW(Measurements!$C$3)),ROWS(Measurements!$L$4:L243))), "")</f>
        <v/>
      </c>
      <c r="AE243">
        <f>IF($W243&lt;&gt;"",65,"")</f>
        <v/>
      </c>
      <c r="AF243">
        <f>IF($W243&lt;&gt;"",35,"")</f>
        <v/>
      </c>
    </row>
    <row r="244">
      <c r="A244" s="2">
        <f>IF(ROWS(Measurements!A$4:$L244)&lt;=Measurements!$J$4, INDEX(Measurements!$A$4:$A$502,_xlfn.AGGREGATE(15,3,(Measurements!$C$4:$C$502=Measurements!$J$3)/(Measurements!$C$4:$C$502=Measurements!$J$3)*(ROW(Measurements!$C$4:$C$502)-ROW(Measurements!$C$3)),ROWS(Measurements!A$4:$L244))), "")</f>
        <v/>
      </c>
      <c r="B244">
        <f>IF(ROWS(Measurements!A$4:$L244)&lt;=Measurements!$J$4, INDEX(Measurements!$E$4:$E$502,_xlfn.AGGREGATE(15,3,(Measurements!$C$4:$C$502=Measurements!$J$3)/(Measurements!$C$4:$C$502=Measurements!$J$3)*(ROW(Measurements!$C$4:$C$502)-ROW(Measurements!$C$3)),ROWS(Measurements!A$4:$L244))), "")</f>
        <v/>
      </c>
      <c r="C244">
        <f>IF($A244&lt;&gt;"",2200,"")</f>
        <v/>
      </c>
      <c r="D244">
        <f>IF($A244&lt;&gt;"",1800,"")</f>
        <v/>
      </c>
      <c r="E244">
        <f>IF(ROWS(Measurements!A$4:$L244)&lt;=Measurements!$J$4, INDEX(Measurements!$F$4:$F$502,_xlfn.AGGREGATE(15,3,(Measurements!$C$4:$C$502=Measurements!$J$3)/(Measurements!$C$4:$C$502=Measurements!$J$3)*(ROW(Measurements!$C$4:$C$502)-ROW(Measurements!$C$3)),ROWS(Measurements!A$4:$L244))), "")</f>
        <v/>
      </c>
      <c r="F244">
        <f>IF($A244&lt;&gt;"",6.5,"")</f>
        <v/>
      </c>
      <c r="G244">
        <f>IF($A244&lt;&gt;"",3.5,"")</f>
        <v/>
      </c>
      <c r="H244">
        <f>IF(ROWS(Measurements!A$4:$L244)&lt;=Measurements!$J$4, INDEX(Measurements!$G$4:$G$502,_xlfn.AGGREGATE(15,3,(Measurements!$C$4:$C$502=Measurements!$J$3)/(Measurements!$C$4:$C$502=Measurements!$J$3)*(ROW(Measurements!$C$4:$C$502)-ROW(Measurements!$C$3)),ROWS(Measurements!A$4:$L244))), "")</f>
        <v/>
      </c>
      <c r="I244">
        <f>IF($A244&lt;&gt;"",65,"")</f>
        <v/>
      </c>
      <c r="J244">
        <f>IF($A244&lt;&gt;"",35,"")</f>
        <v/>
      </c>
      <c r="L244" s="2">
        <f>IF(ROWS(Measurements!$L$4:L244)&lt;=Measurements!$K$4, INDEX(Measurements!$A$4:$A$502,_xlfn.AGGREGATE(15,3,(Measurements!$C$4:$C$502=Measurements!$K$3)/(Measurements!$C$4:$C$502=Measurements!$K$3)*(ROW(Measurements!$C$4:$C$502)-ROW(Measurements!$C$3)),ROWS(Measurements!$L$4:L244))), "")</f>
        <v/>
      </c>
      <c r="M244">
        <f>IF(ROWS(Measurements!$L$4:L244)&lt;=Measurements!$K$4, INDEX(Measurements!$E$4:$E$502,_xlfn.AGGREGATE(15,3,(Measurements!$C$4:$C$502=Measurements!$K$3)/(Measurements!$C$4:$C$502=Measurements!$K$3)*(ROW(Measurements!$C$4:$C$502)-ROW(Measurements!$C$3)),ROWS(Measurements!$L$4:L244))), "")</f>
        <v/>
      </c>
      <c r="N244">
        <f>IF($L244&lt;&gt;"",2200,"")</f>
        <v/>
      </c>
      <c r="O244">
        <f>IF($L244&lt;&gt;"",1800,"")</f>
        <v/>
      </c>
      <c r="P244">
        <f>IF(ROWS(Measurements!$L$4:L244)&lt;=Measurements!$K$4, INDEX(Measurements!$F$4:$F$502,_xlfn.AGGREGATE(15,3,(Measurements!$C$4:$C$502=Measurements!$K$3)/(Measurements!$C$4:$C$502=Measurements!$K$3)*(ROW(Measurements!$C$4:$C$502)-ROW(Measurements!$C$3)),ROWS(Measurements!$L$4:L244))), "")</f>
        <v/>
      </c>
      <c r="Q244">
        <f>IF($L244&lt;&gt;"",6.5,"")</f>
        <v/>
      </c>
      <c r="R244">
        <f>IF($L244&lt;&gt;"",3.5,"")</f>
        <v/>
      </c>
      <c r="S244">
        <f>IF(ROWS(Measurements!$L$4:L244)&lt;=Measurements!$K$4, INDEX(Measurements!$G$4:$G$502,_xlfn.AGGREGATE(15,3,(Measurements!$C$4:$C$502=Measurements!$K$3)/(Measurements!$C$4:$C$502=Measurements!$K$3)*(ROW(Measurements!$C$4:$C$502)-ROW(Measurements!$C$3)),ROWS(Measurements!$L$4:L244))), "")</f>
        <v/>
      </c>
      <c r="T244">
        <f>IF($L244&lt;&gt;"",65,"")</f>
        <v/>
      </c>
      <c r="U244">
        <f>IF($L244&lt;&gt;"",35,"")</f>
        <v/>
      </c>
      <c r="W244" s="2">
        <f>IF(ROWS(Measurements!$L$4:$L244)&lt;=Measurements!$I$4, INDEX(Measurements!$A$4:$A$502,_xlfn.AGGREGATE(15,3,(Measurements!$C$4:$C$502=Measurements!$I$3)/(Measurements!$C$4:$C$502=Measurements!$I$3)*(ROW(Measurements!$C$4:$C$502)-ROW(Measurements!$C$3)),ROWS(Measurements!$L$4:$L244))), "")</f>
        <v/>
      </c>
      <c r="X244">
        <f>IF(ROWS(Measurements!$L$4:$L244)&lt;=Measurements!$I$4, INDEX(Measurements!$E$4:$E$502,_xlfn.AGGREGATE(15,3,(Measurements!$C$4:$C$502=Measurements!$I$3)/(Measurements!$C$4:$C$502=Measurements!$I$3)*(ROW(Measurements!$C$4:$C$502)-ROW(Measurements!$C$3)),ROWS(Measurements!$L$4:$L244))), "")</f>
        <v/>
      </c>
      <c r="Y244">
        <f>IF($W244&lt;&gt;"",2200,"")</f>
        <v/>
      </c>
      <c r="Z244">
        <f>IF($W244&lt;&gt;"",1800,"")</f>
        <v/>
      </c>
      <c r="AA244">
        <f>IF(ROWS(Measurements!$L$4:$L244)&lt;=Measurements!$I$4, INDEX(Measurements!$F$4:$F$502,_xlfn.AGGREGATE(15,3,(Measurements!$C$4:$C$502=Measurements!$I$3)/(Measurements!$C$4:$C$502=Measurements!$I$3)*(ROW(Measurements!$C$4:$C$502)-ROW(Measurements!$C$3)),ROWS(Measurements!$L$4:$L244))), "")</f>
        <v/>
      </c>
      <c r="AB244">
        <f>IF($W244&lt;&gt;"",6.5,"")</f>
        <v/>
      </c>
      <c r="AC244">
        <f>IF($W244&lt;&gt;"",3.5,"")</f>
        <v/>
      </c>
      <c r="AD244">
        <f>IF(ROWS(Measurements!$L$4:L244)&lt;=Measurements!$I$4, INDEX(Measurements!$G$4:$G$502,_xlfn.AGGREGATE(15,3,(Measurements!$C$4:$C$502=Measurements!$I$3)/(Measurements!$C$4:$C$502=Measurements!$I$3)*(ROW(Measurements!$C$4:$C$502)-ROW(Measurements!$C$3)),ROWS(Measurements!$L$4:L244))), "")</f>
        <v/>
      </c>
      <c r="AE244">
        <f>IF($W244&lt;&gt;"",65,"")</f>
        <v/>
      </c>
      <c r="AF244">
        <f>IF($W244&lt;&gt;"",35,"")</f>
        <v/>
      </c>
    </row>
    <row r="245">
      <c r="A245" s="2">
        <f>IF(ROWS(Measurements!A$4:$L245)&lt;=Measurements!$J$4, INDEX(Measurements!$A$4:$A$502,_xlfn.AGGREGATE(15,3,(Measurements!$C$4:$C$502=Measurements!$J$3)/(Measurements!$C$4:$C$502=Measurements!$J$3)*(ROW(Measurements!$C$4:$C$502)-ROW(Measurements!$C$3)),ROWS(Measurements!A$4:$L245))), "")</f>
        <v/>
      </c>
      <c r="B245">
        <f>IF(ROWS(Measurements!A$4:$L245)&lt;=Measurements!$J$4, INDEX(Measurements!$E$4:$E$502,_xlfn.AGGREGATE(15,3,(Measurements!$C$4:$C$502=Measurements!$J$3)/(Measurements!$C$4:$C$502=Measurements!$J$3)*(ROW(Measurements!$C$4:$C$502)-ROW(Measurements!$C$3)),ROWS(Measurements!A$4:$L245))), "")</f>
        <v/>
      </c>
      <c r="C245">
        <f>IF($A245&lt;&gt;"",2200,"")</f>
        <v/>
      </c>
      <c r="D245">
        <f>IF($A245&lt;&gt;"",1800,"")</f>
        <v/>
      </c>
      <c r="E245">
        <f>IF(ROWS(Measurements!A$4:$L245)&lt;=Measurements!$J$4, INDEX(Measurements!$F$4:$F$502,_xlfn.AGGREGATE(15,3,(Measurements!$C$4:$C$502=Measurements!$J$3)/(Measurements!$C$4:$C$502=Measurements!$J$3)*(ROW(Measurements!$C$4:$C$502)-ROW(Measurements!$C$3)),ROWS(Measurements!A$4:$L245))), "")</f>
        <v/>
      </c>
      <c r="F245">
        <f>IF($A245&lt;&gt;"",6.5,"")</f>
        <v/>
      </c>
      <c r="G245">
        <f>IF($A245&lt;&gt;"",3.5,"")</f>
        <v/>
      </c>
      <c r="H245">
        <f>IF(ROWS(Measurements!A$4:$L245)&lt;=Measurements!$J$4, INDEX(Measurements!$G$4:$G$502,_xlfn.AGGREGATE(15,3,(Measurements!$C$4:$C$502=Measurements!$J$3)/(Measurements!$C$4:$C$502=Measurements!$J$3)*(ROW(Measurements!$C$4:$C$502)-ROW(Measurements!$C$3)),ROWS(Measurements!A$4:$L245))), "")</f>
        <v/>
      </c>
      <c r="I245">
        <f>IF($A245&lt;&gt;"",65,"")</f>
        <v/>
      </c>
      <c r="J245">
        <f>IF($A245&lt;&gt;"",35,"")</f>
        <v/>
      </c>
      <c r="L245" s="2">
        <f>IF(ROWS(Measurements!$L$4:L245)&lt;=Measurements!$K$4, INDEX(Measurements!$A$4:$A$502,_xlfn.AGGREGATE(15,3,(Measurements!$C$4:$C$502=Measurements!$K$3)/(Measurements!$C$4:$C$502=Measurements!$K$3)*(ROW(Measurements!$C$4:$C$502)-ROW(Measurements!$C$3)),ROWS(Measurements!$L$4:L245))), "")</f>
        <v/>
      </c>
      <c r="M245">
        <f>IF(ROWS(Measurements!$L$4:L245)&lt;=Measurements!$K$4, INDEX(Measurements!$E$4:$E$502,_xlfn.AGGREGATE(15,3,(Measurements!$C$4:$C$502=Measurements!$K$3)/(Measurements!$C$4:$C$502=Measurements!$K$3)*(ROW(Measurements!$C$4:$C$502)-ROW(Measurements!$C$3)),ROWS(Measurements!$L$4:L245))), "")</f>
        <v/>
      </c>
      <c r="N245">
        <f>IF($L245&lt;&gt;"",2200,"")</f>
        <v/>
      </c>
      <c r="O245">
        <f>IF($L245&lt;&gt;"",1800,"")</f>
        <v/>
      </c>
      <c r="P245">
        <f>IF(ROWS(Measurements!$L$4:L245)&lt;=Measurements!$K$4, INDEX(Measurements!$F$4:$F$502,_xlfn.AGGREGATE(15,3,(Measurements!$C$4:$C$502=Measurements!$K$3)/(Measurements!$C$4:$C$502=Measurements!$K$3)*(ROW(Measurements!$C$4:$C$502)-ROW(Measurements!$C$3)),ROWS(Measurements!$L$4:L245))), "")</f>
        <v/>
      </c>
      <c r="Q245">
        <f>IF($L245&lt;&gt;"",6.5,"")</f>
        <v/>
      </c>
      <c r="R245">
        <f>IF($L245&lt;&gt;"",3.5,"")</f>
        <v/>
      </c>
      <c r="S245">
        <f>IF(ROWS(Measurements!$L$4:L245)&lt;=Measurements!$K$4, INDEX(Measurements!$G$4:$G$502,_xlfn.AGGREGATE(15,3,(Measurements!$C$4:$C$502=Measurements!$K$3)/(Measurements!$C$4:$C$502=Measurements!$K$3)*(ROW(Measurements!$C$4:$C$502)-ROW(Measurements!$C$3)),ROWS(Measurements!$L$4:L245))), "")</f>
        <v/>
      </c>
      <c r="T245">
        <f>IF($L245&lt;&gt;"",65,"")</f>
        <v/>
      </c>
      <c r="U245">
        <f>IF($L245&lt;&gt;"",35,"")</f>
        <v/>
      </c>
      <c r="W245" s="2">
        <f>IF(ROWS(Measurements!$L$4:$L245)&lt;=Measurements!$I$4, INDEX(Measurements!$A$4:$A$502,_xlfn.AGGREGATE(15,3,(Measurements!$C$4:$C$502=Measurements!$I$3)/(Measurements!$C$4:$C$502=Measurements!$I$3)*(ROW(Measurements!$C$4:$C$502)-ROW(Measurements!$C$3)),ROWS(Measurements!$L$4:$L245))), "")</f>
        <v/>
      </c>
      <c r="X245">
        <f>IF(ROWS(Measurements!$L$4:$L245)&lt;=Measurements!$I$4, INDEX(Measurements!$E$4:$E$502,_xlfn.AGGREGATE(15,3,(Measurements!$C$4:$C$502=Measurements!$I$3)/(Measurements!$C$4:$C$502=Measurements!$I$3)*(ROW(Measurements!$C$4:$C$502)-ROW(Measurements!$C$3)),ROWS(Measurements!$L$4:$L245))), "")</f>
        <v/>
      </c>
      <c r="Y245">
        <f>IF($W245&lt;&gt;"",2200,"")</f>
        <v/>
      </c>
      <c r="Z245">
        <f>IF($W245&lt;&gt;"",1800,"")</f>
        <v/>
      </c>
      <c r="AA245">
        <f>IF(ROWS(Measurements!$L$4:$L245)&lt;=Measurements!$I$4, INDEX(Measurements!$F$4:$F$502,_xlfn.AGGREGATE(15,3,(Measurements!$C$4:$C$502=Measurements!$I$3)/(Measurements!$C$4:$C$502=Measurements!$I$3)*(ROW(Measurements!$C$4:$C$502)-ROW(Measurements!$C$3)),ROWS(Measurements!$L$4:$L245))), "")</f>
        <v/>
      </c>
      <c r="AB245">
        <f>IF($W245&lt;&gt;"",6.5,"")</f>
        <v/>
      </c>
      <c r="AC245">
        <f>IF($W245&lt;&gt;"",3.5,"")</f>
        <v/>
      </c>
      <c r="AD245">
        <f>IF(ROWS(Measurements!$L$4:L245)&lt;=Measurements!$I$4, INDEX(Measurements!$G$4:$G$502,_xlfn.AGGREGATE(15,3,(Measurements!$C$4:$C$502=Measurements!$I$3)/(Measurements!$C$4:$C$502=Measurements!$I$3)*(ROW(Measurements!$C$4:$C$502)-ROW(Measurements!$C$3)),ROWS(Measurements!$L$4:L245))), "")</f>
        <v/>
      </c>
      <c r="AE245">
        <f>IF($W245&lt;&gt;"",65,"")</f>
        <v/>
      </c>
      <c r="AF245">
        <f>IF($W245&lt;&gt;"",35,"")</f>
        <v/>
      </c>
    </row>
    <row r="246">
      <c r="A246" s="2">
        <f>IF(ROWS(Measurements!A$4:$L246)&lt;=Measurements!$J$4, INDEX(Measurements!$A$4:$A$502,_xlfn.AGGREGATE(15,3,(Measurements!$C$4:$C$502=Measurements!$J$3)/(Measurements!$C$4:$C$502=Measurements!$J$3)*(ROW(Measurements!$C$4:$C$502)-ROW(Measurements!$C$3)),ROWS(Measurements!A$4:$L246))), "")</f>
        <v/>
      </c>
      <c r="B246">
        <f>IF(ROWS(Measurements!A$4:$L246)&lt;=Measurements!$J$4, INDEX(Measurements!$E$4:$E$502,_xlfn.AGGREGATE(15,3,(Measurements!$C$4:$C$502=Measurements!$J$3)/(Measurements!$C$4:$C$502=Measurements!$J$3)*(ROW(Measurements!$C$4:$C$502)-ROW(Measurements!$C$3)),ROWS(Measurements!A$4:$L246))), "")</f>
        <v/>
      </c>
      <c r="C246">
        <f>IF($A246&lt;&gt;"",2200,"")</f>
        <v/>
      </c>
      <c r="D246">
        <f>IF($A246&lt;&gt;"",1800,"")</f>
        <v/>
      </c>
      <c r="E246">
        <f>IF(ROWS(Measurements!A$4:$L246)&lt;=Measurements!$J$4, INDEX(Measurements!$F$4:$F$502,_xlfn.AGGREGATE(15,3,(Measurements!$C$4:$C$502=Measurements!$J$3)/(Measurements!$C$4:$C$502=Measurements!$J$3)*(ROW(Measurements!$C$4:$C$502)-ROW(Measurements!$C$3)),ROWS(Measurements!A$4:$L246))), "")</f>
        <v/>
      </c>
      <c r="F246">
        <f>IF($A246&lt;&gt;"",6.5,"")</f>
        <v/>
      </c>
      <c r="G246">
        <f>IF($A246&lt;&gt;"",3.5,"")</f>
        <v/>
      </c>
      <c r="H246">
        <f>IF(ROWS(Measurements!A$4:$L246)&lt;=Measurements!$J$4, INDEX(Measurements!$G$4:$G$502,_xlfn.AGGREGATE(15,3,(Measurements!$C$4:$C$502=Measurements!$J$3)/(Measurements!$C$4:$C$502=Measurements!$J$3)*(ROW(Measurements!$C$4:$C$502)-ROW(Measurements!$C$3)),ROWS(Measurements!A$4:$L246))), "")</f>
        <v/>
      </c>
      <c r="I246">
        <f>IF($A246&lt;&gt;"",65,"")</f>
        <v/>
      </c>
      <c r="J246">
        <f>IF($A246&lt;&gt;"",35,"")</f>
        <v/>
      </c>
      <c r="L246" s="2">
        <f>IF(ROWS(Measurements!$L$4:L246)&lt;=Measurements!$K$4, INDEX(Measurements!$A$4:$A$502,_xlfn.AGGREGATE(15,3,(Measurements!$C$4:$C$502=Measurements!$K$3)/(Measurements!$C$4:$C$502=Measurements!$K$3)*(ROW(Measurements!$C$4:$C$502)-ROW(Measurements!$C$3)),ROWS(Measurements!$L$4:L246))), "")</f>
        <v/>
      </c>
      <c r="M246">
        <f>IF(ROWS(Measurements!$L$4:L246)&lt;=Measurements!$K$4, INDEX(Measurements!$E$4:$E$502,_xlfn.AGGREGATE(15,3,(Measurements!$C$4:$C$502=Measurements!$K$3)/(Measurements!$C$4:$C$502=Measurements!$K$3)*(ROW(Measurements!$C$4:$C$502)-ROW(Measurements!$C$3)),ROWS(Measurements!$L$4:L246))), "")</f>
        <v/>
      </c>
      <c r="N246">
        <f>IF($L246&lt;&gt;"",2200,"")</f>
        <v/>
      </c>
      <c r="O246">
        <f>IF($L246&lt;&gt;"",1800,"")</f>
        <v/>
      </c>
      <c r="P246">
        <f>IF(ROWS(Measurements!$L$4:L246)&lt;=Measurements!$K$4, INDEX(Measurements!$F$4:$F$502,_xlfn.AGGREGATE(15,3,(Measurements!$C$4:$C$502=Measurements!$K$3)/(Measurements!$C$4:$C$502=Measurements!$K$3)*(ROW(Measurements!$C$4:$C$502)-ROW(Measurements!$C$3)),ROWS(Measurements!$L$4:L246))), "")</f>
        <v/>
      </c>
      <c r="Q246">
        <f>IF($L246&lt;&gt;"",6.5,"")</f>
        <v/>
      </c>
      <c r="R246">
        <f>IF($L246&lt;&gt;"",3.5,"")</f>
        <v/>
      </c>
      <c r="S246">
        <f>IF(ROWS(Measurements!$L$4:L246)&lt;=Measurements!$K$4, INDEX(Measurements!$G$4:$G$502,_xlfn.AGGREGATE(15,3,(Measurements!$C$4:$C$502=Measurements!$K$3)/(Measurements!$C$4:$C$502=Measurements!$K$3)*(ROW(Measurements!$C$4:$C$502)-ROW(Measurements!$C$3)),ROWS(Measurements!$L$4:L246))), "")</f>
        <v/>
      </c>
      <c r="T246">
        <f>IF($L246&lt;&gt;"",65,"")</f>
        <v/>
      </c>
      <c r="U246">
        <f>IF($L246&lt;&gt;"",35,"")</f>
        <v/>
      </c>
      <c r="W246" s="2">
        <f>IF(ROWS(Measurements!$L$4:$L246)&lt;=Measurements!$I$4, INDEX(Measurements!$A$4:$A$502,_xlfn.AGGREGATE(15,3,(Measurements!$C$4:$C$502=Measurements!$I$3)/(Measurements!$C$4:$C$502=Measurements!$I$3)*(ROW(Measurements!$C$4:$C$502)-ROW(Measurements!$C$3)),ROWS(Measurements!$L$4:$L246))), "")</f>
        <v/>
      </c>
      <c r="X246">
        <f>IF(ROWS(Measurements!$L$4:$L246)&lt;=Measurements!$I$4, INDEX(Measurements!$E$4:$E$502,_xlfn.AGGREGATE(15,3,(Measurements!$C$4:$C$502=Measurements!$I$3)/(Measurements!$C$4:$C$502=Measurements!$I$3)*(ROW(Measurements!$C$4:$C$502)-ROW(Measurements!$C$3)),ROWS(Measurements!$L$4:$L246))), "")</f>
        <v/>
      </c>
      <c r="Y246">
        <f>IF($W246&lt;&gt;"",2200,"")</f>
        <v/>
      </c>
      <c r="Z246">
        <f>IF($W246&lt;&gt;"",1800,"")</f>
        <v/>
      </c>
      <c r="AA246">
        <f>IF(ROWS(Measurements!$L$4:$L246)&lt;=Measurements!$I$4, INDEX(Measurements!$F$4:$F$502,_xlfn.AGGREGATE(15,3,(Measurements!$C$4:$C$502=Measurements!$I$3)/(Measurements!$C$4:$C$502=Measurements!$I$3)*(ROW(Measurements!$C$4:$C$502)-ROW(Measurements!$C$3)),ROWS(Measurements!$L$4:$L246))), "")</f>
        <v/>
      </c>
      <c r="AB246">
        <f>IF($W246&lt;&gt;"",6.5,"")</f>
        <v/>
      </c>
      <c r="AC246">
        <f>IF($W246&lt;&gt;"",3.5,"")</f>
        <v/>
      </c>
      <c r="AD246">
        <f>IF(ROWS(Measurements!$L$4:L246)&lt;=Measurements!$I$4, INDEX(Measurements!$G$4:$G$502,_xlfn.AGGREGATE(15,3,(Measurements!$C$4:$C$502=Measurements!$I$3)/(Measurements!$C$4:$C$502=Measurements!$I$3)*(ROW(Measurements!$C$4:$C$502)-ROW(Measurements!$C$3)),ROWS(Measurements!$L$4:L246))), "")</f>
        <v/>
      </c>
      <c r="AE246">
        <f>IF($W246&lt;&gt;"",65,"")</f>
        <v/>
      </c>
      <c r="AF246">
        <f>IF($W246&lt;&gt;"",35,"")</f>
        <v/>
      </c>
    </row>
    <row r="247">
      <c r="A247" s="2">
        <f>IF(ROWS(Measurements!A$4:$L247)&lt;=Measurements!$J$4, INDEX(Measurements!$A$4:$A$502,_xlfn.AGGREGATE(15,3,(Measurements!$C$4:$C$502=Measurements!$J$3)/(Measurements!$C$4:$C$502=Measurements!$J$3)*(ROW(Measurements!$C$4:$C$502)-ROW(Measurements!$C$3)),ROWS(Measurements!A$4:$L247))), "")</f>
        <v/>
      </c>
      <c r="B247">
        <f>IF(ROWS(Measurements!A$4:$L247)&lt;=Measurements!$J$4, INDEX(Measurements!$E$4:$E$502,_xlfn.AGGREGATE(15,3,(Measurements!$C$4:$C$502=Measurements!$J$3)/(Measurements!$C$4:$C$502=Measurements!$J$3)*(ROW(Measurements!$C$4:$C$502)-ROW(Measurements!$C$3)),ROWS(Measurements!A$4:$L247))), "")</f>
        <v/>
      </c>
      <c r="C247">
        <f>IF($A247&lt;&gt;"",2200,"")</f>
        <v/>
      </c>
      <c r="D247">
        <f>IF($A247&lt;&gt;"",1800,"")</f>
        <v/>
      </c>
      <c r="E247">
        <f>IF(ROWS(Measurements!A$4:$L247)&lt;=Measurements!$J$4, INDEX(Measurements!$F$4:$F$502,_xlfn.AGGREGATE(15,3,(Measurements!$C$4:$C$502=Measurements!$J$3)/(Measurements!$C$4:$C$502=Measurements!$J$3)*(ROW(Measurements!$C$4:$C$502)-ROW(Measurements!$C$3)),ROWS(Measurements!A$4:$L247))), "")</f>
        <v/>
      </c>
      <c r="F247">
        <f>IF($A247&lt;&gt;"",6.5,"")</f>
        <v/>
      </c>
      <c r="G247">
        <f>IF($A247&lt;&gt;"",3.5,"")</f>
        <v/>
      </c>
      <c r="H247">
        <f>IF(ROWS(Measurements!A$4:$L247)&lt;=Measurements!$J$4, INDEX(Measurements!$G$4:$G$502,_xlfn.AGGREGATE(15,3,(Measurements!$C$4:$C$502=Measurements!$J$3)/(Measurements!$C$4:$C$502=Measurements!$J$3)*(ROW(Measurements!$C$4:$C$502)-ROW(Measurements!$C$3)),ROWS(Measurements!A$4:$L247))), "")</f>
        <v/>
      </c>
      <c r="I247">
        <f>IF($A247&lt;&gt;"",65,"")</f>
        <v/>
      </c>
      <c r="J247">
        <f>IF($A247&lt;&gt;"",35,"")</f>
        <v/>
      </c>
      <c r="L247" s="2">
        <f>IF(ROWS(Measurements!$L$4:L247)&lt;=Measurements!$K$4, INDEX(Measurements!$A$4:$A$502,_xlfn.AGGREGATE(15,3,(Measurements!$C$4:$C$502=Measurements!$K$3)/(Measurements!$C$4:$C$502=Measurements!$K$3)*(ROW(Measurements!$C$4:$C$502)-ROW(Measurements!$C$3)),ROWS(Measurements!$L$4:L247))), "")</f>
        <v/>
      </c>
      <c r="M247">
        <f>IF(ROWS(Measurements!$L$4:L247)&lt;=Measurements!$K$4, INDEX(Measurements!$E$4:$E$502,_xlfn.AGGREGATE(15,3,(Measurements!$C$4:$C$502=Measurements!$K$3)/(Measurements!$C$4:$C$502=Measurements!$K$3)*(ROW(Measurements!$C$4:$C$502)-ROW(Measurements!$C$3)),ROWS(Measurements!$L$4:L247))), "")</f>
        <v/>
      </c>
      <c r="N247">
        <f>IF($L247&lt;&gt;"",2200,"")</f>
        <v/>
      </c>
      <c r="O247">
        <f>IF($L247&lt;&gt;"",1800,"")</f>
        <v/>
      </c>
      <c r="P247">
        <f>IF(ROWS(Measurements!$L$4:L247)&lt;=Measurements!$K$4, INDEX(Measurements!$F$4:$F$502,_xlfn.AGGREGATE(15,3,(Measurements!$C$4:$C$502=Measurements!$K$3)/(Measurements!$C$4:$C$502=Measurements!$K$3)*(ROW(Measurements!$C$4:$C$502)-ROW(Measurements!$C$3)),ROWS(Measurements!$L$4:L247))), "")</f>
        <v/>
      </c>
      <c r="Q247">
        <f>IF($L247&lt;&gt;"",6.5,"")</f>
        <v/>
      </c>
      <c r="R247">
        <f>IF($L247&lt;&gt;"",3.5,"")</f>
        <v/>
      </c>
      <c r="S247">
        <f>IF(ROWS(Measurements!$L$4:L247)&lt;=Measurements!$K$4, INDEX(Measurements!$G$4:$G$502,_xlfn.AGGREGATE(15,3,(Measurements!$C$4:$C$502=Measurements!$K$3)/(Measurements!$C$4:$C$502=Measurements!$K$3)*(ROW(Measurements!$C$4:$C$502)-ROW(Measurements!$C$3)),ROWS(Measurements!$L$4:L247))), "")</f>
        <v/>
      </c>
      <c r="T247">
        <f>IF($L247&lt;&gt;"",65,"")</f>
        <v/>
      </c>
      <c r="U247">
        <f>IF($L247&lt;&gt;"",35,"")</f>
        <v/>
      </c>
      <c r="W247" s="2">
        <f>IF(ROWS(Measurements!$L$4:$L247)&lt;=Measurements!$I$4, INDEX(Measurements!$A$4:$A$502,_xlfn.AGGREGATE(15,3,(Measurements!$C$4:$C$502=Measurements!$I$3)/(Measurements!$C$4:$C$502=Measurements!$I$3)*(ROW(Measurements!$C$4:$C$502)-ROW(Measurements!$C$3)),ROWS(Measurements!$L$4:$L247))), "")</f>
        <v/>
      </c>
      <c r="X247">
        <f>IF(ROWS(Measurements!$L$4:$L247)&lt;=Measurements!$I$4, INDEX(Measurements!$E$4:$E$502,_xlfn.AGGREGATE(15,3,(Measurements!$C$4:$C$502=Measurements!$I$3)/(Measurements!$C$4:$C$502=Measurements!$I$3)*(ROW(Measurements!$C$4:$C$502)-ROW(Measurements!$C$3)),ROWS(Measurements!$L$4:$L247))), "")</f>
        <v/>
      </c>
      <c r="Y247">
        <f>IF($W247&lt;&gt;"",2200,"")</f>
        <v/>
      </c>
      <c r="Z247">
        <f>IF($W247&lt;&gt;"",1800,"")</f>
        <v/>
      </c>
      <c r="AA247">
        <f>IF(ROWS(Measurements!$L$4:$L247)&lt;=Measurements!$I$4, INDEX(Measurements!$F$4:$F$502,_xlfn.AGGREGATE(15,3,(Measurements!$C$4:$C$502=Measurements!$I$3)/(Measurements!$C$4:$C$502=Measurements!$I$3)*(ROW(Measurements!$C$4:$C$502)-ROW(Measurements!$C$3)),ROWS(Measurements!$L$4:$L247))), "")</f>
        <v/>
      </c>
      <c r="AB247">
        <f>IF($W247&lt;&gt;"",6.5,"")</f>
        <v/>
      </c>
      <c r="AC247">
        <f>IF($W247&lt;&gt;"",3.5,"")</f>
        <v/>
      </c>
      <c r="AD247">
        <f>IF(ROWS(Measurements!$L$4:L247)&lt;=Measurements!$I$4, INDEX(Measurements!$G$4:$G$502,_xlfn.AGGREGATE(15,3,(Measurements!$C$4:$C$502=Measurements!$I$3)/(Measurements!$C$4:$C$502=Measurements!$I$3)*(ROW(Measurements!$C$4:$C$502)-ROW(Measurements!$C$3)),ROWS(Measurements!$L$4:L247))), "")</f>
        <v/>
      </c>
      <c r="AE247">
        <f>IF($W247&lt;&gt;"",65,"")</f>
        <v/>
      </c>
      <c r="AF247">
        <f>IF($W247&lt;&gt;"",35,"")</f>
        <v/>
      </c>
    </row>
    <row r="248">
      <c r="A248" s="2">
        <f>IF(ROWS(Measurements!A$4:$L248)&lt;=Measurements!$J$4, INDEX(Measurements!$A$4:$A$502,_xlfn.AGGREGATE(15,3,(Measurements!$C$4:$C$502=Measurements!$J$3)/(Measurements!$C$4:$C$502=Measurements!$J$3)*(ROW(Measurements!$C$4:$C$502)-ROW(Measurements!$C$3)),ROWS(Measurements!A$4:$L248))), "")</f>
        <v/>
      </c>
      <c r="B248">
        <f>IF(ROWS(Measurements!A$4:$L248)&lt;=Measurements!$J$4, INDEX(Measurements!$E$4:$E$502,_xlfn.AGGREGATE(15,3,(Measurements!$C$4:$C$502=Measurements!$J$3)/(Measurements!$C$4:$C$502=Measurements!$J$3)*(ROW(Measurements!$C$4:$C$502)-ROW(Measurements!$C$3)),ROWS(Measurements!A$4:$L248))), "")</f>
        <v/>
      </c>
      <c r="C248">
        <f>IF($A248&lt;&gt;"",2200,"")</f>
        <v/>
      </c>
      <c r="D248">
        <f>IF($A248&lt;&gt;"",1800,"")</f>
        <v/>
      </c>
      <c r="E248">
        <f>IF(ROWS(Measurements!A$4:$L248)&lt;=Measurements!$J$4, INDEX(Measurements!$F$4:$F$502,_xlfn.AGGREGATE(15,3,(Measurements!$C$4:$C$502=Measurements!$J$3)/(Measurements!$C$4:$C$502=Measurements!$J$3)*(ROW(Measurements!$C$4:$C$502)-ROW(Measurements!$C$3)),ROWS(Measurements!A$4:$L248))), "")</f>
        <v/>
      </c>
      <c r="F248">
        <f>IF($A248&lt;&gt;"",6.5,"")</f>
        <v/>
      </c>
      <c r="G248">
        <f>IF($A248&lt;&gt;"",3.5,"")</f>
        <v/>
      </c>
      <c r="H248">
        <f>IF(ROWS(Measurements!A$4:$L248)&lt;=Measurements!$J$4, INDEX(Measurements!$G$4:$G$502,_xlfn.AGGREGATE(15,3,(Measurements!$C$4:$C$502=Measurements!$J$3)/(Measurements!$C$4:$C$502=Measurements!$J$3)*(ROW(Measurements!$C$4:$C$502)-ROW(Measurements!$C$3)),ROWS(Measurements!A$4:$L248))), "")</f>
        <v/>
      </c>
      <c r="I248">
        <f>IF($A248&lt;&gt;"",65,"")</f>
        <v/>
      </c>
      <c r="J248">
        <f>IF($A248&lt;&gt;"",35,"")</f>
        <v/>
      </c>
      <c r="L248" s="2">
        <f>IF(ROWS(Measurements!$L$4:L248)&lt;=Measurements!$K$4, INDEX(Measurements!$A$4:$A$502,_xlfn.AGGREGATE(15,3,(Measurements!$C$4:$C$502=Measurements!$K$3)/(Measurements!$C$4:$C$502=Measurements!$K$3)*(ROW(Measurements!$C$4:$C$502)-ROW(Measurements!$C$3)),ROWS(Measurements!$L$4:L248))), "")</f>
        <v/>
      </c>
      <c r="M248">
        <f>IF(ROWS(Measurements!$L$4:L248)&lt;=Measurements!$K$4, INDEX(Measurements!$E$4:$E$502,_xlfn.AGGREGATE(15,3,(Measurements!$C$4:$C$502=Measurements!$K$3)/(Measurements!$C$4:$C$502=Measurements!$K$3)*(ROW(Measurements!$C$4:$C$502)-ROW(Measurements!$C$3)),ROWS(Measurements!$L$4:L248))), "")</f>
        <v/>
      </c>
      <c r="N248">
        <f>IF($L248&lt;&gt;"",2200,"")</f>
        <v/>
      </c>
      <c r="O248">
        <f>IF($L248&lt;&gt;"",1800,"")</f>
        <v/>
      </c>
      <c r="P248">
        <f>IF(ROWS(Measurements!$L$4:L248)&lt;=Measurements!$K$4, INDEX(Measurements!$F$4:$F$502,_xlfn.AGGREGATE(15,3,(Measurements!$C$4:$C$502=Measurements!$K$3)/(Measurements!$C$4:$C$502=Measurements!$K$3)*(ROW(Measurements!$C$4:$C$502)-ROW(Measurements!$C$3)),ROWS(Measurements!$L$4:L248))), "")</f>
        <v/>
      </c>
      <c r="Q248">
        <f>IF($L248&lt;&gt;"",6.5,"")</f>
        <v/>
      </c>
      <c r="R248">
        <f>IF($L248&lt;&gt;"",3.5,"")</f>
        <v/>
      </c>
      <c r="S248">
        <f>IF(ROWS(Measurements!$L$4:L248)&lt;=Measurements!$K$4, INDEX(Measurements!$G$4:$G$502,_xlfn.AGGREGATE(15,3,(Measurements!$C$4:$C$502=Measurements!$K$3)/(Measurements!$C$4:$C$502=Measurements!$K$3)*(ROW(Measurements!$C$4:$C$502)-ROW(Measurements!$C$3)),ROWS(Measurements!$L$4:L248))), "")</f>
        <v/>
      </c>
      <c r="T248">
        <f>IF($L248&lt;&gt;"",65,"")</f>
        <v/>
      </c>
      <c r="U248">
        <f>IF($L248&lt;&gt;"",35,"")</f>
        <v/>
      </c>
      <c r="W248" s="2">
        <f>IF(ROWS(Measurements!$L$4:$L248)&lt;=Measurements!$I$4, INDEX(Measurements!$A$4:$A$502,_xlfn.AGGREGATE(15,3,(Measurements!$C$4:$C$502=Measurements!$I$3)/(Measurements!$C$4:$C$502=Measurements!$I$3)*(ROW(Measurements!$C$4:$C$502)-ROW(Measurements!$C$3)),ROWS(Measurements!$L$4:$L248))), "")</f>
        <v/>
      </c>
      <c r="X248">
        <f>IF(ROWS(Measurements!$L$4:$L248)&lt;=Measurements!$I$4, INDEX(Measurements!$E$4:$E$502,_xlfn.AGGREGATE(15,3,(Measurements!$C$4:$C$502=Measurements!$I$3)/(Measurements!$C$4:$C$502=Measurements!$I$3)*(ROW(Measurements!$C$4:$C$502)-ROW(Measurements!$C$3)),ROWS(Measurements!$L$4:$L248))), "")</f>
        <v/>
      </c>
      <c r="Y248">
        <f>IF($W248&lt;&gt;"",2200,"")</f>
        <v/>
      </c>
      <c r="Z248">
        <f>IF($W248&lt;&gt;"",1800,"")</f>
        <v/>
      </c>
      <c r="AA248">
        <f>IF(ROWS(Measurements!$L$4:$L248)&lt;=Measurements!$I$4, INDEX(Measurements!$F$4:$F$502,_xlfn.AGGREGATE(15,3,(Measurements!$C$4:$C$502=Measurements!$I$3)/(Measurements!$C$4:$C$502=Measurements!$I$3)*(ROW(Measurements!$C$4:$C$502)-ROW(Measurements!$C$3)),ROWS(Measurements!$L$4:$L248))), "")</f>
        <v/>
      </c>
      <c r="AB248">
        <f>IF($W248&lt;&gt;"",6.5,"")</f>
        <v/>
      </c>
      <c r="AC248">
        <f>IF($W248&lt;&gt;"",3.5,"")</f>
        <v/>
      </c>
      <c r="AD248">
        <f>IF(ROWS(Measurements!$L$4:L248)&lt;=Measurements!$I$4, INDEX(Measurements!$G$4:$G$502,_xlfn.AGGREGATE(15,3,(Measurements!$C$4:$C$502=Measurements!$I$3)/(Measurements!$C$4:$C$502=Measurements!$I$3)*(ROW(Measurements!$C$4:$C$502)-ROW(Measurements!$C$3)),ROWS(Measurements!$L$4:L248))), "")</f>
        <v/>
      </c>
      <c r="AE248">
        <f>IF($W248&lt;&gt;"",65,"")</f>
        <v/>
      </c>
      <c r="AF248">
        <f>IF($W248&lt;&gt;"",35,"")</f>
        <v/>
      </c>
    </row>
    <row r="249">
      <c r="A249" s="2">
        <f>IF(ROWS(Measurements!A$4:$L249)&lt;=Measurements!$J$4, INDEX(Measurements!$A$4:$A$502,_xlfn.AGGREGATE(15,3,(Measurements!$C$4:$C$502=Measurements!$J$3)/(Measurements!$C$4:$C$502=Measurements!$J$3)*(ROW(Measurements!$C$4:$C$502)-ROW(Measurements!$C$3)),ROWS(Measurements!A$4:$L249))), "")</f>
        <v/>
      </c>
      <c r="B249">
        <f>IF(ROWS(Measurements!A$4:$L249)&lt;=Measurements!$J$4, INDEX(Measurements!$E$4:$E$502,_xlfn.AGGREGATE(15,3,(Measurements!$C$4:$C$502=Measurements!$J$3)/(Measurements!$C$4:$C$502=Measurements!$J$3)*(ROW(Measurements!$C$4:$C$502)-ROW(Measurements!$C$3)),ROWS(Measurements!A$4:$L249))), "")</f>
        <v/>
      </c>
      <c r="C249">
        <f>IF($A249&lt;&gt;"",2200,"")</f>
        <v/>
      </c>
      <c r="D249">
        <f>IF($A249&lt;&gt;"",1800,"")</f>
        <v/>
      </c>
      <c r="E249">
        <f>IF(ROWS(Measurements!A$4:$L249)&lt;=Measurements!$J$4, INDEX(Measurements!$F$4:$F$502,_xlfn.AGGREGATE(15,3,(Measurements!$C$4:$C$502=Measurements!$J$3)/(Measurements!$C$4:$C$502=Measurements!$J$3)*(ROW(Measurements!$C$4:$C$502)-ROW(Measurements!$C$3)),ROWS(Measurements!A$4:$L249))), "")</f>
        <v/>
      </c>
      <c r="F249">
        <f>IF($A249&lt;&gt;"",6.5,"")</f>
        <v/>
      </c>
      <c r="G249">
        <f>IF($A249&lt;&gt;"",3.5,"")</f>
        <v/>
      </c>
      <c r="H249">
        <f>IF(ROWS(Measurements!A$4:$L249)&lt;=Measurements!$J$4, INDEX(Measurements!$G$4:$G$502,_xlfn.AGGREGATE(15,3,(Measurements!$C$4:$C$502=Measurements!$J$3)/(Measurements!$C$4:$C$502=Measurements!$J$3)*(ROW(Measurements!$C$4:$C$502)-ROW(Measurements!$C$3)),ROWS(Measurements!A$4:$L249))), "")</f>
        <v/>
      </c>
      <c r="I249">
        <f>IF($A249&lt;&gt;"",65,"")</f>
        <v/>
      </c>
      <c r="J249">
        <f>IF($A249&lt;&gt;"",35,"")</f>
        <v/>
      </c>
      <c r="L249" s="2">
        <f>IF(ROWS(Measurements!$L$4:L249)&lt;=Measurements!$K$4, INDEX(Measurements!$A$4:$A$502,_xlfn.AGGREGATE(15,3,(Measurements!$C$4:$C$502=Measurements!$K$3)/(Measurements!$C$4:$C$502=Measurements!$K$3)*(ROW(Measurements!$C$4:$C$502)-ROW(Measurements!$C$3)),ROWS(Measurements!$L$4:L249))), "")</f>
        <v/>
      </c>
      <c r="M249">
        <f>IF(ROWS(Measurements!$L$4:L249)&lt;=Measurements!$K$4, INDEX(Measurements!$E$4:$E$502,_xlfn.AGGREGATE(15,3,(Measurements!$C$4:$C$502=Measurements!$K$3)/(Measurements!$C$4:$C$502=Measurements!$K$3)*(ROW(Measurements!$C$4:$C$502)-ROW(Measurements!$C$3)),ROWS(Measurements!$L$4:L249))), "")</f>
        <v/>
      </c>
      <c r="N249">
        <f>IF($L249&lt;&gt;"",2200,"")</f>
        <v/>
      </c>
      <c r="O249">
        <f>IF($L249&lt;&gt;"",1800,"")</f>
        <v/>
      </c>
      <c r="P249">
        <f>IF(ROWS(Measurements!$L$4:L249)&lt;=Measurements!$K$4, INDEX(Measurements!$F$4:$F$502,_xlfn.AGGREGATE(15,3,(Measurements!$C$4:$C$502=Measurements!$K$3)/(Measurements!$C$4:$C$502=Measurements!$K$3)*(ROW(Measurements!$C$4:$C$502)-ROW(Measurements!$C$3)),ROWS(Measurements!$L$4:L249))), "")</f>
        <v/>
      </c>
      <c r="Q249">
        <f>IF($L249&lt;&gt;"",6.5,"")</f>
        <v/>
      </c>
      <c r="R249">
        <f>IF($L249&lt;&gt;"",3.5,"")</f>
        <v/>
      </c>
      <c r="S249">
        <f>IF(ROWS(Measurements!$L$4:L249)&lt;=Measurements!$K$4, INDEX(Measurements!$G$4:$G$502,_xlfn.AGGREGATE(15,3,(Measurements!$C$4:$C$502=Measurements!$K$3)/(Measurements!$C$4:$C$502=Measurements!$K$3)*(ROW(Measurements!$C$4:$C$502)-ROW(Measurements!$C$3)),ROWS(Measurements!$L$4:L249))), "")</f>
        <v/>
      </c>
      <c r="T249">
        <f>IF($L249&lt;&gt;"",65,"")</f>
        <v/>
      </c>
      <c r="U249">
        <f>IF($L249&lt;&gt;"",35,"")</f>
        <v/>
      </c>
      <c r="W249" s="2">
        <f>IF(ROWS(Measurements!$L$4:$L249)&lt;=Measurements!$I$4, INDEX(Measurements!$A$4:$A$502,_xlfn.AGGREGATE(15,3,(Measurements!$C$4:$C$502=Measurements!$I$3)/(Measurements!$C$4:$C$502=Measurements!$I$3)*(ROW(Measurements!$C$4:$C$502)-ROW(Measurements!$C$3)),ROWS(Measurements!$L$4:$L249))), "")</f>
        <v/>
      </c>
      <c r="X249">
        <f>IF(ROWS(Measurements!$L$4:$L249)&lt;=Measurements!$I$4, INDEX(Measurements!$E$4:$E$502,_xlfn.AGGREGATE(15,3,(Measurements!$C$4:$C$502=Measurements!$I$3)/(Measurements!$C$4:$C$502=Measurements!$I$3)*(ROW(Measurements!$C$4:$C$502)-ROW(Measurements!$C$3)),ROWS(Measurements!$L$4:$L249))), "")</f>
        <v/>
      </c>
      <c r="Y249">
        <f>IF($W249&lt;&gt;"",2200,"")</f>
        <v/>
      </c>
      <c r="Z249">
        <f>IF($W249&lt;&gt;"",1800,"")</f>
        <v/>
      </c>
      <c r="AA249">
        <f>IF(ROWS(Measurements!$L$4:$L249)&lt;=Measurements!$I$4, INDEX(Measurements!$F$4:$F$502,_xlfn.AGGREGATE(15,3,(Measurements!$C$4:$C$502=Measurements!$I$3)/(Measurements!$C$4:$C$502=Measurements!$I$3)*(ROW(Measurements!$C$4:$C$502)-ROW(Measurements!$C$3)),ROWS(Measurements!$L$4:$L249))), "")</f>
        <v/>
      </c>
      <c r="AB249">
        <f>IF($W249&lt;&gt;"",6.5,"")</f>
        <v/>
      </c>
      <c r="AC249">
        <f>IF($W249&lt;&gt;"",3.5,"")</f>
        <v/>
      </c>
      <c r="AD249">
        <f>IF(ROWS(Measurements!$L$4:L249)&lt;=Measurements!$I$4, INDEX(Measurements!$G$4:$G$502,_xlfn.AGGREGATE(15,3,(Measurements!$C$4:$C$502=Measurements!$I$3)/(Measurements!$C$4:$C$502=Measurements!$I$3)*(ROW(Measurements!$C$4:$C$502)-ROW(Measurements!$C$3)),ROWS(Measurements!$L$4:L249))), "")</f>
        <v/>
      </c>
      <c r="AE249">
        <f>IF($W249&lt;&gt;"",65,"")</f>
        <v/>
      </c>
      <c r="AF249">
        <f>IF($W249&lt;&gt;"",35,"")</f>
        <v/>
      </c>
    </row>
    <row r="250">
      <c r="A250" s="2">
        <f>IF(ROWS(Measurements!A$4:$L250)&lt;=Measurements!$J$4, INDEX(Measurements!$A$4:$A$502,_xlfn.AGGREGATE(15,3,(Measurements!$C$4:$C$502=Measurements!$J$3)/(Measurements!$C$4:$C$502=Measurements!$J$3)*(ROW(Measurements!$C$4:$C$502)-ROW(Measurements!$C$3)),ROWS(Measurements!A$4:$L250))), "")</f>
        <v/>
      </c>
      <c r="B250">
        <f>IF(ROWS(Measurements!A$4:$L250)&lt;=Measurements!$J$4, INDEX(Measurements!$E$4:$E$502,_xlfn.AGGREGATE(15,3,(Measurements!$C$4:$C$502=Measurements!$J$3)/(Measurements!$C$4:$C$502=Measurements!$J$3)*(ROW(Measurements!$C$4:$C$502)-ROW(Measurements!$C$3)),ROWS(Measurements!A$4:$L250))), "")</f>
        <v/>
      </c>
      <c r="C250">
        <f>IF($A250&lt;&gt;"",2200,"")</f>
        <v/>
      </c>
      <c r="D250">
        <f>IF($A250&lt;&gt;"",1800,"")</f>
        <v/>
      </c>
      <c r="E250">
        <f>IF(ROWS(Measurements!A$4:$L250)&lt;=Measurements!$J$4, INDEX(Measurements!$F$4:$F$502,_xlfn.AGGREGATE(15,3,(Measurements!$C$4:$C$502=Measurements!$J$3)/(Measurements!$C$4:$C$502=Measurements!$J$3)*(ROW(Measurements!$C$4:$C$502)-ROW(Measurements!$C$3)),ROWS(Measurements!A$4:$L250))), "")</f>
        <v/>
      </c>
      <c r="F250">
        <f>IF($A250&lt;&gt;"",6.5,"")</f>
        <v/>
      </c>
      <c r="G250">
        <f>IF($A250&lt;&gt;"",3.5,"")</f>
        <v/>
      </c>
      <c r="H250">
        <f>IF(ROWS(Measurements!A$4:$L250)&lt;=Measurements!$J$4, INDEX(Measurements!$G$4:$G$502,_xlfn.AGGREGATE(15,3,(Measurements!$C$4:$C$502=Measurements!$J$3)/(Measurements!$C$4:$C$502=Measurements!$J$3)*(ROW(Measurements!$C$4:$C$502)-ROW(Measurements!$C$3)),ROWS(Measurements!A$4:$L250))), "")</f>
        <v/>
      </c>
      <c r="I250">
        <f>IF($A250&lt;&gt;"",65,"")</f>
        <v/>
      </c>
      <c r="J250">
        <f>IF($A250&lt;&gt;"",35,"")</f>
        <v/>
      </c>
      <c r="L250" s="2">
        <f>IF(ROWS(Measurements!$L$4:L250)&lt;=Measurements!$K$4, INDEX(Measurements!$A$4:$A$502,_xlfn.AGGREGATE(15,3,(Measurements!$C$4:$C$502=Measurements!$K$3)/(Measurements!$C$4:$C$502=Measurements!$K$3)*(ROW(Measurements!$C$4:$C$502)-ROW(Measurements!$C$3)),ROWS(Measurements!$L$4:L250))), "")</f>
        <v/>
      </c>
      <c r="M250">
        <f>IF(ROWS(Measurements!$L$4:L250)&lt;=Measurements!$K$4, INDEX(Measurements!$E$4:$E$502,_xlfn.AGGREGATE(15,3,(Measurements!$C$4:$C$502=Measurements!$K$3)/(Measurements!$C$4:$C$502=Measurements!$K$3)*(ROW(Measurements!$C$4:$C$502)-ROW(Measurements!$C$3)),ROWS(Measurements!$L$4:L250))), "")</f>
        <v/>
      </c>
      <c r="N250">
        <f>IF($L250&lt;&gt;"",2200,"")</f>
        <v/>
      </c>
      <c r="O250">
        <f>IF($L250&lt;&gt;"",1800,"")</f>
        <v/>
      </c>
      <c r="P250">
        <f>IF(ROWS(Measurements!$L$4:L250)&lt;=Measurements!$K$4, INDEX(Measurements!$F$4:$F$502,_xlfn.AGGREGATE(15,3,(Measurements!$C$4:$C$502=Measurements!$K$3)/(Measurements!$C$4:$C$502=Measurements!$K$3)*(ROW(Measurements!$C$4:$C$502)-ROW(Measurements!$C$3)),ROWS(Measurements!$L$4:L250))), "")</f>
        <v/>
      </c>
      <c r="Q250">
        <f>IF($L250&lt;&gt;"",6.5,"")</f>
        <v/>
      </c>
      <c r="R250">
        <f>IF($L250&lt;&gt;"",3.5,"")</f>
        <v/>
      </c>
      <c r="S250">
        <f>IF(ROWS(Measurements!$L$4:L250)&lt;=Measurements!$K$4, INDEX(Measurements!$G$4:$G$502,_xlfn.AGGREGATE(15,3,(Measurements!$C$4:$C$502=Measurements!$K$3)/(Measurements!$C$4:$C$502=Measurements!$K$3)*(ROW(Measurements!$C$4:$C$502)-ROW(Measurements!$C$3)),ROWS(Measurements!$L$4:L250))), "")</f>
        <v/>
      </c>
      <c r="T250">
        <f>IF($L250&lt;&gt;"",65,"")</f>
        <v/>
      </c>
      <c r="U250">
        <f>IF($L250&lt;&gt;"",35,"")</f>
        <v/>
      </c>
      <c r="W250" s="2">
        <f>IF(ROWS(Measurements!$L$4:$L250)&lt;=Measurements!$I$4, INDEX(Measurements!$A$4:$A$502,_xlfn.AGGREGATE(15,3,(Measurements!$C$4:$C$502=Measurements!$I$3)/(Measurements!$C$4:$C$502=Measurements!$I$3)*(ROW(Measurements!$C$4:$C$502)-ROW(Measurements!$C$3)),ROWS(Measurements!$L$4:$L250))), "")</f>
        <v/>
      </c>
      <c r="X250">
        <f>IF(ROWS(Measurements!$L$4:$L250)&lt;=Measurements!$I$4, INDEX(Measurements!$E$4:$E$502,_xlfn.AGGREGATE(15,3,(Measurements!$C$4:$C$502=Measurements!$I$3)/(Measurements!$C$4:$C$502=Measurements!$I$3)*(ROW(Measurements!$C$4:$C$502)-ROW(Measurements!$C$3)),ROWS(Measurements!$L$4:$L250))), "")</f>
        <v/>
      </c>
      <c r="Y250">
        <f>IF($W250&lt;&gt;"",2200,"")</f>
        <v/>
      </c>
      <c r="Z250">
        <f>IF($W250&lt;&gt;"",1800,"")</f>
        <v/>
      </c>
      <c r="AA250">
        <f>IF(ROWS(Measurements!$L$4:$L250)&lt;=Measurements!$I$4, INDEX(Measurements!$F$4:$F$502,_xlfn.AGGREGATE(15,3,(Measurements!$C$4:$C$502=Measurements!$I$3)/(Measurements!$C$4:$C$502=Measurements!$I$3)*(ROW(Measurements!$C$4:$C$502)-ROW(Measurements!$C$3)),ROWS(Measurements!$L$4:$L250))), "")</f>
        <v/>
      </c>
      <c r="AB250">
        <f>IF($W250&lt;&gt;"",6.5,"")</f>
        <v/>
      </c>
      <c r="AC250">
        <f>IF($W250&lt;&gt;"",3.5,"")</f>
        <v/>
      </c>
      <c r="AD250">
        <f>IF(ROWS(Measurements!$L$4:L250)&lt;=Measurements!$I$4, INDEX(Measurements!$G$4:$G$502,_xlfn.AGGREGATE(15,3,(Measurements!$C$4:$C$502=Measurements!$I$3)/(Measurements!$C$4:$C$502=Measurements!$I$3)*(ROW(Measurements!$C$4:$C$502)-ROW(Measurements!$C$3)),ROWS(Measurements!$L$4:L250))), "")</f>
        <v/>
      </c>
      <c r="AE250">
        <f>IF($W250&lt;&gt;"",65,"")</f>
        <v/>
      </c>
      <c r="AF250">
        <f>IF($W250&lt;&gt;"",35,"")</f>
        <v/>
      </c>
    </row>
    <row r="251">
      <c r="A251" s="2">
        <f>IF(ROWS(Measurements!A$4:$L251)&lt;=Measurements!$J$4, INDEX(Measurements!$A$4:$A$502,_xlfn.AGGREGATE(15,3,(Measurements!$C$4:$C$502=Measurements!$J$3)/(Measurements!$C$4:$C$502=Measurements!$J$3)*(ROW(Measurements!$C$4:$C$502)-ROW(Measurements!$C$3)),ROWS(Measurements!A$4:$L251))), "")</f>
        <v/>
      </c>
      <c r="B251">
        <f>IF(ROWS(Measurements!A$4:$L251)&lt;=Measurements!$J$4, INDEX(Measurements!$E$4:$E$502,_xlfn.AGGREGATE(15,3,(Measurements!$C$4:$C$502=Measurements!$J$3)/(Measurements!$C$4:$C$502=Measurements!$J$3)*(ROW(Measurements!$C$4:$C$502)-ROW(Measurements!$C$3)),ROWS(Measurements!A$4:$L251))), "")</f>
        <v/>
      </c>
      <c r="C251">
        <f>IF($A251&lt;&gt;"",2200,"")</f>
        <v/>
      </c>
      <c r="D251">
        <f>IF($A251&lt;&gt;"",1800,"")</f>
        <v/>
      </c>
      <c r="E251">
        <f>IF(ROWS(Measurements!A$4:$L251)&lt;=Measurements!$J$4, INDEX(Measurements!$F$4:$F$502,_xlfn.AGGREGATE(15,3,(Measurements!$C$4:$C$502=Measurements!$J$3)/(Measurements!$C$4:$C$502=Measurements!$J$3)*(ROW(Measurements!$C$4:$C$502)-ROW(Measurements!$C$3)),ROWS(Measurements!A$4:$L251))), "")</f>
        <v/>
      </c>
      <c r="F251">
        <f>IF($A251&lt;&gt;"",6.5,"")</f>
        <v/>
      </c>
      <c r="G251">
        <f>IF($A251&lt;&gt;"",3.5,"")</f>
        <v/>
      </c>
      <c r="H251">
        <f>IF(ROWS(Measurements!A$4:$L251)&lt;=Measurements!$J$4, INDEX(Measurements!$G$4:$G$502,_xlfn.AGGREGATE(15,3,(Measurements!$C$4:$C$502=Measurements!$J$3)/(Measurements!$C$4:$C$502=Measurements!$J$3)*(ROW(Measurements!$C$4:$C$502)-ROW(Measurements!$C$3)),ROWS(Measurements!A$4:$L251))), "")</f>
        <v/>
      </c>
      <c r="I251">
        <f>IF($A251&lt;&gt;"",65,"")</f>
        <v/>
      </c>
      <c r="J251">
        <f>IF($A251&lt;&gt;"",35,"")</f>
        <v/>
      </c>
      <c r="L251" s="2">
        <f>IF(ROWS(Measurements!$L$4:L251)&lt;=Measurements!$K$4, INDEX(Measurements!$A$4:$A$502,_xlfn.AGGREGATE(15,3,(Measurements!$C$4:$C$502=Measurements!$K$3)/(Measurements!$C$4:$C$502=Measurements!$K$3)*(ROW(Measurements!$C$4:$C$502)-ROW(Measurements!$C$3)),ROWS(Measurements!$L$4:L251))), "")</f>
        <v/>
      </c>
      <c r="M251">
        <f>IF(ROWS(Measurements!$L$4:L251)&lt;=Measurements!$K$4, INDEX(Measurements!$E$4:$E$502,_xlfn.AGGREGATE(15,3,(Measurements!$C$4:$C$502=Measurements!$K$3)/(Measurements!$C$4:$C$502=Measurements!$K$3)*(ROW(Measurements!$C$4:$C$502)-ROW(Measurements!$C$3)),ROWS(Measurements!$L$4:L251))), "")</f>
        <v/>
      </c>
      <c r="N251">
        <f>IF($L251&lt;&gt;"",2200,"")</f>
        <v/>
      </c>
      <c r="O251">
        <f>IF($L251&lt;&gt;"",1800,"")</f>
        <v/>
      </c>
      <c r="P251">
        <f>IF(ROWS(Measurements!$L$4:L251)&lt;=Measurements!$K$4, INDEX(Measurements!$F$4:$F$502,_xlfn.AGGREGATE(15,3,(Measurements!$C$4:$C$502=Measurements!$K$3)/(Measurements!$C$4:$C$502=Measurements!$K$3)*(ROW(Measurements!$C$4:$C$502)-ROW(Measurements!$C$3)),ROWS(Measurements!$L$4:L251))), "")</f>
        <v/>
      </c>
      <c r="Q251">
        <f>IF($L251&lt;&gt;"",6.5,"")</f>
        <v/>
      </c>
      <c r="R251">
        <f>IF($L251&lt;&gt;"",3.5,"")</f>
        <v/>
      </c>
      <c r="S251">
        <f>IF(ROWS(Measurements!$L$4:L251)&lt;=Measurements!$K$4, INDEX(Measurements!$G$4:$G$502,_xlfn.AGGREGATE(15,3,(Measurements!$C$4:$C$502=Measurements!$K$3)/(Measurements!$C$4:$C$502=Measurements!$K$3)*(ROW(Measurements!$C$4:$C$502)-ROW(Measurements!$C$3)),ROWS(Measurements!$L$4:L251))), "")</f>
        <v/>
      </c>
      <c r="T251">
        <f>IF($L251&lt;&gt;"",65,"")</f>
        <v/>
      </c>
      <c r="U251">
        <f>IF($L251&lt;&gt;"",35,"")</f>
        <v/>
      </c>
      <c r="W251" s="2">
        <f>IF(ROWS(Measurements!$L$4:$L251)&lt;=Measurements!$I$4, INDEX(Measurements!$A$4:$A$502,_xlfn.AGGREGATE(15,3,(Measurements!$C$4:$C$502=Measurements!$I$3)/(Measurements!$C$4:$C$502=Measurements!$I$3)*(ROW(Measurements!$C$4:$C$502)-ROW(Measurements!$C$3)),ROWS(Measurements!$L$4:$L251))), "")</f>
        <v/>
      </c>
      <c r="X251">
        <f>IF(ROWS(Measurements!$L$4:$L251)&lt;=Measurements!$I$4, INDEX(Measurements!$E$4:$E$502,_xlfn.AGGREGATE(15,3,(Measurements!$C$4:$C$502=Measurements!$I$3)/(Measurements!$C$4:$C$502=Measurements!$I$3)*(ROW(Measurements!$C$4:$C$502)-ROW(Measurements!$C$3)),ROWS(Measurements!$L$4:$L251))), "")</f>
        <v/>
      </c>
      <c r="Y251">
        <f>IF($W251&lt;&gt;"",2200,"")</f>
        <v/>
      </c>
      <c r="Z251">
        <f>IF($W251&lt;&gt;"",1800,"")</f>
        <v/>
      </c>
      <c r="AA251">
        <f>IF(ROWS(Measurements!$L$4:$L251)&lt;=Measurements!$I$4, INDEX(Measurements!$F$4:$F$502,_xlfn.AGGREGATE(15,3,(Measurements!$C$4:$C$502=Measurements!$I$3)/(Measurements!$C$4:$C$502=Measurements!$I$3)*(ROW(Measurements!$C$4:$C$502)-ROW(Measurements!$C$3)),ROWS(Measurements!$L$4:$L251))), "")</f>
        <v/>
      </c>
      <c r="AB251">
        <f>IF($W251&lt;&gt;"",6.5,"")</f>
        <v/>
      </c>
      <c r="AC251">
        <f>IF($W251&lt;&gt;"",3.5,"")</f>
        <v/>
      </c>
      <c r="AD251">
        <f>IF(ROWS(Measurements!$L$4:L251)&lt;=Measurements!$I$4, INDEX(Measurements!$G$4:$G$502,_xlfn.AGGREGATE(15,3,(Measurements!$C$4:$C$502=Measurements!$I$3)/(Measurements!$C$4:$C$502=Measurements!$I$3)*(ROW(Measurements!$C$4:$C$502)-ROW(Measurements!$C$3)),ROWS(Measurements!$L$4:L251))), "")</f>
        <v/>
      </c>
      <c r="AE251">
        <f>IF($W251&lt;&gt;"",65,"")</f>
        <v/>
      </c>
      <c r="AF251">
        <f>IF($W251&lt;&gt;"",35,"")</f>
        <v/>
      </c>
    </row>
    <row r="252">
      <c r="A252" s="2">
        <f>IF(ROWS(Measurements!A$4:$L252)&lt;=Measurements!$J$4, INDEX(Measurements!$A$4:$A$502,_xlfn.AGGREGATE(15,3,(Measurements!$C$4:$C$502=Measurements!$J$3)/(Measurements!$C$4:$C$502=Measurements!$J$3)*(ROW(Measurements!$C$4:$C$502)-ROW(Measurements!$C$3)),ROWS(Measurements!A$4:$L252))), "")</f>
        <v/>
      </c>
      <c r="B252">
        <f>IF(ROWS(Measurements!A$4:$L252)&lt;=Measurements!$J$4, INDEX(Measurements!$E$4:$E$502,_xlfn.AGGREGATE(15,3,(Measurements!$C$4:$C$502=Measurements!$J$3)/(Measurements!$C$4:$C$502=Measurements!$J$3)*(ROW(Measurements!$C$4:$C$502)-ROW(Measurements!$C$3)),ROWS(Measurements!A$4:$L252))), "")</f>
        <v/>
      </c>
      <c r="C252">
        <f>IF($A252&lt;&gt;"",2200,"")</f>
        <v/>
      </c>
      <c r="D252">
        <f>IF($A252&lt;&gt;"",1800,"")</f>
        <v/>
      </c>
      <c r="E252">
        <f>IF(ROWS(Measurements!A$4:$L252)&lt;=Measurements!$J$4, INDEX(Measurements!$F$4:$F$502,_xlfn.AGGREGATE(15,3,(Measurements!$C$4:$C$502=Measurements!$J$3)/(Measurements!$C$4:$C$502=Measurements!$J$3)*(ROW(Measurements!$C$4:$C$502)-ROW(Measurements!$C$3)),ROWS(Measurements!A$4:$L252))), "")</f>
        <v/>
      </c>
      <c r="F252">
        <f>IF($A252&lt;&gt;"",6.5,"")</f>
        <v/>
      </c>
      <c r="G252">
        <f>IF($A252&lt;&gt;"",3.5,"")</f>
        <v/>
      </c>
      <c r="H252">
        <f>IF(ROWS(Measurements!A$4:$L252)&lt;=Measurements!$J$4, INDEX(Measurements!$G$4:$G$502,_xlfn.AGGREGATE(15,3,(Measurements!$C$4:$C$502=Measurements!$J$3)/(Measurements!$C$4:$C$502=Measurements!$J$3)*(ROW(Measurements!$C$4:$C$502)-ROW(Measurements!$C$3)),ROWS(Measurements!A$4:$L252))), "")</f>
        <v/>
      </c>
      <c r="I252">
        <f>IF($A252&lt;&gt;"",65,"")</f>
        <v/>
      </c>
      <c r="J252">
        <f>IF($A252&lt;&gt;"",35,"")</f>
        <v/>
      </c>
      <c r="L252" s="2">
        <f>IF(ROWS(Measurements!$L$4:L252)&lt;=Measurements!$K$4, INDEX(Measurements!$A$4:$A$502,_xlfn.AGGREGATE(15,3,(Measurements!$C$4:$C$502=Measurements!$K$3)/(Measurements!$C$4:$C$502=Measurements!$K$3)*(ROW(Measurements!$C$4:$C$502)-ROW(Measurements!$C$3)),ROWS(Measurements!$L$4:L252))), "")</f>
        <v/>
      </c>
      <c r="M252">
        <f>IF(ROWS(Measurements!$L$4:L252)&lt;=Measurements!$K$4, INDEX(Measurements!$E$4:$E$502,_xlfn.AGGREGATE(15,3,(Measurements!$C$4:$C$502=Measurements!$K$3)/(Measurements!$C$4:$C$502=Measurements!$K$3)*(ROW(Measurements!$C$4:$C$502)-ROW(Measurements!$C$3)),ROWS(Measurements!$L$4:L252))), "")</f>
        <v/>
      </c>
      <c r="N252">
        <f>IF($L252&lt;&gt;"",2200,"")</f>
        <v/>
      </c>
      <c r="O252">
        <f>IF($L252&lt;&gt;"",1800,"")</f>
        <v/>
      </c>
      <c r="P252">
        <f>IF(ROWS(Measurements!$L$4:L252)&lt;=Measurements!$K$4, INDEX(Measurements!$F$4:$F$502,_xlfn.AGGREGATE(15,3,(Measurements!$C$4:$C$502=Measurements!$K$3)/(Measurements!$C$4:$C$502=Measurements!$K$3)*(ROW(Measurements!$C$4:$C$502)-ROW(Measurements!$C$3)),ROWS(Measurements!$L$4:L252))), "")</f>
        <v/>
      </c>
      <c r="Q252">
        <f>IF($L252&lt;&gt;"",6.5,"")</f>
        <v/>
      </c>
      <c r="R252">
        <f>IF($L252&lt;&gt;"",3.5,"")</f>
        <v/>
      </c>
      <c r="S252">
        <f>IF(ROWS(Measurements!$L$4:L252)&lt;=Measurements!$K$4, INDEX(Measurements!$G$4:$G$502,_xlfn.AGGREGATE(15,3,(Measurements!$C$4:$C$502=Measurements!$K$3)/(Measurements!$C$4:$C$502=Measurements!$K$3)*(ROW(Measurements!$C$4:$C$502)-ROW(Measurements!$C$3)),ROWS(Measurements!$L$4:L252))), "")</f>
        <v/>
      </c>
      <c r="T252">
        <f>IF($L252&lt;&gt;"",65,"")</f>
        <v/>
      </c>
      <c r="U252">
        <f>IF($L252&lt;&gt;"",35,"")</f>
        <v/>
      </c>
      <c r="W252" s="2">
        <f>IF(ROWS(Measurements!$L$4:$L252)&lt;=Measurements!$I$4, INDEX(Measurements!$A$4:$A$502,_xlfn.AGGREGATE(15,3,(Measurements!$C$4:$C$502=Measurements!$I$3)/(Measurements!$C$4:$C$502=Measurements!$I$3)*(ROW(Measurements!$C$4:$C$502)-ROW(Measurements!$C$3)),ROWS(Measurements!$L$4:$L252))), "")</f>
        <v/>
      </c>
      <c r="X252">
        <f>IF(ROWS(Measurements!$L$4:$L252)&lt;=Measurements!$I$4, INDEX(Measurements!$E$4:$E$502,_xlfn.AGGREGATE(15,3,(Measurements!$C$4:$C$502=Measurements!$I$3)/(Measurements!$C$4:$C$502=Measurements!$I$3)*(ROW(Measurements!$C$4:$C$502)-ROW(Measurements!$C$3)),ROWS(Measurements!$L$4:$L252))), "")</f>
        <v/>
      </c>
      <c r="Y252">
        <f>IF($W252&lt;&gt;"",2200,"")</f>
        <v/>
      </c>
      <c r="Z252">
        <f>IF($W252&lt;&gt;"",1800,"")</f>
        <v/>
      </c>
      <c r="AA252">
        <f>IF(ROWS(Measurements!$L$4:$L252)&lt;=Measurements!$I$4, INDEX(Measurements!$F$4:$F$502,_xlfn.AGGREGATE(15,3,(Measurements!$C$4:$C$502=Measurements!$I$3)/(Measurements!$C$4:$C$502=Measurements!$I$3)*(ROW(Measurements!$C$4:$C$502)-ROW(Measurements!$C$3)),ROWS(Measurements!$L$4:$L252))), "")</f>
        <v/>
      </c>
      <c r="AB252">
        <f>IF($W252&lt;&gt;"",6.5,"")</f>
        <v/>
      </c>
      <c r="AC252">
        <f>IF($W252&lt;&gt;"",3.5,"")</f>
        <v/>
      </c>
      <c r="AD252">
        <f>IF(ROWS(Measurements!$L$4:L252)&lt;=Measurements!$I$4, INDEX(Measurements!$G$4:$G$502,_xlfn.AGGREGATE(15,3,(Measurements!$C$4:$C$502=Measurements!$I$3)/(Measurements!$C$4:$C$502=Measurements!$I$3)*(ROW(Measurements!$C$4:$C$502)-ROW(Measurements!$C$3)),ROWS(Measurements!$L$4:L252))), "")</f>
        <v/>
      </c>
      <c r="AE252">
        <f>IF($W252&lt;&gt;"",65,"")</f>
        <v/>
      </c>
      <c r="AF252">
        <f>IF($W252&lt;&gt;"",35,"")</f>
        <v/>
      </c>
    </row>
    <row r="253">
      <c r="A253" s="2">
        <f>IF(ROWS(Measurements!A$4:$L253)&lt;=Measurements!$J$4, INDEX(Measurements!$A$4:$A$502,_xlfn.AGGREGATE(15,3,(Measurements!$C$4:$C$502=Measurements!$J$3)/(Measurements!$C$4:$C$502=Measurements!$J$3)*(ROW(Measurements!$C$4:$C$502)-ROW(Measurements!$C$3)),ROWS(Measurements!A$4:$L253))), "")</f>
        <v/>
      </c>
      <c r="B253">
        <f>IF(ROWS(Measurements!A$4:$L253)&lt;=Measurements!$J$4, INDEX(Measurements!$E$4:$E$502,_xlfn.AGGREGATE(15,3,(Measurements!$C$4:$C$502=Measurements!$J$3)/(Measurements!$C$4:$C$502=Measurements!$J$3)*(ROW(Measurements!$C$4:$C$502)-ROW(Measurements!$C$3)),ROWS(Measurements!A$4:$L253))), "")</f>
        <v/>
      </c>
      <c r="C253">
        <f>IF($A253&lt;&gt;"",2200,"")</f>
        <v/>
      </c>
      <c r="D253">
        <f>IF($A253&lt;&gt;"",1800,"")</f>
        <v/>
      </c>
      <c r="E253">
        <f>IF(ROWS(Measurements!A$4:$L253)&lt;=Measurements!$J$4, INDEX(Measurements!$F$4:$F$502,_xlfn.AGGREGATE(15,3,(Measurements!$C$4:$C$502=Measurements!$J$3)/(Measurements!$C$4:$C$502=Measurements!$J$3)*(ROW(Measurements!$C$4:$C$502)-ROW(Measurements!$C$3)),ROWS(Measurements!A$4:$L253))), "")</f>
        <v/>
      </c>
      <c r="F253">
        <f>IF($A253&lt;&gt;"",6.5,"")</f>
        <v/>
      </c>
      <c r="G253">
        <f>IF($A253&lt;&gt;"",3.5,"")</f>
        <v/>
      </c>
      <c r="H253">
        <f>IF(ROWS(Measurements!A$4:$L253)&lt;=Measurements!$J$4, INDEX(Measurements!$G$4:$G$502,_xlfn.AGGREGATE(15,3,(Measurements!$C$4:$C$502=Measurements!$J$3)/(Measurements!$C$4:$C$502=Measurements!$J$3)*(ROW(Measurements!$C$4:$C$502)-ROW(Measurements!$C$3)),ROWS(Measurements!A$4:$L253))), "")</f>
        <v/>
      </c>
      <c r="I253">
        <f>IF($A253&lt;&gt;"",65,"")</f>
        <v/>
      </c>
      <c r="J253">
        <f>IF($A253&lt;&gt;"",35,"")</f>
        <v/>
      </c>
      <c r="L253" s="2">
        <f>IF(ROWS(Measurements!$L$4:L253)&lt;=Measurements!$K$4, INDEX(Measurements!$A$4:$A$502,_xlfn.AGGREGATE(15,3,(Measurements!$C$4:$C$502=Measurements!$K$3)/(Measurements!$C$4:$C$502=Measurements!$K$3)*(ROW(Measurements!$C$4:$C$502)-ROW(Measurements!$C$3)),ROWS(Measurements!$L$4:L253))), "")</f>
        <v/>
      </c>
      <c r="M253">
        <f>IF(ROWS(Measurements!$L$4:L253)&lt;=Measurements!$K$4, INDEX(Measurements!$E$4:$E$502,_xlfn.AGGREGATE(15,3,(Measurements!$C$4:$C$502=Measurements!$K$3)/(Measurements!$C$4:$C$502=Measurements!$K$3)*(ROW(Measurements!$C$4:$C$502)-ROW(Measurements!$C$3)),ROWS(Measurements!$L$4:L253))), "")</f>
        <v/>
      </c>
      <c r="N253">
        <f>IF($L253&lt;&gt;"",2200,"")</f>
        <v/>
      </c>
      <c r="O253">
        <f>IF($L253&lt;&gt;"",1800,"")</f>
        <v/>
      </c>
      <c r="P253">
        <f>IF(ROWS(Measurements!$L$4:L253)&lt;=Measurements!$K$4, INDEX(Measurements!$F$4:$F$502,_xlfn.AGGREGATE(15,3,(Measurements!$C$4:$C$502=Measurements!$K$3)/(Measurements!$C$4:$C$502=Measurements!$K$3)*(ROW(Measurements!$C$4:$C$502)-ROW(Measurements!$C$3)),ROWS(Measurements!$L$4:L253))), "")</f>
        <v/>
      </c>
      <c r="Q253">
        <f>IF($L253&lt;&gt;"",6.5,"")</f>
        <v/>
      </c>
      <c r="R253">
        <f>IF($L253&lt;&gt;"",3.5,"")</f>
        <v/>
      </c>
      <c r="S253">
        <f>IF(ROWS(Measurements!$L$4:L253)&lt;=Measurements!$K$4, INDEX(Measurements!$G$4:$G$502,_xlfn.AGGREGATE(15,3,(Measurements!$C$4:$C$502=Measurements!$K$3)/(Measurements!$C$4:$C$502=Measurements!$K$3)*(ROW(Measurements!$C$4:$C$502)-ROW(Measurements!$C$3)),ROWS(Measurements!$L$4:L253))), "")</f>
        <v/>
      </c>
      <c r="T253">
        <f>IF($L253&lt;&gt;"",65,"")</f>
        <v/>
      </c>
      <c r="U253">
        <f>IF($L253&lt;&gt;"",35,"")</f>
        <v/>
      </c>
      <c r="W253" s="2">
        <f>IF(ROWS(Measurements!$L$4:$L253)&lt;=Measurements!$I$4, INDEX(Measurements!$A$4:$A$502,_xlfn.AGGREGATE(15,3,(Measurements!$C$4:$C$502=Measurements!$I$3)/(Measurements!$C$4:$C$502=Measurements!$I$3)*(ROW(Measurements!$C$4:$C$502)-ROW(Measurements!$C$3)),ROWS(Measurements!$L$4:$L253))), "")</f>
        <v/>
      </c>
      <c r="X253">
        <f>IF(ROWS(Measurements!$L$4:$L253)&lt;=Measurements!$I$4, INDEX(Measurements!$E$4:$E$502,_xlfn.AGGREGATE(15,3,(Measurements!$C$4:$C$502=Measurements!$I$3)/(Measurements!$C$4:$C$502=Measurements!$I$3)*(ROW(Measurements!$C$4:$C$502)-ROW(Measurements!$C$3)),ROWS(Measurements!$L$4:$L253))), "")</f>
        <v/>
      </c>
      <c r="Y253">
        <f>IF($W253&lt;&gt;"",2200,"")</f>
        <v/>
      </c>
      <c r="Z253">
        <f>IF($W253&lt;&gt;"",1800,"")</f>
        <v/>
      </c>
      <c r="AA253">
        <f>IF(ROWS(Measurements!$L$4:$L253)&lt;=Measurements!$I$4, INDEX(Measurements!$F$4:$F$502,_xlfn.AGGREGATE(15,3,(Measurements!$C$4:$C$502=Measurements!$I$3)/(Measurements!$C$4:$C$502=Measurements!$I$3)*(ROW(Measurements!$C$4:$C$502)-ROW(Measurements!$C$3)),ROWS(Measurements!$L$4:$L253))), "")</f>
        <v/>
      </c>
      <c r="AB253">
        <f>IF($W253&lt;&gt;"",6.5,"")</f>
        <v/>
      </c>
      <c r="AC253">
        <f>IF($W253&lt;&gt;"",3.5,"")</f>
        <v/>
      </c>
      <c r="AD253">
        <f>IF(ROWS(Measurements!$L$4:L253)&lt;=Measurements!$I$4, INDEX(Measurements!$G$4:$G$502,_xlfn.AGGREGATE(15,3,(Measurements!$C$4:$C$502=Measurements!$I$3)/(Measurements!$C$4:$C$502=Measurements!$I$3)*(ROW(Measurements!$C$4:$C$502)-ROW(Measurements!$C$3)),ROWS(Measurements!$L$4:L253))), "")</f>
        <v/>
      </c>
      <c r="AE253">
        <f>IF($W253&lt;&gt;"",65,"")</f>
        <v/>
      </c>
      <c r="AF253">
        <f>IF($W253&lt;&gt;"",35,"")</f>
        <v/>
      </c>
    </row>
    <row r="254">
      <c r="A254" s="2">
        <f>IF(ROWS(Measurements!A$4:$L254)&lt;=Measurements!$J$4, INDEX(Measurements!$A$4:$A$502,_xlfn.AGGREGATE(15,3,(Measurements!$C$4:$C$502=Measurements!$J$3)/(Measurements!$C$4:$C$502=Measurements!$J$3)*(ROW(Measurements!$C$4:$C$502)-ROW(Measurements!$C$3)),ROWS(Measurements!A$4:$L254))), "")</f>
        <v/>
      </c>
      <c r="B254">
        <f>IF(ROWS(Measurements!A$4:$L254)&lt;=Measurements!$J$4, INDEX(Measurements!$E$4:$E$502,_xlfn.AGGREGATE(15,3,(Measurements!$C$4:$C$502=Measurements!$J$3)/(Measurements!$C$4:$C$502=Measurements!$J$3)*(ROW(Measurements!$C$4:$C$502)-ROW(Measurements!$C$3)),ROWS(Measurements!A$4:$L254))), "")</f>
        <v/>
      </c>
      <c r="C254">
        <f>IF($A254&lt;&gt;"",2200,"")</f>
        <v/>
      </c>
      <c r="D254">
        <f>IF($A254&lt;&gt;"",1800,"")</f>
        <v/>
      </c>
      <c r="E254">
        <f>IF(ROWS(Measurements!A$4:$L254)&lt;=Measurements!$J$4, INDEX(Measurements!$F$4:$F$502,_xlfn.AGGREGATE(15,3,(Measurements!$C$4:$C$502=Measurements!$J$3)/(Measurements!$C$4:$C$502=Measurements!$J$3)*(ROW(Measurements!$C$4:$C$502)-ROW(Measurements!$C$3)),ROWS(Measurements!A$4:$L254))), "")</f>
        <v/>
      </c>
      <c r="F254">
        <f>IF($A254&lt;&gt;"",6.5,"")</f>
        <v/>
      </c>
      <c r="G254">
        <f>IF($A254&lt;&gt;"",3.5,"")</f>
        <v/>
      </c>
      <c r="H254">
        <f>IF(ROWS(Measurements!A$4:$L254)&lt;=Measurements!$J$4, INDEX(Measurements!$G$4:$G$502,_xlfn.AGGREGATE(15,3,(Measurements!$C$4:$C$502=Measurements!$J$3)/(Measurements!$C$4:$C$502=Measurements!$J$3)*(ROW(Measurements!$C$4:$C$502)-ROW(Measurements!$C$3)),ROWS(Measurements!A$4:$L254))), "")</f>
        <v/>
      </c>
      <c r="I254">
        <f>IF($A254&lt;&gt;"",65,"")</f>
        <v/>
      </c>
      <c r="J254">
        <f>IF($A254&lt;&gt;"",35,"")</f>
        <v/>
      </c>
      <c r="L254" s="2">
        <f>IF(ROWS(Measurements!$L$4:L254)&lt;=Measurements!$K$4, INDEX(Measurements!$A$4:$A$502,_xlfn.AGGREGATE(15,3,(Measurements!$C$4:$C$502=Measurements!$K$3)/(Measurements!$C$4:$C$502=Measurements!$K$3)*(ROW(Measurements!$C$4:$C$502)-ROW(Measurements!$C$3)),ROWS(Measurements!$L$4:L254))), "")</f>
        <v/>
      </c>
      <c r="M254">
        <f>IF(ROWS(Measurements!$L$4:L254)&lt;=Measurements!$K$4, INDEX(Measurements!$E$4:$E$502,_xlfn.AGGREGATE(15,3,(Measurements!$C$4:$C$502=Measurements!$K$3)/(Measurements!$C$4:$C$502=Measurements!$K$3)*(ROW(Measurements!$C$4:$C$502)-ROW(Measurements!$C$3)),ROWS(Measurements!$L$4:L254))), "")</f>
        <v/>
      </c>
      <c r="N254">
        <f>IF($L254&lt;&gt;"",2200,"")</f>
        <v/>
      </c>
      <c r="O254">
        <f>IF($L254&lt;&gt;"",1800,"")</f>
        <v/>
      </c>
      <c r="P254">
        <f>IF(ROWS(Measurements!$L$4:L254)&lt;=Measurements!$K$4, INDEX(Measurements!$F$4:$F$502,_xlfn.AGGREGATE(15,3,(Measurements!$C$4:$C$502=Measurements!$K$3)/(Measurements!$C$4:$C$502=Measurements!$K$3)*(ROW(Measurements!$C$4:$C$502)-ROW(Measurements!$C$3)),ROWS(Measurements!$L$4:L254))), "")</f>
        <v/>
      </c>
      <c r="Q254">
        <f>IF($L254&lt;&gt;"",6.5,"")</f>
        <v/>
      </c>
      <c r="R254">
        <f>IF($L254&lt;&gt;"",3.5,"")</f>
        <v/>
      </c>
      <c r="S254">
        <f>IF(ROWS(Measurements!$L$4:L254)&lt;=Measurements!$K$4, INDEX(Measurements!$G$4:$G$502,_xlfn.AGGREGATE(15,3,(Measurements!$C$4:$C$502=Measurements!$K$3)/(Measurements!$C$4:$C$502=Measurements!$K$3)*(ROW(Measurements!$C$4:$C$502)-ROW(Measurements!$C$3)),ROWS(Measurements!$L$4:L254))), "")</f>
        <v/>
      </c>
      <c r="T254">
        <f>IF($L254&lt;&gt;"",65,"")</f>
        <v/>
      </c>
      <c r="U254">
        <f>IF($L254&lt;&gt;"",35,"")</f>
        <v/>
      </c>
      <c r="W254" s="2">
        <f>IF(ROWS(Measurements!$L$4:$L254)&lt;=Measurements!$I$4, INDEX(Measurements!$A$4:$A$502,_xlfn.AGGREGATE(15,3,(Measurements!$C$4:$C$502=Measurements!$I$3)/(Measurements!$C$4:$C$502=Measurements!$I$3)*(ROW(Measurements!$C$4:$C$502)-ROW(Measurements!$C$3)),ROWS(Measurements!$L$4:$L254))), "")</f>
        <v/>
      </c>
      <c r="X254">
        <f>IF(ROWS(Measurements!$L$4:$L254)&lt;=Measurements!$I$4, INDEX(Measurements!$E$4:$E$502,_xlfn.AGGREGATE(15,3,(Measurements!$C$4:$C$502=Measurements!$I$3)/(Measurements!$C$4:$C$502=Measurements!$I$3)*(ROW(Measurements!$C$4:$C$502)-ROW(Measurements!$C$3)),ROWS(Measurements!$L$4:$L254))), "")</f>
        <v/>
      </c>
      <c r="Y254">
        <f>IF($W254&lt;&gt;"",2200,"")</f>
        <v/>
      </c>
      <c r="Z254">
        <f>IF($W254&lt;&gt;"",1800,"")</f>
        <v/>
      </c>
      <c r="AA254">
        <f>IF(ROWS(Measurements!$L$4:$L254)&lt;=Measurements!$I$4, INDEX(Measurements!$F$4:$F$502,_xlfn.AGGREGATE(15,3,(Measurements!$C$4:$C$502=Measurements!$I$3)/(Measurements!$C$4:$C$502=Measurements!$I$3)*(ROW(Measurements!$C$4:$C$502)-ROW(Measurements!$C$3)),ROWS(Measurements!$L$4:$L254))), "")</f>
        <v/>
      </c>
      <c r="AB254">
        <f>IF($W254&lt;&gt;"",6.5,"")</f>
        <v/>
      </c>
      <c r="AC254">
        <f>IF($W254&lt;&gt;"",3.5,"")</f>
        <v/>
      </c>
      <c r="AD254">
        <f>IF(ROWS(Measurements!$L$4:L254)&lt;=Measurements!$I$4, INDEX(Measurements!$G$4:$G$502,_xlfn.AGGREGATE(15,3,(Measurements!$C$4:$C$502=Measurements!$I$3)/(Measurements!$C$4:$C$502=Measurements!$I$3)*(ROW(Measurements!$C$4:$C$502)-ROW(Measurements!$C$3)),ROWS(Measurements!$L$4:L254))), "")</f>
        <v/>
      </c>
      <c r="AE254">
        <f>IF($W254&lt;&gt;"",65,"")</f>
        <v/>
      </c>
      <c r="AF254">
        <f>IF($W254&lt;&gt;"",35,"")</f>
        <v/>
      </c>
    </row>
    <row r="255">
      <c r="A255" s="2">
        <f>IF(ROWS(Measurements!A$4:$L255)&lt;=Measurements!$J$4, INDEX(Measurements!$A$4:$A$502,_xlfn.AGGREGATE(15,3,(Measurements!$C$4:$C$502=Measurements!$J$3)/(Measurements!$C$4:$C$502=Measurements!$J$3)*(ROW(Measurements!$C$4:$C$502)-ROW(Measurements!$C$3)),ROWS(Measurements!A$4:$L255))), "")</f>
        <v/>
      </c>
      <c r="B255">
        <f>IF(ROWS(Measurements!A$4:$L255)&lt;=Measurements!$J$4, INDEX(Measurements!$E$4:$E$502,_xlfn.AGGREGATE(15,3,(Measurements!$C$4:$C$502=Measurements!$J$3)/(Measurements!$C$4:$C$502=Measurements!$J$3)*(ROW(Measurements!$C$4:$C$502)-ROW(Measurements!$C$3)),ROWS(Measurements!A$4:$L255))), "")</f>
        <v/>
      </c>
      <c r="C255">
        <f>IF($A255&lt;&gt;"",2200,"")</f>
        <v/>
      </c>
      <c r="D255">
        <f>IF($A255&lt;&gt;"",1800,"")</f>
        <v/>
      </c>
      <c r="E255">
        <f>IF(ROWS(Measurements!A$4:$L255)&lt;=Measurements!$J$4, INDEX(Measurements!$F$4:$F$502,_xlfn.AGGREGATE(15,3,(Measurements!$C$4:$C$502=Measurements!$J$3)/(Measurements!$C$4:$C$502=Measurements!$J$3)*(ROW(Measurements!$C$4:$C$502)-ROW(Measurements!$C$3)),ROWS(Measurements!A$4:$L255))), "")</f>
        <v/>
      </c>
      <c r="F255">
        <f>IF($A255&lt;&gt;"",6.5,"")</f>
        <v/>
      </c>
      <c r="G255">
        <f>IF($A255&lt;&gt;"",3.5,"")</f>
        <v/>
      </c>
      <c r="H255">
        <f>IF(ROWS(Measurements!A$4:$L255)&lt;=Measurements!$J$4, INDEX(Measurements!$G$4:$G$502,_xlfn.AGGREGATE(15,3,(Measurements!$C$4:$C$502=Measurements!$J$3)/(Measurements!$C$4:$C$502=Measurements!$J$3)*(ROW(Measurements!$C$4:$C$502)-ROW(Measurements!$C$3)),ROWS(Measurements!A$4:$L255))), "")</f>
        <v/>
      </c>
      <c r="I255">
        <f>IF($A255&lt;&gt;"",65,"")</f>
        <v/>
      </c>
      <c r="J255">
        <f>IF($A255&lt;&gt;"",35,"")</f>
        <v/>
      </c>
      <c r="L255" s="2">
        <f>IF(ROWS(Measurements!$L$4:L255)&lt;=Measurements!$K$4, INDEX(Measurements!$A$4:$A$502,_xlfn.AGGREGATE(15,3,(Measurements!$C$4:$C$502=Measurements!$K$3)/(Measurements!$C$4:$C$502=Measurements!$K$3)*(ROW(Measurements!$C$4:$C$502)-ROW(Measurements!$C$3)),ROWS(Measurements!$L$4:L255))), "")</f>
        <v/>
      </c>
      <c r="M255">
        <f>IF(ROWS(Measurements!$L$4:L255)&lt;=Measurements!$K$4, INDEX(Measurements!$E$4:$E$502,_xlfn.AGGREGATE(15,3,(Measurements!$C$4:$C$502=Measurements!$K$3)/(Measurements!$C$4:$C$502=Measurements!$K$3)*(ROW(Measurements!$C$4:$C$502)-ROW(Measurements!$C$3)),ROWS(Measurements!$L$4:L255))), "")</f>
        <v/>
      </c>
      <c r="N255">
        <f>IF($L255&lt;&gt;"",2200,"")</f>
        <v/>
      </c>
      <c r="O255">
        <f>IF($L255&lt;&gt;"",1800,"")</f>
        <v/>
      </c>
      <c r="P255">
        <f>IF(ROWS(Measurements!$L$4:L255)&lt;=Measurements!$K$4, INDEX(Measurements!$F$4:$F$502,_xlfn.AGGREGATE(15,3,(Measurements!$C$4:$C$502=Measurements!$K$3)/(Measurements!$C$4:$C$502=Measurements!$K$3)*(ROW(Measurements!$C$4:$C$502)-ROW(Measurements!$C$3)),ROWS(Measurements!$L$4:L255))), "")</f>
        <v/>
      </c>
      <c r="Q255">
        <f>IF($L255&lt;&gt;"",6.5,"")</f>
        <v/>
      </c>
      <c r="R255">
        <f>IF($L255&lt;&gt;"",3.5,"")</f>
        <v/>
      </c>
      <c r="S255">
        <f>IF(ROWS(Measurements!$L$4:L255)&lt;=Measurements!$K$4, INDEX(Measurements!$G$4:$G$502,_xlfn.AGGREGATE(15,3,(Measurements!$C$4:$C$502=Measurements!$K$3)/(Measurements!$C$4:$C$502=Measurements!$K$3)*(ROW(Measurements!$C$4:$C$502)-ROW(Measurements!$C$3)),ROWS(Measurements!$L$4:L255))), "")</f>
        <v/>
      </c>
      <c r="T255">
        <f>IF($L255&lt;&gt;"",65,"")</f>
        <v/>
      </c>
      <c r="U255">
        <f>IF($L255&lt;&gt;"",35,"")</f>
        <v/>
      </c>
      <c r="W255" s="2">
        <f>IF(ROWS(Measurements!$L$4:$L255)&lt;=Measurements!$I$4, INDEX(Measurements!$A$4:$A$502,_xlfn.AGGREGATE(15,3,(Measurements!$C$4:$C$502=Measurements!$I$3)/(Measurements!$C$4:$C$502=Measurements!$I$3)*(ROW(Measurements!$C$4:$C$502)-ROW(Measurements!$C$3)),ROWS(Measurements!$L$4:$L255))), "")</f>
        <v/>
      </c>
      <c r="X255">
        <f>IF(ROWS(Measurements!$L$4:$L255)&lt;=Measurements!$I$4, INDEX(Measurements!$E$4:$E$502,_xlfn.AGGREGATE(15,3,(Measurements!$C$4:$C$502=Measurements!$I$3)/(Measurements!$C$4:$C$502=Measurements!$I$3)*(ROW(Measurements!$C$4:$C$502)-ROW(Measurements!$C$3)),ROWS(Measurements!$L$4:$L255))), "")</f>
        <v/>
      </c>
      <c r="Y255">
        <f>IF($W255&lt;&gt;"",2200,"")</f>
        <v/>
      </c>
      <c r="Z255">
        <f>IF($W255&lt;&gt;"",1800,"")</f>
        <v/>
      </c>
      <c r="AA255">
        <f>IF(ROWS(Measurements!$L$4:$L255)&lt;=Measurements!$I$4, INDEX(Measurements!$F$4:$F$502,_xlfn.AGGREGATE(15,3,(Measurements!$C$4:$C$502=Measurements!$I$3)/(Measurements!$C$4:$C$502=Measurements!$I$3)*(ROW(Measurements!$C$4:$C$502)-ROW(Measurements!$C$3)),ROWS(Measurements!$L$4:$L255))), "")</f>
        <v/>
      </c>
      <c r="AB255">
        <f>IF($W255&lt;&gt;"",6.5,"")</f>
        <v/>
      </c>
      <c r="AC255">
        <f>IF($W255&lt;&gt;"",3.5,"")</f>
        <v/>
      </c>
      <c r="AD255">
        <f>IF(ROWS(Measurements!$L$4:L255)&lt;=Measurements!$I$4, INDEX(Measurements!$G$4:$G$502,_xlfn.AGGREGATE(15,3,(Measurements!$C$4:$C$502=Measurements!$I$3)/(Measurements!$C$4:$C$502=Measurements!$I$3)*(ROW(Measurements!$C$4:$C$502)-ROW(Measurements!$C$3)),ROWS(Measurements!$L$4:L255))), "")</f>
        <v/>
      </c>
      <c r="AE255">
        <f>IF($W255&lt;&gt;"",65,"")</f>
        <v/>
      </c>
      <c r="AF255">
        <f>IF($W255&lt;&gt;"",35,"")</f>
        <v/>
      </c>
    </row>
    <row r="256">
      <c r="A256" s="2">
        <f>IF(ROWS(Measurements!A$4:$L256)&lt;=Measurements!$J$4, INDEX(Measurements!$A$4:$A$502,_xlfn.AGGREGATE(15,3,(Measurements!$C$4:$C$502=Measurements!$J$3)/(Measurements!$C$4:$C$502=Measurements!$J$3)*(ROW(Measurements!$C$4:$C$502)-ROW(Measurements!$C$3)),ROWS(Measurements!A$4:$L256))), "")</f>
        <v/>
      </c>
      <c r="B256">
        <f>IF(ROWS(Measurements!A$4:$L256)&lt;=Measurements!$J$4, INDEX(Measurements!$E$4:$E$502,_xlfn.AGGREGATE(15,3,(Measurements!$C$4:$C$502=Measurements!$J$3)/(Measurements!$C$4:$C$502=Measurements!$J$3)*(ROW(Measurements!$C$4:$C$502)-ROW(Measurements!$C$3)),ROWS(Measurements!A$4:$L256))), "")</f>
        <v/>
      </c>
      <c r="C256">
        <f>IF($A256&lt;&gt;"",2200,"")</f>
        <v/>
      </c>
      <c r="D256">
        <f>IF($A256&lt;&gt;"",1800,"")</f>
        <v/>
      </c>
      <c r="E256">
        <f>IF(ROWS(Measurements!A$4:$L256)&lt;=Measurements!$J$4, INDEX(Measurements!$F$4:$F$502,_xlfn.AGGREGATE(15,3,(Measurements!$C$4:$C$502=Measurements!$J$3)/(Measurements!$C$4:$C$502=Measurements!$J$3)*(ROW(Measurements!$C$4:$C$502)-ROW(Measurements!$C$3)),ROWS(Measurements!A$4:$L256))), "")</f>
        <v/>
      </c>
      <c r="F256">
        <f>IF($A256&lt;&gt;"",6.5,"")</f>
        <v/>
      </c>
      <c r="G256">
        <f>IF($A256&lt;&gt;"",3.5,"")</f>
        <v/>
      </c>
      <c r="H256">
        <f>IF(ROWS(Measurements!A$4:$L256)&lt;=Measurements!$J$4, INDEX(Measurements!$G$4:$G$502,_xlfn.AGGREGATE(15,3,(Measurements!$C$4:$C$502=Measurements!$J$3)/(Measurements!$C$4:$C$502=Measurements!$J$3)*(ROW(Measurements!$C$4:$C$502)-ROW(Measurements!$C$3)),ROWS(Measurements!A$4:$L256))), "")</f>
        <v/>
      </c>
      <c r="I256">
        <f>IF($A256&lt;&gt;"",65,"")</f>
        <v/>
      </c>
      <c r="J256">
        <f>IF($A256&lt;&gt;"",35,"")</f>
        <v/>
      </c>
      <c r="L256" s="2">
        <f>IF(ROWS(Measurements!$L$4:L256)&lt;=Measurements!$K$4, INDEX(Measurements!$A$4:$A$502,_xlfn.AGGREGATE(15,3,(Measurements!$C$4:$C$502=Measurements!$K$3)/(Measurements!$C$4:$C$502=Measurements!$K$3)*(ROW(Measurements!$C$4:$C$502)-ROW(Measurements!$C$3)),ROWS(Measurements!$L$4:L256))), "")</f>
        <v/>
      </c>
      <c r="M256">
        <f>IF(ROWS(Measurements!$L$4:L256)&lt;=Measurements!$K$4, INDEX(Measurements!$E$4:$E$502,_xlfn.AGGREGATE(15,3,(Measurements!$C$4:$C$502=Measurements!$K$3)/(Measurements!$C$4:$C$502=Measurements!$K$3)*(ROW(Measurements!$C$4:$C$502)-ROW(Measurements!$C$3)),ROWS(Measurements!$L$4:L256))), "")</f>
        <v/>
      </c>
      <c r="N256">
        <f>IF($L256&lt;&gt;"",2200,"")</f>
        <v/>
      </c>
      <c r="O256">
        <f>IF($L256&lt;&gt;"",1800,"")</f>
        <v/>
      </c>
      <c r="P256">
        <f>IF(ROWS(Measurements!$L$4:L256)&lt;=Measurements!$K$4, INDEX(Measurements!$F$4:$F$502,_xlfn.AGGREGATE(15,3,(Measurements!$C$4:$C$502=Measurements!$K$3)/(Measurements!$C$4:$C$502=Measurements!$K$3)*(ROW(Measurements!$C$4:$C$502)-ROW(Measurements!$C$3)),ROWS(Measurements!$L$4:L256))), "")</f>
        <v/>
      </c>
      <c r="Q256">
        <f>IF($L256&lt;&gt;"",6.5,"")</f>
        <v/>
      </c>
      <c r="R256">
        <f>IF($L256&lt;&gt;"",3.5,"")</f>
        <v/>
      </c>
      <c r="S256">
        <f>IF(ROWS(Measurements!$L$4:L256)&lt;=Measurements!$K$4, INDEX(Measurements!$G$4:$G$502,_xlfn.AGGREGATE(15,3,(Measurements!$C$4:$C$502=Measurements!$K$3)/(Measurements!$C$4:$C$502=Measurements!$K$3)*(ROW(Measurements!$C$4:$C$502)-ROW(Measurements!$C$3)),ROWS(Measurements!$L$4:L256))), "")</f>
        <v/>
      </c>
      <c r="T256">
        <f>IF($L256&lt;&gt;"",65,"")</f>
        <v/>
      </c>
      <c r="U256">
        <f>IF($L256&lt;&gt;"",35,"")</f>
        <v/>
      </c>
      <c r="W256" s="2">
        <f>IF(ROWS(Measurements!$L$4:$L256)&lt;=Measurements!$I$4, INDEX(Measurements!$A$4:$A$502,_xlfn.AGGREGATE(15,3,(Measurements!$C$4:$C$502=Measurements!$I$3)/(Measurements!$C$4:$C$502=Measurements!$I$3)*(ROW(Measurements!$C$4:$C$502)-ROW(Measurements!$C$3)),ROWS(Measurements!$L$4:$L256))), "")</f>
        <v/>
      </c>
      <c r="X256">
        <f>IF(ROWS(Measurements!$L$4:$L256)&lt;=Measurements!$I$4, INDEX(Measurements!$E$4:$E$502,_xlfn.AGGREGATE(15,3,(Measurements!$C$4:$C$502=Measurements!$I$3)/(Measurements!$C$4:$C$502=Measurements!$I$3)*(ROW(Measurements!$C$4:$C$502)-ROW(Measurements!$C$3)),ROWS(Measurements!$L$4:$L256))), "")</f>
        <v/>
      </c>
      <c r="Y256">
        <f>IF($W256&lt;&gt;"",2200,"")</f>
        <v/>
      </c>
      <c r="Z256">
        <f>IF($W256&lt;&gt;"",1800,"")</f>
        <v/>
      </c>
      <c r="AA256">
        <f>IF(ROWS(Measurements!$L$4:$L256)&lt;=Measurements!$I$4, INDEX(Measurements!$F$4:$F$502,_xlfn.AGGREGATE(15,3,(Measurements!$C$4:$C$502=Measurements!$I$3)/(Measurements!$C$4:$C$502=Measurements!$I$3)*(ROW(Measurements!$C$4:$C$502)-ROW(Measurements!$C$3)),ROWS(Measurements!$L$4:$L256))), "")</f>
        <v/>
      </c>
      <c r="AB256">
        <f>IF($W256&lt;&gt;"",6.5,"")</f>
        <v/>
      </c>
      <c r="AC256">
        <f>IF($W256&lt;&gt;"",3.5,"")</f>
        <v/>
      </c>
      <c r="AD256">
        <f>IF(ROWS(Measurements!$L$4:L256)&lt;=Measurements!$I$4, INDEX(Measurements!$G$4:$G$502,_xlfn.AGGREGATE(15,3,(Measurements!$C$4:$C$502=Measurements!$I$3)/(Measurements!$C$4:$C$502=Measurements!$I$3)*(ROW(Measurements!$C$4:$C$502)-ROW(Measurements!$C$3)),ROWS(Measurements!$L$4:L256))), "")</f>
        <v/>
      </c>
      <c r="AE256">
        <f>IF($W256&lt;&gt;"",65,"")</f>
        <v/>
      </c>
      <c r="AF256">
        <f>IF($W256&lt;&gt;"",35,"")</f>
        <v/>
      </c>
    </row>
    <row r="257">
      <c r="A257" s="2">
        <f>IF(ROWS(Measurements!A$4:$L257)&lt;=Measurements!$J$4, INDEX(Measurements!$A$4:$A$502,_xlfn.AGGREGATE(15,3,(Measurements!$C$4:$C$502=Measurements!$J$3)/(Measurements!$C$4:$C$502=Measurements!$J$3)*(ROW(Measurements!$C$4:$C$502)-ROW(Measurements!$C$3)),ROWS(Measurements!A$4:$L257))), "")</f>
        <v/>
      </c>
      <c r="B257">
        <f>IF(ROWS(Measurements!A$4:$L257)&lt;=Measurements!$J$4, INDEX(Measurements!$E$4:$E$502,_xlfn.AGGREGATE(15,3,(Measurements!$C$4:$C$502=Measurements!$J$3)/(Measurements!$C$4:$C$502=Measurements!$J$3)*(ROW(Measurements!$C$4:$C$502)-ROW(Measurements!$C$3)),ROWS(Measurements!A$4:$L257))), "")</f>
        <v/>
      </c>
      <c r="C257">
        <f>IF($A257&lt;&gt;"",2200,"")</f>
        <v/>
      </c>
      <c r="D257">
        <f>IF($A257&lt;&gt;"",1800,"")</f>
        <v/>
      </c>
      <c r="E257">
        <f>IF(ROWS(Measurements!A$4:$L257)&lt;=Measurements!$J$4, INDEX(Measurements!$F$4:$F$502,_xlfn.AGGREGATE(15,3,(Measurements!$C$4:$C$502=Measurements!$J$3)/(Measurements!$C$4:$C$502=Measurements!$J$3)*(ROW(Measurements!$C$4:$C$502)-ROW(Measurements!$C$3)),ROWS(Measurements!A$4:$L257))), "")</f>
        <v/>
      </c>
      <c r="F257">
        <f>IF($A257&lt;&gt;"",6.5,"")</f>
        <v/>
      </c>
      <c r="G257">
        <f>IF($A257&lt;&gt;"",3.5,"")</f>
        <v/>
      </c>
      <c r="H257">
        <f>IF(ROWS(Measurements!A$4:$L257)&lt;=Measurements!$J$4, INDEX(Measurements!$G$4:$G$502,_xlfn.AGGREGATE(15,3,(Measurements!$C$4:$C$502=Measurements!$J$3)/(Measurements!$C$4:$C$502=Measurements!$J$3)*(ROW(Measurements!$C$4:$C$502)-ROW(Measurements!$C$3)),ROWS(Measurements!A$4:$L257))), "")</f>
        <v/>
      </c>
      <c r="I257">
        <f>IF($A257&lt;&gt;"",65,"")</f>
        <v/>
      </c>
      <c r="J257">
        <f>IF($A257&lt;&gt;"",35,"")</f>
        <v/>
      </c>
      <c r="L257" s="2">
        <f>IF(ROWS(Measurements!$L$4:L257)&lt;=Measurements!$K$4, INDEX(Measurements!$A$4:$A$502,_xlfn.AGGREGATE(15,3,(Measurements!$C$4:$C$502=Measurements!$K$3)/(Measurements!$C$4:$C$502=Measurements!$K$3)*(ROW(Measurements!$C$4:$C$502)-ROW(Measurements!$C$3)),ROWS(Measurements!$L$4:L257))), "")</f>
        <v/>
      </c>
      <c r="M257">
        <f>IF(ROWS(Measurements!$L$4:L257)&lt;=Measurements!$K$4, INDEX(Measurements!$E$4:$E$502,_xlfn.AGGREGATE(15,3,(Measurements!$C$4:$C$502=Measurements!$K$3)/(Measurements!$C$4:$C$502=Measurements!$K$3)*(ROW(Measurements!$C$4:$C$502)-ROW(Measurements!$C$3)),ROWS(Measurements!$L$4:L257))), "")</f>
        <v/>
      </c>
      <c r="N257">
        <f>IF($L257&lt;&gt;"",2200,"")</f>
        <v/>
      </c>
      <c r="O257">
        <f>IF($L257&lt;&gt;"",1800,"")</f>
        <v/>
      </c>
      <c r="P257">
        <f>IF(ROWS(Measurements!$L$4:L257)&lt;=Measurements!$K$4, INDEX(Measurements!$F$4:$F$502,_xlfn.AGGREGATE(15,3,(Measurements!$C$4:$C$502=Measurements!$K$3)/(Measurements!$C$4:$C$502=Measurements!$K$3)*(ROW(Measurements!$C$4:$C$502)-ROW(Measurements!$C$3)),ROWS(Measurements!$L$4:L257))), "")</f>
        <v/>
      </c>
      <c r="Q257">
        <f>IF($L257&lt;&gt;"",6.5,"")</f>
        <v/>
      </c>
      <c r="R257">
        <f>IF($L257&lt;&gt;"",3.5,"")</f>
        <v/>
      </c>
      <c r="S257">
        <f>IF(ROWS(Measurements!$L$4:L257)&lt;=Measurements!$K$4, INDEX(Measurements!$G$4:$G$502,_xlfn.AGGREGATE(15,3,(Measurements!$C$4:$C$502=Measurements!$K$3)/(Measurements!$C$4:$C$502=Measurements!$K$3)*(ROW(Measurements!$C$4:$C$502)-ROW(Measurements!$C$3)),ROWS(Measurements!$L$4:L257))), "")</f>
        <v/>
      </c>
      <c r="T257">
        <f>IF($L257&lt;&gt;"",65,"")</f>
        <v/>
      </c>
      <c r="U257">
        <f>IF($L257&lt;&gt;"",35,"")</f>
        <v/>
      </c>
      <c r="W257" s="2">
        <f>IF(ROWS(Measurements!$L$4:$L257)&lt;=Measurements!$I$4, INDEX(Measurements!$A$4:$A$502,_xlfn.AGGREGATE(15,3,(Measurements!$C$4:$C$502=Measurements!$I$3)/(Measurements!$C$4:$C$502=Measurements!$I$3)*(ROW(Measurements!$C$4:$C$502)-ROW(Measurements!$C$3)),ROWS(Measurements!$L$4:$L257))), "")</f>
        <v/>
      </c>
      <c r="X257">
        <f>IF(ROWS(Measurements!$L$4:$L257)&lt;=Measurements!$I$4, INDEX(Measurements!$E$4:$E$502,_xlfn.AGGREGATE(15,3,(Measurements!$C$4:$C$502=Measurements!$I$3)/(Measurements!$C$4:$C$502=Measurements!$I$3)*(ROW(Measurements!$C$4:$C$502)-ROW(Measurements!$C$3)),ROWS(Measurements!$L$4:$L257))), "")</f>
        <v/>
      </c>
      <c r="Y257">
        <f>IF($W257&lt;&gt;"",2200,"")</f>
        <v/>
      </c>
      <c r="Z257">
        <f>IF($W257&lt;&gt;"",1800,"")</f>
        <v/>
      </c>
      <c r="AA257">
        <f>IF(ROWS(Measurements!$L$4:$L257)&lt;=Measurements!$I$4, INDEX(Measurements!$F$4:$F$502,_xlfn.AGGREGATE(15,3,(Measurements!$C$4:$C$502=Measurements!$I$3)/(Measurements!$C$4:$C$502=Measurements!$I$3)*(ROW(Measurements!$C$4:$C$502)-ROW(Measurements!$C$3)),ROWS(Measurements!$L$4:$L257))), "")</f>
        <v/>
      </c>
      <c r="AB257">
        <f>IF($W257&lt;&gt;"",6.5,"")</f>
        <v/>
      </c>
      <c r="AC257">
        <f>IF($W257&lt;&gt;"",3.5,"")</f>
        <v/>
      </c>
      <c r="AD257">
        <f>IF(ROWS(Measurements!$L$4:L257)&lt;=Measurements!$I$4, INDEX(Measurements!$G$4:$G$502,_xlfn.AGGREGATE(15,3,(Measurements!$C$4:$C$502=Measurements!$I$3)/(Measurements!$C$4:$C$502=Measurements!$I$3)*(ROW(Measurements!$C$4:$C$502)-ROW(Measurements!$C$3)),ROWS(Measurements!$L$4:L257))), "")</f>
        <v/>
      </c>
      <c r="AE257">
        <f>IF($W257&lt;&gt;"",65,"")</f>
        <v/>
      </c>
      <c r="AF257">
        <f>IF($W257&lt;&gt;"",35,"")</f>
        <v/>
      </c>
    </row>
    <row r="258">
      <c r="A258" s="2">
        <f>IF(ROWS(Measurements!A$4:$L258)&lt;=Measurements!$J$4, INDEX(Measurements!$A$4:$A$502,_xlfn.AGGREGATE(15,3,(Measurements!$C$4:$C$502=Measurements!$J$3)/(Measurements!$C$4:$C$502=Measurements!$J$3)*(ROW(Measurements!$C$4:$C$502)-ROW(Measurements!$C$3)),ROWS(Measurements!A$4:$L258))), "")</f>
        <v/>
      </c>
      <c r="B258">
        <f>IF(ROWS(Measurements!A$4:$L258)&lt;=Measurements!$J$4, INDEX(Measurements!$E$4:$E$502,_xlfn.AGGREGATE(15,3,(Measurements!$C$4:$C$502=Measurements!$J$3)/(Measurements!$C$4:$C$502=Measurements!$J$3)*(ROW(Measurements!$C$4:$C$502)-ROW(Measurements!$C$3)),ROWS(Measurements!A$4:$L258))), "")</f>
        <v/>
      </c>
      <c r="C258">
        <f>IF($A258&lt;&gt;"",2200,"")</f>
        <v/>
      </c>
      <c r="D258">
        <f>IF($A258&lt;&gt;"",1800,"")</f>
        <v/>
      </c>
      <c r="E258">
        <f>IF(ROWS(Measurements!A$4:$L258)&lt;=Measurements!$J$4, INDEX(Measurements!$F$4:$F$502,_xlfn.AGGREGATE(15,3,(Measurements!$C$4:$C$502=Measurements!$J$3)/(Measurements!$C$4:$C$502=Measurements!$J$3)*(ROW(Measurements!$C$4:$C$502)-ROW(Measurements!$C$3)),ROWS(Measurements!A$4:$L258))), "")</f>
        <v/>
      </c>
      <c r="F258">
        <f>IF($A258&lt;&gt;"",6.5,"")</f>
        <v/>
      </c>
      <c r="G258">
        <f>IF($A258&lt;&gt;"",3.5,"")</f>
        <v/>
      </c>
      <c r="H258">
        <f>IF(ROWS(Measurements!A$4:$L258)&lt;=Measurements!$J$4, INDEX(Measurements!$G$4:$G$502,_xlfn.AGGREGATE(15,3,(Measurements!$C$4:$C$502=Measurements!$J$3)/(Measurements!$C$4:$C$502=Measurements!$J$3)*(ROW(Measurements!$C$4:$C$502)-ROW(Measurements!$C$3)),ROWS(Measurements!A$4:$L258))), "")</f>
        <v/>
      </c>
      <c r="I258">
        <f>IF($A258&lt;&gt;"",65,"")</f>
        <v/>
      </c>
      <c r="J258">
        <f>IF($A258&lt;&gt;"",35,"")</f>
        <v/>
      </c>
      <c r="L258" s="2">
        <f>IF(ROWS(Measurements!$L$4:L258)&lt;=Measurements!$K$4, INDEX(Measurements!$A$4:$A$502,_xlfn.AGGREGATE(15,3,(Measurements!$C$4:$C$502=Measurements!$K$3)/(Measurements!$C$4:$C$502=Measurements!$K$3)*(ROW(Measurements!$C$4:$C$502)-ROW(Measurements!$C$3)),ROWS(Measurements!$L$4:L258))), "")</f>
        <v/>
      </c>
      <c r="M258">
        <f>IF(ROWS(Measurements!$L$4:L258)&lt;=Measurements!$K$4, INDEX(Measurements!$E$4:$E$502,_xlfn.AGGREGATE(15,3,(Measurements!$C$4:$C$502=Measurements!$K$3)/(Measurements!$C$4:$C$502=Measurements!$K$3)*(ROW(Measurements!$C$4:$C$502)-ROW(Measurements!$C$3)),ROWS(Measurements!$L$4:L258))), "")</f>
        <v/>
      </c>
      <c r="N258">
        <f>IF($L258&lt;&gt;"",2200,"")</f>
        <v/>
      </c>
      <c r="O258">
        <f>IF($L258&lt;&gt;"",1800,"")</f>
        <v/>
      </c>
      <c r="P258">
        <f>IF(ROWS(Measurements!$L$4:L258)&lt;=Measurements!$K$4, INDEX(Measurements!$F$4:$F$502,_xlfn.AGGREGATE(15,3,(Measurements!$C$4:$C$502=Measurements!$K$3)/(Measurements!$C$4:$C$502=Measurements!$K$3)*(ROW(Measurements!$C$4:$C$502)-ROW(Measurements!$C$3)),ROWS(Measurements!$L$4:L258))), "")</f>
        <v/>
      </c>
      <c r="Q258">
        <f>IF($L258&lt;&gt;"",6.5,"")</f>
        <v/>
      </c>
      <c r="R258">
        <f>IF($L258&lt;&gt;"",3.5,"")</f>
        <v/>
      </c>
      <c r="S258">
        <f>IF(ROWS(Measurements!$L$4:L258)&lt;=Measurements!$K$4, INDEX(Measurements!$G$4:$G$502,_xlfn.AGGREGATE(15,3,(Measurements!$C$4:$C$502=Measurements!$K$3)/(Measurements!$C$4:$C$502=Measurements!$K$3)*(ROW(Measurements!$C$4:$C$502)-ROW(Measurements!$C$3)),ROWS(Measurements!$L$4:L258))), "")</f>
        <v/>
      </c>
      <c r="T258">
        <f>IF($L258&lt;&gt;"",65,"")</f>
        <v/>
      </c>
      <c r="U258">
        <f>IF($L258&lt;&gt;"",35,"")</f>
        <v/>
      </c>
      <c r="W258" s="2">
        <f>IF(ROWS(Measurements!$L$4:$L258)&lt;=Measurements!$I$4, INDEX(Measurements!$A$4:$A$502,_xlfn.AGGREGATE(15,3,(Measurements!$C$4:$C$502=Measurements!$I$3)/(Measurements!$C$4:$C$502=Measurements!$I$3)*(ROW(Measurements!$C$4:$C$502)-ROW(Measurements!$C$3)),ROWS(Measurements!$L$4:$L258))), "")</f>
        <v/>
      </c>
      <c r="X258">
        <f>IF(ROWS(Measurements!$L$4:$L258)&lt;=Measurements!$I$4, INDEX(Measurements!$E$4:$E$502,_xlfn.AGGREGATE(15,3,(Measurements!$C$4:$C$502=Measurements!$I$3)/(Measurements!$C$4:$C$502=Measurements!$I$3)*(ROW(Measurements!$C$4:$C$502)-ROW(Measurements!$C$3)),ROWS(Measurements!$L$4:$L258))), "")</f>
        <v/>
      </c>
      <c r="Y258">
        <f>IF($W258&lt;&gt;"",2200,"")</f>
        <v/>
      </c>
      <c r="Z258">
        <f>IF($W258&lt;&gt;"",1800,"")</f>
        <v/>
      </c>
      <c r="AA258">
        <f>IF(ROWS(Measurements!$L$4:$L258)&lt;=Measurements!$I$4, INDEX(Measurements!$F$4:$F$502,_xlfn.AGGREGATE(15,3,(Measurements!$C$4:$C$502=Measurements!$I$3)/(Measurements!$C$4:$C$502=Measurements!$I$3)*(ROW(Measurements!$C$4:$C$502)-ROW(Measurements!$C$3)),ROWS(Measurements!$L$4:$L258))), "")</f>
        <v/>
      </c>
      <c r="AB258">
        <f>IF($W258&lt;&gt;"",6.5,"")</f>
        <v/>
      </c>
      <c r="AC258">
        <f>IF($W258&lt;&gt;"",3.5,"")</f>
        <v/>
      </c>
      <c r="AD258">
        <f>IF(ROWS(Measurements!$L$4:L258)&lt;=Measurements!$I$4, INDEX(Measurements!$G$4:$G$502,_xlfn.AGGREGATE(15,3,(Measurements!$C$4:$C$502=Measurements!$I$3)/(Measurements!$C$4:$C$502=Measurements!$I$3)*(ROW(Measurements!$C$4:$C$502)-ROW(Measurements!$C$3)),ROWS(Measurements!$L$4:L258))), "")</f>
        <v/>
      </c>
      <c r="AE258">
        <f>IF($W258&lt;&gt;"",65,"")</f>
        <v/>
      </c>
      <c r="AF258">
        <f>IF($W258&lt;&gt;"",35,"")</f>
        <v/>
      </c>
    </row>
    <row r="259">
      <c r="A259" s="2">
        <f>IF(ROWS(Measurements!A$4:$L259)&lt;=Measurements!$J$4, INDEX(Measurements!$A$4:$A$502,_xlfn.AGGREGATE(15,3,(Measurements!$C$4:$C$502=Measurements!$J$3)/(Measurements!$C$4:$C$502=Measurements!$J$3)*(ROW(Measurements!$C$4:$C$502)-ROW(Measurements!$C$3)),ROWS(Measurements!A$4:$L259))), "")</f>
        <v/>
      </c>
      <c r="B259">
        <f>IF(ROWS(Measurements!A$4:$L259)&lt;=Measurements!$J$4, INDEX(Measurements!$E$4:$E$502,_xlfn.AGGREGATE(15,3,(Measurements!$C$4:$C$502=Measurements!$J$3)/(Measurements!$C$4:$C$502=Measurements!$J$3)*(ROW(Measurements!$C$4:$C$502)-ROW(Measurements!$C$3)),ROWS(Measurements!A$4:$L259))), "")</f>
        <v/>
      </c>
      <c r="C259">
        <f>IF($A259&lt;&gt;"",2200,"")</f>
        <v/>
      </c>
      <c r="D259">
        <f>IF($A259&lt;&gt;"",1800,"")</f>
        <v/>
      </c>
      <c r="E259">
        <f>IF(ROWS(Measurements!A$4:$L259)&lt;=Measurements!$J$4, INDEX(Measurements!$F$4:$F$502,_xlfn.AGGREGATE(15,3,(Measurements!$C$4:$C$502=Measurements!$J$3)/(Measurements!$C$4:$C$502=Measurements!$J$3)*(ROW(Measurements!$C$4:$C$502)-ROW(Measurements!$C$3)),ROWS(Measurements!A$4:$L259))), "")</f>
        <v/>
      </c>
      <c r="F259">
        <f>IF($A259&lt;&gt;"",6.5,"")</f>
        <v/>
      </c>
      <c r="G259">
        <f>IF($A259&lt;&gt;"",3.5,"")</f>
        <v/>
      </c>
      <c r="H259">
        <f>IF(ROWS(Measurements!A$4:$L259)&lt;=Measurements!$J$4, INDEX(Measurements!$G$4:$G$502,_xlfn.AGGREGATE(15,3,(Measurements!$C$4:$C$502=Measurements!$J$3)/(Measurements!$C$4:$C$502=Measurements!$J$3)*(ROW(Measurements!$C$4:$C$502)-ROW(Measurements!$C$3)),ROWS(Measurements!A$4:$L259))), "")</f>
        <v/>
      </c>
      <c r="I259">
        <f>IF($A259&lt;&gt;"",65,"")</f>
        <v/>
      </c>
      <c r="J259">
        <f>IF($A259&lt;&gt;"",35,"")</f>
        <v/>
      </c>
      <c r="L259" s="2">
        <f>IF(ROWS(Measurements!$L$4:L259)&lt;=Measurements!$K$4, INDEX(Measurements!$A$4:$A$502,_xlfn.AGGREGATE(15,3,(Measurements!$C$4:$C$502=Measurements!$K$3)/(Measurements!$C$4:$C$502=Measurements!$K$3)*(ROW(Measurements!$C$4:$C$502)-ROW(Measurements!$C$3)),ROWS(Measurements!$L$4:L259))), "")</f>
        <v/>
      </c>
      <c r="M259">
        <f>IF(ROWS(Measurements!$L$4:L259)&lt;=Measurements!$K$4, INDEX(Measurements!$E$4:$E$502,_xlfn.AGGREGATE(15,3,(Measurements!$C$4:$C$502=Measurements!$K$3)/(Measurements!$C$4:$C$502=Measurements!$K$3)*(ROW(Measurements!$C$4:$C$502)-ROW(Measurements!$C$3)),ROWS(Measurements!$L$4:L259))), "")</f>
        <v/>
      </c>
      <c r="N259">
        <f>IF($L259&lt;&gt;"",2200,"")</f>
        <v/>
      </c>
      <c r="O259">
        <f>IF($L259&lt;&gt;"",1800,"")</f>
        <v/>
      </c>
      <c r="P259">
        <f>IF(ROWS(Measurements!$L$4:L259)&lt;=Measurements!$K$4, INDEX(Measurements!$F$4:$F$502,_xlfn.AGGREGATE(15,3,(Measurements!$C$4:$C$502=Measurements!$K$3)/(Measurements!$C$4:$C$502=Measurements!$K$3)*(ROW(Measurements!$C$4:$C$502)-ROW(Measurements!$C$3)),ROWS(Measurements!$L$4:L259))), "")</f>
        <v/>
      </c>
      <c r="Q259">
        <f>IF($L259&lt;&gt;"",6.5,"")</f>
        <v/>
      </c>
      <c r="R259">
        <f>IF($L259&lt;&gt;"",3.5,"")</f>
        <v/>
      </c>
      <c r="S259">
        <f>IF(ROWS(Measurements!$L$4:L259)&lt;=Measurements!$K$4, INDEX(Measurements!$G$4:$G$502,_xlfn.AGGREGATE(15,3,(Measurements!$C$4:$C$502=Measurements!$K$3)/(Measurements!$C$4:$C$502=Measurements!$K$3)*(ROW(Measurements!$C$4:$C$502)-ROW(Measurements!$C$3)),ROWS(Measurements!$L$4:L259))), "")</f>
        <v/>
      </c>
      <c r="T259">
        <f>IF($L259&lt;&gt;"",65,"")</f>
        <v/>
      </c>
      <c r="U259">
        <f>IF($L259&lt;&gt;"",35,"")</f>
        <v/>
      </c>
      <c r="W259" s="2">
        <f>IF(ROWS(Measurements!$L$4:$L259)&lt;=Measurements!$I$4, INDEX(Measurements!$A$4:$A$502,_xlfn.AGGREGATE(15,3,(Measurements!$C$4:$C$502=Measurements!$I$3)/(Measurements!$C$4:$C$502=Measurements!$I$3)*(ROW(Measurements!$C$4:$C$502)-ROW(Measurements!$C$3)),ROWS(Measurements!$L$4:$L259))), "")</f>
        <v/>
      </c>
      <c r="X259">
        <f>IF(ROWS(Measurements!$L$4:$L259)&lt;=Measurements!$I$4, INDEX(Measurements!$E$4:$E$502,_xlfn.AGGREGATE(15,3,(Measurements!$C$4:$C$502=Measurements!$I$3)/(Measurements!$C$4:$C$502=Measurements!$I$3)*(ROW(Measurements!$C$4:$C$502)-ROW(Measurements!$C$3)),ROWS(Measurements!$L$4:$L259))), "")</f>
        <v/>
      </c>
      <c r="Y259">
        <f>IF($W259&lt;&gt;"",2200,"")</f>
        <v/>
      </c>
      <c r="Z259">
        <f>IF($W259&lt;&gt;"",1800,"")</f>
        <v/>
      </c>
      <c r="AA259">
        <f>IF(ROWS(Measurements!$L$4:$L259)&lt;=Measurements!$I$4, INDEX(Measurements!$F$4:$F$502,_xlfn.AGGREGATE(15,3,(Measurements!$C$4:$C$502=Measurements!$I$3)/(Measurements!$C$4:$C$502=Measurements!$I$3)*(ROW(Measurements!$C$4:$C$502)-ROW(Measurements!$C$3)),ROWS(Measurements!$L$4:$L259))), "")</f>
        <v/>
      </c>
      <c r="AB259">
        <f>IF($W259&lt;&gt;"",6.5,"")</f>
        <v/>
      </c>
      <c r="AC259">
        <f>IF($W259&lt;&gt;"",3.5,"")</f>
        <v/>
      </c>
      <c r="AD259">
        <f>IF(ROWS(Measurements!$L$4:L259)&lt;=Measurements!$I$4, INDEX(Measurements!$G$4:$G$502,_xlfn.AGGREGATE(15,3,(Measurements!$C$4:$C$502=Measurements!$I$3)/(Measurements!$C$4:$C$502=Measurements!$I$3)*(ROW(Measurements!$C$4:$C$502)-ROW(Measurements!$C$3)),ROWS(Measurements!$L$4:L259))), "")</f>
        <v/>
      </c>
      <c r="AE259">
        <f>IF($W259&lt;&gt;"",65,"")</f>
        <v/>
      </c>
      <c r="AF259">
        <f>IF($W259&lt;&gt;"",35,"")</f>
        <v/>
      </c>
    </row>
    <row r="260">
      <c r="A260" s="2">
        <f>IF(ROWS(Measurements!A$4:$L260)&lt;=Measurements!$J$4, INDEX(Measurements!$A$4:$A$502,_xlfn.AGGREGATE(15,3,(Measurements!$C$4:$C$502=Measurements!$J$3)/(Measurements!$C$4:$C$502=Measurements!$J$3)*(ROW(Measurements!$C$4:$C$502)-ROW(Measurements!$C$3)),ROWS(Measurements!A$4:$L260))), "")</f>
        <v/>
      </c>
      <c r="B260">
        <f>IF(ROWS(Measurements!A$4:$L260)&lt;=Measurements!$J$4, INDEX(Measurements!$E$4:$E$502,_xlfn.AGGREGATE(15,3,(Measurements!$C$4:$C$502=Measurements!$J$3)/(Measurements!$C$4:$C$502=Measurements!$J$3)*(ROW(Measurements!$C$4:$C$502)-ROW(Measurements!$C$3)),ROWS(Measurements!A$4:$L260))), "")</f>
        <v/>
      </c>
      <c r="C260">
        <f>IF($A260&lt;&gt;"",2200,"")</f>
        <v/>
      </c>
      <c r="D260">
        <f>IF($A260&lt;&gt;"",1800,"")</f>
        <v/>
      </c>
      <c r="E260">
        <f>IF(ROWS(Measurements!A$4:$L260)&lt;=Measurements!$J$4, INDEX(Measurements!$F$4:$F$502,_xlfn.AGGREGATE(15,3,(Measurements!$C$4:$C$502=Measurements!$J$3)/(Measurements!$C$4:$C$502=Measurements!$J$3)*(ROW(Measurements!$C$4:$C$502)-ROW(Measurements!$C$3)),ROWS(Measurements!A$4:$L260))), "")</f>
        <v/>
      </c>
      <c r="F260">
        <f>IF($A260&lt;&gt;"",6.5,"")</f>
        <v/>
      </c>
      <c r="G260">
        <f>IF($A260&lt;&gt;"",3.5,"")</f>
        <v/>
      </c>
      <c r="H260">
        <f>IF(ROWS(Measurements!A$4:$L260)&lt;=Measurements!$J$4, INDEX(Measurements!$G$4:$G$502,_xlfn.AGGREGATE(15,3,(Measurements!$C$4:$C$502=Measurements!$J$3)/(Measurements!$C$4:$C$502=Measurements!$J$3)*(ROW(Measurements!$C$4:$C$502)-ROW(Measurements!$C$3)),ROWS(Measurements!A$4:$L260))), "")</f>
        <v/>
      </c>
      <c r="I260">
        <f>IF($A260&lt;&gt;"",65,"")</f>
        <v/>
      </c>
      <c r="J260">
        <f>IF($A260&lt;&gt;"",35,"")</f>
        <v/>
      </c>
      <c r="L260" s="2">
        <f>IF(ROWS(Measurements!$L$4:L260)&lt;=Measurements!$K$4, INDEX(Measurements!$A$4:$A$502,_xlfn.AGGREGATE(15,3,(Measurements!$C$4:$C$502=Measurements!$K$3)/(Measurements!$C$4:$C$502=Measurements!$K$3)*(ROW(Measurements!$C$4:$C$502)-ROW(Measurements!$C$3)),ROWS(Measurements!$L$4:L260))), "")</f>
        <v/>
      </c>
      <c r="M260">
        <f>IF(ROWS(Measurements!$L$4:L260)&lt;=Measurements!$K$4, INDEX(Measurements!$E$4:$E$502,_xlfn.AGGREGATE(15,3,(Measurements!$C$4:$C$502=Measurements!$K$3)/(Measurements!$C$4:$C$502=Measurements!$K$3)*(ROW(Measurements!$C$4:$C$502)-ROW(Measurements!$C$3)),ROWS(Measurements!$L$4:L260))), "")</f>
        <v/>
      </c>
      <c r="N260">
        <f>IF($L260&lt;&gt;"",2200,"")</f>
        <v/>
      </c>
      <c r="O260">
        <f>IF($L260&lt;&gt;"",1800,"")</f>
        <v/>
      </c>
      <c r="P260">
        <f>IF(ROWS(Measurements!$L$4:L260)&lt;=Measurements!$K$4, INDEX(Measurements!$F$4:$F$502,_xlfn.AGGREGATE(15,3,(Measurements!$C$4:$C$502=Measurements!$K$3)/(Measurements!$C$4:$C$502=Measurements!$K$3)*(ROW(Measurements!$C$4:$C$502)-ROW(Measurements!$C$3)),ROWS(Measurements!$L$4:L260))), "")</f>
        <v/>
      </c>
      <c r="Q260">
        <f>IF($L260&lt;&gt;"",6.5,"")</f>
        <v/>
      </c>
      <c r="R260">
        <f>IF($L260&lt;&gt;"",3.5,"")</f>
        <v/>
      </c>
      <c r="S260">
        <f>IF(ROWS(Measurements!$L$4:L260)&lt;=Measurements!$K$4, INDEX(Measurements!$G$4:$G$502,_xlfn.AGGREGATE(15,3,(Measurements!$C$4:$C$502=Measurements!$K$3)/(Measurements!$C$4:$C$502=Measurements!$K$3)*(ROW(Measurements!$C$4:$C$502)-ROW(Measurements!$C$3)),ROWS(Measurements!$L$4:L260))), "")</f>
        <v/>
      </c>
      <c r="T260">
        <f>IF($L260&lt;&gt;"",65,"")</f>
        <v/>
      </c>
      <c r="U260">
        <f>IF($L260&lt;&gt;"",35,"")</f>
        <v/>
      </c>
      <c r="W260" s="2">
        <f>IF(ROWS(Measurements!$L$4:$L260)&lt;=Measurements!$I$4, INDEX(Measurements!$A$4:$A$502,_xlfn.AGGREGATE(15,3,(Measurements!$C$4:$C$502=Measurements!$I$3)/(Measurements!$C$4:$C$502=Measurements!$I$3)*(ROW(Measurements!$C$4:$C$502)-ROW(Measurements!$C$3)),ROWS(Measurements!$L$4:$L260))), "")</f>
        <v/>
      </c>
      <c r="X260">
        <f>IF(ROWS(Measurements!$L$4:$L260)&lt;=Measurements!$I$4, INDEX(Measurements!$E$4:$E$502,_xlfn.AGGREGATE(15,3,(Measurements!$C$4:$C$502=Measurements!$I$3)/(Measurements!$C$4:$C$502=Measurements!$I$3)*(ROW(Measurements!$C$4:$C$502)-ROW(Measurements!$C$3)),ROWS(Measurements!$L$4:$L260))), "")</f>
        <v/>
      </c>
      <c r="Y260">
        <f>IF($W260&lt;&gt;"",2200,"")</f>
        <v/>
      </c>
      <c r="Z260">
        <f>IF($W260&lt;&gt;"",1800,"")</f>
        <v/>
      </c>
      <c r="AA260">
        <f>IF(ROWS(Measurements!$L$4:$L260)&lt;=Measurements!$I$4, INDEX(Measurements!$F$4:$F$502,_xlfn.AGGREGATE(15,3,(Measurements!$C$4:$C$502=Measurements!$I$3)/(Measurements!$C$4:$C$502=Measurements!$I$3)*(ROW(Measurements!$C$4:$C$502)-ROW(Measurements!$C$3)),ROWS(Measurements!$L$4:$L260))), "")</f>
        <v/>
      </c>
      <c r="AB260">
        <f>IF($W260&lt;&gt;"",6.5,"")</f>
        <v/>
      </c>
      <c r="AC260">
        <f>IF($W260&lt;&gt;"",3.5,"")</f>
        <v/>
      </c>
      <c r="AD260">
        <f>IF(ROWS(Measurements!$L$4:L260)&lt;=Measurements!$I$4, INDEX(Measurements!$G$4:$G$502,_xlfn.AGGREGATE(15,3,(Measurements!$C$4:$C$502=Measurements!$I$3)/(Measurements!$C$4:$C$502=Measurements!$I$3)*(ROW(Measurements!$C$4:$C$502)-ROW(Measurements!$C$3)),ROWS(Measurements!$L$4:L260))), "")</f>
        <v/>
      </c>
      <c r="AE260">
        <f>IF($W260&lt;&gt;"",65,"")</f>
        <v/>
      </c>
      <c r="AF260">
        <f>IF($W260&lt;&gt;"",35,"")</f>
        <v/>
      </c>
    </row>
    <row r="261">
      <c r="A261" s="2">
        <f>IF(ROWS(Measurements!A$4:$L261)&lt;=Measurements!$J$4, INDEX(Measurements!$A$4:$A$502,_xlfn.AGGREGATE(15,3,(Measurements!$C$4:$C$502=Measurements!$J$3)/(Measurements!$C$4:$C$502=Measurements!$J$3)*(ROW(Measurements!$C$4:$C$502)-ROW(Measurements!$C$3)),ROWS(Measurements!A$4:$L261))), "")</f>
        <v/>
      </c>
      <c r="B261">
        <f>IF(ROWS(Measurements!A$4:$L261)&lt;=Measurements!$J$4, INDEX(Measurements!$E$4:$E$502,_xlfn.AGGREGATE(15,3,(Measurements!$C$4:$C$502=Measurements!$J$3)/(Measurements!$C$4:$C$502=Measurements!$J$3)*(ROW(Measurements!$C$4:$C$502)-ROW(Measurements!$C$3)),ROWS(Measurements!A$4:$L261))), "")</f>
        <v/>
      </c>
      <c r="C261">
        <f>IF($A261&lt;&gt;"",2200,"")</f>
        <v/>
      </c>
      <c r="D261">
        <f>IF($A261&lt;&gt;"",1800,"")</f>
        <v/>
      </c>
      <c r="E261">
        <f>IF(ROWS(Measurements!A$4:$L261)&lt;=Measurements!$J$4, INDEX(Measurements!$F$4:$F$502,_xlfn.AGGREGATE(15,3,(Measurements!$C$4:$C$502=Measurements!$J$3)/(Measurements!$C$4:$C$502=Measurements!$J$3)*(ROW(Measurements!$C$4:$C$502)-ROW(Measurements!$C$3)),ROWS(Measurements!A$4:$L261))), "")</f>
        <v/>
      </c>
      <c r="F261">
        <f>IF($A261&lt;&gt;"",6.5,"")</f>
        <v/>
      </c>
      <c r="G261">
        <f>IF($A261&lt;&gt;"",3.5,"")</f>
        <v/>
      </c>
      <c r="H261">
        <f>IF(ROWS(Measurements!A$4:$L261)&lt;=Measurements!$J$4, INDEX(Measurements!$G$4:$G$502,_xlfn.AGGREGATE(15,3,(Measurements!$C$4:$C$502=Measurements!$J$3)/(Measurements!$C$4:$C$502=Measurements!$J$3)*(ROW(Measurements!$C$4:$C$502)-ROW(Measurements!$C$3)),ROWS(Measurements!A$4:$L261))), "")</f>
        <v/>
      </c>
      <c r="I261">
        <f>IF($A261&lt;&gt;"",65,"")</f>
        <v/>
      </c>
      <c r="J261">
        <f>IF($A261&lt;&gt;"",35,"")</f>
        <v/>
      </c>
      <c r="L261" s="2">
        <f>IF(ROWS(Measurements!$L$4:L261)&lt;=Measurements!$K$4, INDEX(Measurements!$A$4:$A$502,_xlfn.AGGREGATE(15,3,(Measurements!$C$4:$C$502=Measurements!$K$3)/(Measurements!$C$4:$C$502=Measurements!$K$3)*(ROW(Measurements!$C$4:$C$502)-ROW(Measurements!$C$3)),ROWS(Measurements!$L$4:L261))), "")</f>
        <v/>
      </c>
      <c r="M261">
        <f>IF(ROWS(Measurements!$L$4:L261)&lt;=Measurements!$K$4, INDEX(Measurements!$E$4:$E$502,_xlfn.AGGREGATE(15,3,(Measurements!$C$4:$C$502=Measurements!$K$3)/(Measurements!$C$4:$C$502=Measurements!$K$3)*(ROW(Measurements!$C$4:$C$502)-ROW(Measurements!$C$3)),ROWS(Measurements!$L$4:L261))), "")</f>
        <v/>
      </c>
      <c r="N261">
        <f>IF($L261&lt;&gt;"",2200,"")</f>
        <v/>
      </c>
      <c r="O261">
        <f>IF($L261&lt;&gt;"",1800,"")</f>
        <v/>
      </c>
      <c r="P261">
        <f>IF(ROWS(Measurements!$L$4:L261)&lt;=Measurements!$K$4, INDEX(Measurements!$F$4:$F$502,_xlfn.AGGREGATE(15,3,(Measurements!$C$4:$C$502=Measurements!$K$3)/(Measurements!$C$4:$C$502=Measurements!$K$3)*(ROW(Measurements!$C$4:$C$502)-ROW(Measurements!$C$3)),ROWS(Measurements!$L$4:L261))), "")</f>
        <v/>
      </c>
      <c r="Q261">
        <f>IF($L261&lt;&gt;"",6.5,"")</f>
        <v/>
      </c>
      <c r="R261">
        <f>IF($L261&lt;&gt;"",3.5,"")</f>
        <v/>
      </c>
      <c r="S261">
        <f>IF(ROWS(Measurements!$L$4:L261)&lt;=Measurements!$K$4, INDEX(Measurements!$G$4:$G$502,_xlfn.AGGREGATE(15,3,(Measurements!$C$4:$C$502=Measurements!$K$3)/(Measurements!$C$4:$C$502=Measurements!$K$3)*(ROW(Measurements!$C$4:$C$502)-ROW(Measurements!$C$3)),ROWS(Measurements!$L$4:L261))), "")</f>
        <v/>
      </c>
      <c r="T261">
        <f>IF($L261&lt;&gt;"",65,"")</f>
        <v/>
      </c>
      <c r="U261">
        <f>IF($L261&lt;&gt;"",35,"")</f>
        <v/>
      </c>
      <c r="W261" s="2">
        <f>IF(ROWS(Measurements!$L$4:$L261)&lt;=Measurements!$I$4, INDEX(Measurements!$A$4:$A$502,_xlfn.AGGREGATE(15,3,(Measurements!$C$4:$C$502=Measurements!$I$3)/(Measurements!$C$4:$C$502=Measurements!$I$3)*(ROW(Measurements!$C$4:$C$502)-ROW(Measurements!$C$3)),ROWS(Measurements!$L$4:$L261))), "")</f>
        <v/>
      </c>
      <c r="X261">
        <f>IF(ROWS(Measurements!$L$4:$L261)&lt;=Measurements!$I$4, INDEX(Measurements!$E$4:$E$502,_xlfn.AGGREGATE(15,3,(Measurements!$C$4:$C$502=Measurements!$I$3)/(Measurements!$C$4:$C$502=Measurements!$I$3)*(ROW(Measurements!$C$4:$C$502)-ROW(Measurements!$C$3)),ROWS(Measurements!$L$4:$L261))), "")</f>
        <v/>
      </c>
      <c r="Y261">
        <f>IF($W261&lt;&gt;"",2200,"")</f>
        <v/>
      </c>
      <c r="Z261">
        <f>IF($W261&lt;&gt;"",1800,"")</f>
        <v/>
      </c>
      <c r="AA261">
        <f>IF(ROWS(Measurements!$L$4:$L261)&lt;=Measurements!$I$4, INDEX(Measurements!$F$4:$F$502,_xlfn.AGGREGATE(15,3,(Measurements!$C$4:$C$502=Measurements!$I$3)/(Measurements!$C$4:$C$502=Measurements!$I$3)*(ROW(Measurements!$C$4:$C$502)-ROW(Measurements!$C$3)),ROWS(Measurements!$L$4:$L261))), "")</f>
        <v/>
      </c>
      <c r="AB261">
        <f>IF($W261&lt;&gt;"",6.5,"")</f>
        <v/>
      </c>
      <c r="AC261">
        <f>IF($W261&lt;&gt;"",3.5,"")</f>
        <v/>
      </c>
      <c r="AD261">
        <f>IF(ROWS(Measurements!$L$4:L261)&lt;=Measurements!$I$4, INDEX(Measurements!$G$4:$G$502,_xlfn.AGGREGATE(15,3,(Measurements!$C$4:$C$502=Measurements!$I$3)/(Measurements!$C$4:$C$502=Measurements!$I$3)*(ROW(Measurements!$C$4:$C$502)-ROW(Measurements!$C$3)),ROWS(Measurements!$L$4:L261))), "")</f>
        <v/>
      </c>
      <c r="AE261">
        <f>IF($W261&lt;&gt;"",65,"")</f>
        <v/>
      </c>
      <c r="AF261">
        <f>IF($W261&lt;&gt;"",35,"")</f>
        <v/>
      </c>
    </row>
    <row r="262">
      <c r="A262" s="2">
        <f>IF(ROWS(Measurements!A$4:$L262)&lt;=Measurements!$J$4, INDEX(Measurements!$A$4:$A$502,_xlfn.AGGREGATE(15,3,(Measurements!$C$4:$C$502=Measurements!$J$3)/(Measurements!$C$4:$C$502=Measurements!$J$3)*(ROW(Measurements!$C$4:$C$502)-ROW(Measurements!$C$3)),ROWS(Measurements!A$4:$L262))), "")</f>
        <v/>
      </c>
      <c r="B262">
        <f>IF(ROWS(Measurements!A$4:$L262)&lt;=Measurements!$J$4, INDEX(Measurements!$E$4:$E$502,_xlfn.AGGREGATE(15,3,(Measurements!$C$4:$C$502=Measurements!$J$3)/(Measurements!$C$4:$C$502=Measurements!$J$3)*(ROW(Measurements!$C$4:$C$502)-ROW(Measurements!$C$3)),ROWS(Measurements!A$4:$L262))), "")</f>
        <v/>
      </c>
      <c r="C262">
        <f>IF($A262&lt;&gt;"",2200,"")</f>
        <v/>
      </c>
      <c r="D262">
        <f>IF($A262&lt;&gt;"",1800,"")</f>
        <v/>
      </c>
      <c r="E262">
        <f>IF(ROWS(Measurements!A$4:$L262)&lt;=Measurements!$J$4, INDEX(Measurements!$F$4:$F$502,_xlfn.AGGREGATE(15,3,(Measurements!$C$4:$C$502=Measurements!$J$3)/(Measurements!$C$4:$C$502=Measurements!$J$3)*(ROW(Measurements!$C$4:$C$502)-ROW(Measurements!$C$3)),ROWS(Measurements!A$4:$L262))), "")</f>
        <v/>
      </c>
      <c r="F262">
        <f>IF($A262&lt;&gt;"",6.5,"")</f>
        <v/>
      </c>
      <c r="G262">
        <f>IF($A262&lt;&gt;"",3.5,"")</f>
        <v/>
      </c>
      <c r="H262">
        <f>IF(ROWS(Measurements!A$4:$L262)&lt;=Measurements!$J$4, INDEX(Measurements!$G$4:$G$502,_xlfn.AGGREGATE(15,3,(Measurements!$C$4:$C$502=Measurements!$J$3)/(Measurements!$C$4:$C$502=Measurements!$J$3)*(ROW(Measurements!$C$4:$C$502)-ROW(Measurements!$C$3)),ROWS(Measurements!A$4:$L262))), "")</f>
        <v/>
      </c>
      <c r="I262">
        <f>IF($A262&lt;&gt;"",65,"")</f>
        <v/>
      </c>
      <c r="J262">
        <f>IF($A262&lt;&gt;"",35,"")</f>
        <v/>
      </c>
      <c r="L262" s="2">
        <f>IF(ROWS(Measurements!$L$4:L262)&lt;=Measurements!$K$4, INDEX(Measurements!$A$4:$A$502,_xlfn.AGGREGATE(15,3,(Measurements!$C$4:$C$502=Measurements!$K$3)/(Measurements!$C$4:$C$502=Measurements!$K$3)*(ROW(Measurements!$C$4:$C$502)-ROW(Measurements!$C$3)),ROWS(Measurements!$L$4:L262))), "")</f>
        <v/>
      </c>
      <c r="M262">
        <f>IF(ROWS(Measurements!$L$4:L262)&lt;=Measurements!$K$4, INDEX(Measurements!$E$4:$E$502,_xlfn.AGGREGATE(15,3,(Measurements!$C$4:$C$502=Measurements!$K$3)/(Measurements!$C$4:$C$502=Measurements!$K$3)*(ROW(Measurements!$C$4:$C$502)-ROW(Measurements!$C$3)),ROWS(Measurements!$L$4:L262))), "")</f>
        <v/>
      </c>
      <c r="N262">
        <f>IF($L262&lt;&gt;"",2200,"")</f>
        <v/>
      </c>
      <c r="O262">
        <f>IF($L262&lt;&gt;"",1800,"")</f>
        <v/>
      </c>
      <c r="P262">
        <f>IF(ROWS(Measurements!$L$4:L262)&lt;=Measurements!$K$4, INDEX(Measurements!$F$4:$F$502,_xlfn.AGGREGATE(15,3,(Measurements!$C$4:$C$502=Measurements!$K$3)/(Measurements!$C$4:$C$502=Measurements!$K$3)*(ROW(Measurements!$C$4:$C$502)-ROW(Measurements!$C$3)),ROWS(Measurements!$L$4:L262))), "")</f>
        <v/>
      </c>
      <c r="Q262">
        <f>IF($L262&lt;&gt;"",6.5,"")</f>
        <v/>
      </c>
      <c r="R262">
        <f>IF($L262&lt;&gt;"",3.5,"")</f>
        <v/>
      </c>
      <c r="S262">
        <f>IF(ROWS(Measurements!$L$4:L262)&lt;=Measurements!$K$4, INDEX(Measurements!$G$4:$G$502,_xlfn.AGGREGATE(15,3,(Measurements!$C$4:$C$502=Measurements!$K$3)/(Measurements!$C$4:$C$502=Measurements!$K$3)*(ROW(Measurements!$C$4:$C$502)-ROW(Measurements!$C$3)),ROWS(Measurements!$L$4:L262))), "")</f>
        <v/>
      </c>
      <c r="T262">
        <f>IF($L262&lt;&gt;"",65,"")</f>
        <v/>
      </c>
      <c r="U262">
        <f>IF($L262&lt;&gt;"",35,"")</f>
        <v/>
      </c>
      <c r="W262" s="2">
        <f>IF(ROWS(Measurements!$L$4:$L262)&lt;=Measurements!$I$4, INDEX(Measurements!$A$4:$A$502,_xlfn.AGGREGATE(15,3,(Measurements!$C$4:$C$502=Measurements!$I$3)/(Measurements!$C$4:$C$502=Measurements!$I$3)*(ROW(Measurements!$C$4:$C$502)-ROW(Measurements!$C$3)),ROWS(Measurements!$L$4:$L262))), "")</f>
        <v/>
      </c>
      <c r="X262">
        <f>IF(ROWS(Measurements!$L$4:$L262)&lt;=Measurements!$I$4, INDEX(Measurements!$E$4:$E$502,_xlfn.AGGREGATE(15,3,(Measurements!$C$4:$C$502=Measurements!$I$3)/(Measurements!$C$4:$C$502=Measurements!$I$3)*(ROW(Measurements!$C$4:$C$502)-ROW(Measurements!$C$3)),ROWS(Measurements!$L$4:$L262))), "")</f>
        <v/>
      </c>
      <c r="Y262">
        <f>IF($W262&lt;&gt;"",2200,"")</f>
        <v/>
      </c>
      <c r="Z262">
        <f>IF($W262&lt;&gt;"",1800,"")</f>
        <v/>
      </c>
      <c r="AA262">
        <f>IF(ROWS(Measurements!$L$4:$L262)&lt;=Measurements!$I$4, INDEX(Measurements!$F$4:$F$502,_xlfn.AGGREGATE(15,3,(Measurements!$C$4:$C$502=Measurements!$I$3)/(Measurements!$C$4:$C$502=Measurements!$I$3)*(ROW(Measurements!$C$4:$C$502)-ROW(Measurements!$C$3)),ROWS(Measurements!$L$4:$L262))), "")</f>
        <v/>
      </c>
      <c r="AB262">
        <f>IF($W262&lt;&gt;"",6.5,"")</f>
        <v/>
      </c>
      <c r="AC262">
        <f>IF($W262&lt;&gt;"",3.5,"")</f>
        <v/>
      </c>
      <c r="AD262">
        <f>IF(ROWS(Measurements!$L$4:L262)&lt;=Measurements!$I$4, INDEX(Measurements!$G$4:$G$502,_xlfn.AGGREGATE(15,3,(Measurements!$C$4:$C$502=Measurements!$I$3)/(Measurements!$C$4:$C$502=Measurements!$I$3)*(ROW(Measurements!$C$4:$C$502)-ROW(Measurements!$C$3)),ROWS(Measurements!$L$4:L262))), "")</f>
        <v/>
      </c>
      <c r="AE262">
        <f>IF($W262&lt;&gt;"",65,"")</f>
        <v/>
      </c>
      <c r="AF262">
        <f>IF($W262&lt;&gt;"",35,"")</f>
        <v/>
      </c>
    </row>
    <row r="263">
      <c r="A263" s="2">
        <f>IF(ROWS(Measurements!A$4:$L263)&lt;=Measurements!$J$4, INDEX(Measurements!$A$4:$A$502,_xlfn.AGGREGATE(15,3,(Measurements!$C$4:$C$502=Measurements!$J$3)/(Measurements!$C$4:$C$502=Measurements!$J$3)*(ROW(Measurements!$C$4:$C$502)-ROW(Measurements!$C$3)),ROWS(Measurements!A$4:$L263))), "")</f>
        <v/>
      </c>
      <c r="B263">
        <f>IF(ROWS(Measurements!A$4:$L263)&lt;=Measurements!$J$4, INDEX(Measurements!$E$4:$E$502,_xlfn.AGGREGATE(15,3,(Measurements!$C$4:$C$502=Measurements!$J$3)/(Measurements!$C$4:$C$502=Measurements!$J$3)*(ROW(Measurements!$C$4:$C$502)-ROW(Measurements!$C$3)),ROWS(Measurements!A$4:$L263))), "")</f>
        <v/>
      </c>
      <c r="C263">
        <f>IF($A263&lt;&gt;"",2200,"")</f>
        <v/>
      </c>
      <c r="D263">
        <f>IF($A263&lt;&gt;"",1800,"")</f>
        <v/>
      </c>
      <c r="E263">
        <f>IF(ROWS(Measurements!A$4:$L263)&lt;=Measurements!$J$4, INDEX(Measurements!$F$4:$F$502,_xlfn.AGGREGATE(15,3,(Measurements!$C$4:$C$502=Measurements!$J$3)/(Measurements!$C$4:$C$502=Measurements!$J$3)*(ROW(Measurements!$C$4:$C$502)-ROW(Measurements!$C$3)),ROWS(Measurements!A$4:$L263))), "")</f>
        <v/>
      </c>
      <c r="F263">
        <f>IF($A263&lt;&gt;"",6.5,"")</f>
        <v/>
      </c>
      <c r="G263">
        <f>IF($A263&lt;&gt;"",3.5,"")</f>
        <v/>
      </c>
      <c r="H263">
        <f>IF(ROWS(Measurements!A$4:$L263)&lt;=Measurements!$J$4, INDEX(Measurements!$G$4:$G$502,_xlfn.AGGREGATE(15,3,(Measurements!$C$4:$C$502=Measurements!$J$3)/(Measurements!$C$4:$C$502=Measurements!$J$3)*(ROW(Measurements!$C$4:$C$502)-ROW(Measurements!$C$3)),ROWS(Measurements!A$4:$L263))), "")</f>
        <v/>
      </c>
      <c r="I263">
        <f>IF($A263&lt;&gt;"",65,"")</f>
        <v/>
      </c>
      <c r="J263">
        <f>IF($A263&lt;&gt;"",35,"")</f>
        <v/>
      </c>
      <c r="L263" s="2">
        <f>IF(ROWS(Measurements!$L$4:L263)&lt;=Measurements!$K$4, INDEX(Measurements!$A$4:$A$502,_xlfn.AGGREGATE(15,3,(Measurements!$C$4:$C$502=Measurements!$K$3)/(Measurements!$C$4:$C$502=Measurements!$K$3)*(ROW(Measurements!$C$4:$C$502)-ROW(Measurements!$C$3)),ROWS(Measurements!$L$4:L263))), "")</f>
        <v/>
      </c>
      <c r="M263">
        <f>IF(ROWS(Measurements!$L$4:L263)&lt;=Measurements!$K$4, INDEX(Measurements!$E$4:$E$502,_xlfn.AGGREGATE(15,3,(Measurements!$C$4:$C$502=Measurements!$K$3)/(Measurements!$C$4:$C$502=Measurements!$K$3)*(ROW(Measurements!$C$4:$C$502)-ROW(Measurements!$C$3)),ROWS(Measurements!$L$4:L263))), "")</f>
        <v/>
      </c>
      <c r="N263">
        <f>IF($L263&lt;&gt;"",2200,"")</f>
        <v/>
      </c>
      <c r="O263">
        <f>IF($L263&lt;&gt;"",1800,"")</f>
        <v/>
      </c>
      <c r="P263">
        <f>IF(ROWS(Measurements!$L$4:L263)&lt;=Measurements!$K$4, INDEX(Measurements!$F$4:$F$502,_xlfn.AGGREGATE(15,3,(Measurements!$C$4:$C$502=Measurements!$K$3)/(Measurements!$C$4:$C$502=Measurements!$K$3)*(ROW(Measurements!$C$4:$C$502)-ROW(Measurements!$C$3)),ROWS(Measurements!$L$4:L263))), "")</f>
        <v/>
      </c>
      <c r="Q263">
        <f>IF($L263&lt;&gt;"",6.5,"")</f>
        <v/>
      </c>
      <c r="R263">
        <f>IF($L263&lt;&gt;"",3.5,"")</f>
        <v/>
      </c>
      <c r="S263">
        <f>IF(ROWS(Measurements!$L$4:L263)&lt;=Measurements!$K$4, INDEX(Measurements!$G$4:$G$502,_xlfn.AGGREGATE(15,3,(Measurements!$C$4:$C$502=Measurements!$K$3)/(Measurements!$C$4:$C$502=Measurements!$K$3)*(ROW(Measurements!$C$4:$C$502)-ROW(Measurements!$C$3)),ROWS(Measurements!$L$4:L263))), "")</f>
        <v/>
      </c>
      <c r="T263">
        <f>IF($L263&lt;&gt;"",65,"")</f>
        <v/>
      </c>
      <c r="U263">
        <f>IF($L263&lt;&gt;"",35,"")</f>
        <v/>
      </c>
      <c r="W263" s="2">
        <f>IF(ROWS(Measurements!$L$4:$L263)&lt;=Measurements!$I$4, INDEX(Measurements!$A$4:$A$502,_xlfn.AGGREGATE(15,3,(Measurements!$C$4:$C$502=Measurements!$I$3)/(Measurements!$C$4:$C$502=Measurements!$I$3)*(ROW(Measurements!$C$4:$C$502)-ROW(Measurements!$C$3)),ROWS(Measurements!$L$4:$L263))), "")</f>
        <v/>
      </c>
      <c r="X263">
        <f>IF(ROWS(Measurements!$L$4:$L263)&lt;=Measurements!$I$4, INDEX(Measurements!$E$4:$E$502,_xlfn.AGGREGATE(15,3,(Measurements!$C$4:$C$502=Measurements!$I$3)/(Measurements!$C$4:$C$502=Measurements!$I$3)*(ROW(Measurements!$C$4:$C$502)-ROW(Measurements!$C$3)),ROWS(Measurements!$L$4:$L263))), "")</f>
        <v/>
      </c>
      <c r="Y263">
        <f>IF($W263&lt;&gt;"",2200,"")</f>
        <v/>
      </c>
      <c r="Z263">
        <f>IF($W263&lt;&gt;"",1800,"")</f>
        <v/>
      </c>
      <c r="AA263">
        <f>IF(ROWS(Measurements!$L$4:$L263)&lt;=Measurements!$I$4, INDEX(Measurements!$F$4:$F$502,_xlfn.AGGREGATE(15,3,(Measurements!$C$4:$C$502=Measurements!$I$3)/(Measurements!$C$4:$C$502=Measurements!$I$3)*(ROW(Measurements!$C$4:$C$502)-ROW(Measurements!$C$3)),ROWS(Measurements!$L$4:$L263))), "")</f>
        <v/>
      </c>
      <c r="AB263">
        <f>IF($W263&lt;&gt;"",6.5,"")</f>
        <v/>
      </c>
      <c r="AC263">
        <f>IF($W263&lt;&gt;"",3.5,"")</f>
        <v/>
      </c>
      <c r="AD263">
        <f>IF(ROWS(Measurements!$L$4:L263)&lt;=Measurements!$I$4, INDEX(Measurements!$G$4:$G$502,_xlfn.AGGREGATE(15,3,(Measurements!$C$4:$C$502=Measurements!$I$3)/(Measurements!$C$4:$C$502=Measurements!$I$3)*(ROW(Measurements!$C$4:$C$502)-ROW(Measurements!$C$3)),ROWS(Measurements!$L$4:L263))), "")</f>
        <v/>
      </c>
      <c r="AE263">
        <f>IF($W263&lt;&gt;"",65,"")</f>
        <v/>
      </c>
      <c r="AF263">
        <f>IF($W263&lt;&gt;"",35,"")</f>
        <v/>
      </c>
    </row>
    <row r="264">
      <c r="A264" s="2">
        <f>IF(ROWS(Measurements!A$4:$L264)&lt;=Measurements!$J$4, INDEX(Measurements!$A$4:$A$502,_xlfn.AGGREGATE(15,3,(Measurements!$C$4:$C$502=Measurements!$J$3)/(Measurements!$C$4:$C$502=Measurements!$J$3)*(ROW(Measurements!$C$4:$C$502)-ROW(Measurements!$C$3)),ROWS(Measurements!A$4:$L264))), "")</f>
        <v/>
      </c>
      <c r="B264">
        <f>IF(ROWS(Measurements!A$4:$L264)&lt;=Measurements!$J$4, INDEX(Measurements!$E$4:$E$502,_xlfn.AGGREGATE(15,3,(Measurements!$C$4:$C$502=Measurements!$J$3)/(Measurements!$C$4:$C$502=Measurements!$J$3)*(ROW(Measurements!$C$4:$C$502)-ROW(Measurements!$C$3)),ROWS(Measurements!A$4:$L264))), "")</f>
        <v/>
      </c>
      <c r="C264">
        <f>IF($A264&lt;&gt;"",2200,"")</f>
        <v/>
      </c>
      <c r="D264">
        <f>IF($A264&lt;&gt;"",1800,"")</f>
        <v/>
      </c>
      <c r="E264">
        <f>IF(ROWS(Measurements!A$4:$L264)&lt;=Measurements!$J$4, INDEX(Measurements!$F$4:$F$502,_xlfn.AGGREGATE(15,3,(Measurements!$C$4:$C$502=Measurements!$J$3)/(Measurements!$C$4:$C$502=Measurements!$J$3)*(ROW(Measurements!$C$4:$C$502)-ROW(Measurements!$C$3)),ROWS(Measurements!A$4:$L264))), "")</f>
        <v/>
      </c>
      <c r="F264">
        <f>IF($A264&lt;&gt;"",6.5,"")</f>
        <v/>
      </c>
      <c r="G264">
        <f>IF($A264&lt;&gt;"",3.5,"")</f>
        <v/>
      </c>
      <c r="H264">
        <f>IF(ROWS(Measurements!A$4:$L264)&lt;=Measurements!$J$4, INDEX(Measurements!$G$4:$G$502,_xlfn.AGGREGATE(15,3,(Measurements!$C$4:$C$502=Measurements!$J$3)/(Measurements!$C$4:$C$502=Measurements!$J$3)*(ROW(Measurements!$C$4:$C$502)-ROW(Measurements!$C$3)),ROWS(Measurements!A$4:$L264))), "")</f>
        <v/>
      </c>
      <c r="I264">
        <f>IF($A264&lt;&gt;"",65,"")</f>
        <v/>
      </c>
      <c r="J264">
        <f>IF($A264&lt;&gt;"",35,"")</f>
        <v/>
      </c>
      <c r="L264" s="2">
        <f>IF(ROWS(Measurements!$L$4:L264)&lt;=Measurements!$K$4, INDEX(Measurements!$A$4:$A$502,_xlfn.AGGREGATE(15,3,(Measurements!$C$4:$C$502=Measurements!$K$3)/(Measurements!$C$4:$C$502=Measurements!$K$3)*(ROW(Measurements!$C$4:$C$502)-ROW(Measurements!$C$3)),ROWS(Measurements!$L$4:L264))), "")</f>
        <v/>
      </c>
      <c r="M264">
        <f>IF(ROWS(Measurements!$L$4:L264)&lt;=Measurements!$K$4, INDEX(Measurements!$E$4:$E$502,_xlfn.AGGREGATE(15,3,(Measurements!$C$4:$C$502=Measurements!$K$3)/(Measurements!$C$4:$C$502=Measurements!$K$3)*(ROW(Measurements!$C$4:$C$502)-ROW(Measurements!$C$3)),ROWS(Measurements!$L$4:L264))), "")</f>
        <v/>
      </c>
      <c r="N264">
        <f>IF($L264&lt;&gt;"",2200,"")</f>
        <v/>
      </c>
      <c r="O264">
        <f>IF($L264&lt;&gt;"",1800,"")</f>
        <v/>
      </c>
      <c r="P264">
        <f>IF(ROWS(Measurements!$L$4:L264)&lt;=Measurements!$K$4, INDEX(Measurements!$F$4:$F$502,_xlfn.AGGREGATE(15,3,(Measurements!$C$4:$C$502=Measurements!$K$3)/(Measurements!$C$4:$C$502=Measurements!$K$3)*(ROW(Measurements!$C$4:$C$502)-ROW(Measurements!$C$3)),ROWS(Measurements!$L$4:L264))), "")</f>
        <v/>
      </c>
      <c r="Q264">
        <f>IF($L264&lt;&gt;"",6.5,"")</f>
        <v/>
      </c>
      <c r="R264">
        <f>IF($L264&lt;&gt;"",3.5,"")</f>
        <v/>
      </c>
      <c r="S264">
        <f>IF(ROWS(Measurements!$L$4:L264)&lt;=Measurements!$K$4, INDEX(Measurements!$G$4:$G$502,_xlfn.AGGREGATE(15,3,(Measurements!$C$4:$C$502=Measurements!$K$3)/(Measurements!$C$4:$C$502=Measurements!$K$3)*(ROW(Measurements!$C$4:$C$502)-ROW(Measurements!$C$3)),ROWS(Measurements!$L$4:L264))), "")</f>
        <v/>
      </c>
      <c r="T264">
        <f>IF($L264&lt;&gt;"",65,"")</f>
        <v/>
      </c>
      <c r="U264">
        <f>IF($L264&lt;&gt;"",35,"")</f>
        <v/>
      </c>
      <c r="W264" s="2">
        <f>IF(ROWS(Measurements!$L$4:$L264)&lt;=Measurements!$I$4, INDEX(Measurements!$A$4:$A$502,_xlfn.AGGREGATE(15,3,(Measurements!$C$4:$C$502=Measurements!$I$3)/(Measurements!$C$4:$C$502=Measurements!$I$3)*(ROW(Measurements!$C$4:$C$502)-ROW(Measurements!$C$3)),ROWS(Measurements!$L$4:$L264))), "")</f>
        <v/>
      </c>
      <c r="X264">
        <f>IF(ROWS(Measurements!$L$4:$L264)&lt;=Measurements!$I$4, INDEX(Measurements!$E$4:$E$502,_xlfn.AGGREGATE(15,3,(Measurements!$C$4:$C$502=Measurements!$I$3)/(Measurements!$C$4:$C$502=Measurements!$I$3)*(ROW(Measurements!$C$4:$C$502)-ROW(Measurements!$C$3)),ROWS(Measurements!$L$4:$L264))), "")</f>
        <v/>
      </c>
      <c r="Y264">
        <f>IF($W264&lt;&gt;"",2200,"")</f>
        <v/>
      </c>
      <c r="Z264">
        <f>IF($W264&lt;&gt;"",1800,"")</f>
        <v/>
      </c>
      <c r="AA264">
        <f>IF(ROWS(Measurements!$L$4:$L264)&lt;=Measurements!$I$4, INDEX(Measurements!$F$4:$F$502,_xlfn.AGGREGATE(15,3,(Measurements!$C$4:$C$502=Measurements!$I$3)/(Measurements!$C$4:$C$502=Measurements!$I$3)*(ROW(Measurements!$C$4:$C$502)-ROW(Measurements!$C$3)),ROWS(Measurements!$L$4:$L264))), "")</f>
        <v/>
      </c>
      <c r="AB264">
        <f>IF($W264&lt;&gt;"",6.5,"")</f>
        <v/>
      </c>
      <c r="AC264">
        <f>IF($W264&lt;&gt;"",3.5,"")</f>
        <v/>
      </c>
      <c r="AD264">
        <f>IF(ROWS(Measurements!$L$4:L264)&lt;=Measurements!$I$4, INDEX(Measurements!$G$4:$G$502,_xlfn.AGGREGATE(15,3,(Measurements!$C$4:$C$502=Measurements!$I$3)/(Measurements!$C$4:$C$502=Measurements!$I$3)*(ROW(Measurements!$C$4:$C$502)-ROW(Measurements!$C$3)),ROWS(Measurements!$L$4:L264))), "")</f>
        <v/>
      </c>
      <c r="AE264">
        <f>IF($W264&lt;&gt;"",65,"")</f>
        <v/>
      </c>
      <c r="AF264">
        <f>IF($W264&lt;&gt;"",35,"")</f>
        <v/>
      </c>
    </row>
    <row r="265">
      <c r="A265" s="2">
        <f>IF(ROWS(Measurements!A$4:$L265)&lt;=Measurements!$J$4, INDEX(Measurements!$A$4:$A$502,_xlfn.AGGREGATE(15,3,(Measurements!$C$4:$C$502=Measurements!$J$3)/(Measurements!$C$4:$C$502=Measurements!$J$3)*(ROW(Measurements!$C$4:$C$502)-ROW(Measurements!$C$3)),ROWS(Measurements!A$4:$L265))), "")</f>
        <v/>
      </c>
      <c r="B265">
        <f>IF(ROWS(Measurements!A$4:$L265)&lt;=Measurements!$J$4, INDEX(Measurements!$E$4:$E$502,_xlfn.AGGREGATE(15,3,(Measurements!$C$4:$C$502=Measurements!$J$3)/(Measurements!$C$4:$C$502=Measurements!$J$3)*(ROW(Measurements!$C$4:$C$502)-ROW(Measurements!$C$3)),ROWS(Measurements!A$4:$L265))), "")</f>
        <v/>
      </c>
      <c r="C265">
        <f>IF($A265&lt;&gt;"",2200,"")</f>
        <v/>
      </c>
      <c r="D265">
        <f>IF($A265&lt;&gt;"",1800,"")</f>
        <v/>
      </c>
      <c r="E265">
        <f>IF(ROWS(Measurements!A$4:$L265)&lt;=Measurements!$J$4, INDEX(Measurements!$F$4:$F$502,_xlfn.AGGREGATE(15,3,(Measurements!$C$4:$C$502=Measurements!$J$3)/(Measurements!$C$4:$C$502=Measurements!$J$3)*(ROW(Measurements!$C$4:$C$502)-ROW(Measurements!$C$3)),ROWS(Measurements!A$4:$L265))), "")</f>
        <v/>
      </c>
      <c r="F265">
        <f>IF($A265&lt;&gt;"",6.5,"")</f>
        <v/>
      </c>
      <c r="G265">
        <f>IF($A265&lt;&gt;"",3.5,"")</f>
        <v/>
      </c>
      <c r="H265">
        <f>IF(ROWS(Measurements!A$4:$L265)&lt;=Measurements!$J$4, INDEX(Measurements!$G$4:$G$502,_xlfn.AGGREGATE(15,3,(Measurements!$C$4:$C$502=Measurements!$J$3)/(Measurements!$C$4:$C$502=Measurements!$J$3)*(ROW(Measurements!$C$4:$C$502)-ROW(Measurements!$C$3)),ROWS(Measurements!A$4:$L265))), "")</f>
        <v/>
      </c>
      <c r="I265">
        <f>IF($A265&lt;&gt;"",65,"")</f>
        <v/>
      </c>
      <c r="J265">
        <f>IF($A265&lt;&gt;"",35,"")</f>
        <v/>
      </c>
      <c r="L265" s="2">
        <f>IF(ROWS(Measurements!$L$4:L265)&lt;=Measurements!$K$4, INDEX(Measurements!$A$4:$A$502,_xlfn.AGGREGATE(15,3,(Measurements!$C$4:$C$502=Measurements!$K$3)/(Measurements!$C$4:$C$502=Measurements!$K$3)*(ROW(Measurements!$C$4:$C$502)-ROW(Measurements!$C$3)),ROWS(Measurements!$L$4:L265))), "")</f>
        <v/>
      </c>
      <c r="M265">
        <f>IF(ROWS(Measurements!$L$4:L265)&lt;=Measurements!$K$4, INDEX(Measurements!$E$4:$E$502,_xlfn.AGGREGATE(15,3,(Measurements!$C$4:$C$502=Measurements!$K$3)/(Measurements!$C$4:$C$502=Measurements!$K$3)*(ROW(Measurements!$C$4:$C$502)-ROW(Measurements!$C$3)),ROWS(Measurements!$L$4:L265))), "")</f>
        <v/>
      </c>
      <c r="N265">
        <f>IF($L265&lt;&gt;"",2200,"")</f>
        <v/>
      </c>
      <c r="O265">
        <f>IF($L265&lt;&gt;"",1800,"")</f>
        <v/>
      </c>
      <c r="P265">
        <f>IF(ROWS(Measurements!$L$4:L265)&lt;=Measurements!$K$4, INDEX(Measurements!$F$4:$F$502,_xlfn.AGGREGATE(15,3,(Measurements!$C$4:$C$502=Measurements!$K$3)/(Measurements!$C$4:$C$502=Measurements!$K$3)*(ROW(Measurements!$C$4:$C$502)-ROW(Measurements!$C$3)),ROWS(Measurements!$L$4:L265))), "")</f>
        <v/>
      </c>
      <c r="Q265">
        <f>IF($L265&lt;&gt;"",6.5,"")</f>
        <v/>
      </c>
      <c r="R265">
        <f>IF($L265&lt;&gt;"",3.5,"")</f>
        <v/>
      </c>
      <c r="S265">
        <f>IF(ROWS(Measurements!$L$4:L265)&lt;=Measurements!$K$4, INDEX(Measurements!$G$4:$G$502,_xlfn.AGGREGATE(15,3,(Measurements!$C$4:$C$502=Measurements!$K$3)/(Measurements!$C$4:$C$502=Measurements!$K$3)*(ROW(Measurements!$C$4:$C$502)-ROW(Measurements!$C$3)),ROWS(Measurements!$L$4:L265))), "")</f>
        <v/>
      </c>
      <c r="T265">
        <f>IF($L265&lt;&gt;"",65,"")</f>
        <v/>
      </c>
      <c r="U265">
        <f>IF($L265&lt;&gt;"",35,"")</f>
        <v/>
      </c>
      <c r="W265" s="2">
        <f>IF(ROWS(Measurements!$L$4:$L265)&lt;=Measurements!$I$4, INDEX(Measurements!$A$4:$A$502,_xlfn.AGGREGATE(15,3,(Measurements!$C$4:$C$502=Measurements!$I$3)/(Measurements!$C$4:$C$502=Measurements!$I$3)*(ROW(Measurements!$C$4:$C$502)-ROW(Measurements!$C$3)),ROWS(Measurements!$L$4:$L265))), "")</f>
        <v/>
      </c>
      <c r="X265">
        <f>IF(ROWS(Measurements!$L$4:$L265)&lt;=Measurements!$I$4, INDEX(Measurements!$E$4:$E$502,_xlfn.AGGREGATE(15,3,(Measurements!$C$4:$C$502=Measurements!$I$3)/(Measurements!$C$4:$C$502=Measurements!$I$3)*(ROW(Measurements!$C$4:$C$502)-ROW(Measurements!$C$3)),ROWS(Measurements!$L$4:$L265))), "")</f>
        <v/>
      </c>
      <c r="Y265">
        <f>IF($W265&lt;&gt;"",2200,"")</f>
        <v/>
      </c>
      <c r="Z265">
        <f>IF($W265&lt;&gt;"",1800,"")</f>
        <v/>
      </c>
      <c r="AA265">
        <f>IF(ROWS(Measurements!$L$4:$L265)&lt;=Measurements!$I$4, INDEX(Measurements!$F$4:$F$502,_xlfn.AGGREGATE(15,3,(Measurements!$C$4:$C$502=Measurements!$I$3)/(Measurements!$C$4:$C$502=Measurements!$I$3)*(ROW(Measurements!$C$4:$C$502)-ROW(Measurements!$C$3)),ROWS(Measurements!$L$4:$L265))), "")</f>
        <v/>
      </c>
      <c r="AB265">
        <f>IF($W265&lt;&gt;"",6.5,"")</f>
        <v/>
      </c>
      <c r="AC265">
        <f>IF($W265&lt;&gt;"",3.5,"")</f>
        <v/>
      </c>
      <c r="AD265">
        <f>IF(ROWS(Measurements!$L$4:L265)&lt;=Measurements!$I$4, INDEX(Measurements!$G$4:$G$502,_xlfn.AGGREGATE(15,3,(Measurements!$C$4:$C$502=Measurements!$I$3)/(Measurements!$C$4:$C$502=Measurements!$I$3)*(ROW(Measurements!$C$4:$C$502)-ROW(Measurements!$C$3)),ROWS(Measurements!$L$4:L265))), "")</f>
        <v/>
      </c>
      <c r="AE265">
        <f>IF($W265&lt;&gt;"",65,"")</f>
        <v/>
      </c>
      <c r="AF265">
        <f>IF($W265&lt;&gt;"",35,"")</f>
        <v/>
      </c>
    </row>
    <row r="266">
      <c r="A266" s="2">
        <f>IF(ROWS(Measurements!A$4:$L266)&lt;=Measurements!$J$4, INDEX(Measurements!$A$4:$A$502,_xlfn.AGGREGATE(15,3,(Measurements!$C$4:$C$502=Measurements!$J$3)/(Measurements!$C$4:$C$502=Measurements!$J$3)*(ROW(Measurements!$C$4:$C$502)-ROW(Measurements!$C$3)),ROWS(Measurements!A$4:$L266))), "")</f>
        <v/>
      </c>
      <c r="B266">
        <f>IF(ROWS(Measurements!A$4:$L266)&lt;=Measurements!$J$4, INDEX(Measurements!$E$4:$E$502,_xlfn.AGGREGATE(15,3,(Measurements!$C$4:$C$502=Measurements!$J$3)/(Measurements!$C$4:$C$502=Measurements!$J$3)*(ROW(Measurements!$C$4:$C$502)-ROW(Measurements!$C$3)),ROWS(Measurements!A$4:$L266))), "")</f>
        <v/>
      </c>
      <c r="C266">
        <f>IF($A266&lt;&gt;"",2200,"")</f>
        <v/>
      </c>
      <c r="D266">
        <f>IF($A266&lt;&gt;"",1800,"")</f>
        <v/>
      </c>
      <c r="E266">
        <f>IF(ROWS(Measurements!A$4:$L266)&lt;=Measurements!$J$4, INDEX(Measurements!$F$4:$F$502,_xlfn.AGGREGATE(15,3,(Measurements!$C$4:$C$502=Measurements!$J$3)/(Measurements!$C$4:$C$502=Measurements!$J$3)*(ROW(Measurements!$C$4:$C$502)-ROW(Measurements!$C$3)),ROWS(Measurements!A$4:$L266))), "")</f>
        <v/>
      </c>
      <c r="F266">
        <f>IF($A266&lt;&gt;"",6.5,"")</f>
        <v/>
      </c>
      <c r="G266">
        <f>IF($A266&lt;&gt;"",3.5,"")</f>
        <v/>
      </c>
      <c r="H266">
        <f>IF(ROWS(Measurements!A$4:$L266)&lt;=Measurements!$J$4, INDEX(Measurements!$G$4:$G$502,_xlfn.AGGREGATE(15,3,(Measurements!$C$4:$C$502=Measurements!$J$3)/(Measurements!$C$4:$C$502=Measurements!$J$3)*(ROW(Measurements!$C$4:$C$502)-ROW(Measurements!$C$3)),ROWS(Measurements!A$4:$L266))), "")</f>
        <v/>
      </c>
      <c r="I266">
        <f>IF($A266&lt;&gt;"",65,"")</f>
        <v/>
      </c>
      <c r="J266">
        <f>IF($A266&lt;&gt;"",35,"")</f>
        <v/>
      </c>
      <c r="L266" s="2">
        <f>IF(ROWS(Measurements!$L$4:L266)&lt;=Measurements!$K$4, INDEX(Measurements!$A$4:$A$502,_xlfn.AGGREGATE(15,3,(Measurements!$C$4:$C$502=Measurements!$K$3)/(Measurements!$C$4:$C$502=Measurements!$K$3)*(ROW(Measurements!$C$4:$C$502)-ROW(Measurements!$C$3)),ROWS(Measurements!$L$4:L266))), "")</f>
        <v/>
      </c>
      <c r="M266">
        <f>IF(ROWS(Measurements!$L$4:L266)&lt;=Measurements!$K$4, INDEX(Measurements!$E$4:$E$502,_xlfn.AGGREGATE(15,3,(Measurements!$C$4:$C$502=Measurements!$K$3)/(Measurements!$C$4:$C$502=Measurements!$K$3)*(ROW(Measurements!$C$4:$C$502)-ROW(Measurements!$C$3)),ROWS(Measurements!$L$4:L266))), "")</f>
        <v/>
      </c>
      <c r="N266">
        <f>IF($L266&lt;&gt;"",2200,"")</f>
        <v/>
      </c>
      <c r="O266">
        <f>IF($L266&lt;&gt;"",1800,"")</f>
        <v/>
      </c>
      <c r="P266">
        <f>IF(ROWS(Measurements!$L$4:L266)&lt;=Measurements!$K$4, INDEX(Measurements!$F$4:$F$502,_xlfn.AGGREGATE(15,3,(Measurements!$C$4:$C$502=Measurements!$K$3)/(Measurements!$C$4:$C$502=Measurements!$K$3)*(ROW(Measurements!$C$4:$C$502)-ROW(Measurements!$C$3)),ROWS(Measurements!$L$4:L266))), "")</f>
        <v/>
      </c>
      <c r="Q266">
        <f>IF($L266&lt;&gt;"",6.5,"")</f>
        <v/>
      </c>
      <c r="R266">
        <f>IF($L266&lt;&gt;"",3.5,"")</f>
        <v/>
      </c>
      <c r="S266">
        <f>IF(ROWS(Measurements!$L$4:L266)&lt;=Measurements!$K$4, INDEX(Measurements!$G$4:$G$502,_xlfn.AGGREGATE(15,3,(Measurements!$C$4:$C$502=Measurements!$K$3)/(Measurements!$C$4:$C$502=Measurements!$K$3)*(ROW(Measurements!$C$4:$C$502)-ROW(Measurements!$C$3)),ROWS(Measurements!$L$4:L266))), "")</f>
        <v/>
      </c>
      <c r="T266">
        <f>IF($L266&lt;&gt;"",65,"")</f>
        <v/>
      </c>
      <c r="U266">
        <f>IF($L266&lt;&gt;"",35,"")</f>
        <v/>
      </c>
      <c r="W266" s="2">
        <f>IF(ROWS(Measurements!$L$4:$L266)&lt;=Measurements!$I$4, INDEX(Measurements!$A$4:$A$502,_xlfn.AGGREGATE(15,3,(Measurements!$C$4:$C$502=Measurements!$I$3)/(Measurements!$C$4:$C$502=Measurements!$I$3)*(ROW(Measurements!$C$4:$C$502)-ROW(Measurements!$C$3)),ROWS(Measurements!$L$4:$L266))), "")</f>
        <v/>
      </c>
      <c r="X266">
        <f>IF(ROWS(Measurements!$L$4:$L266)&lt;=Measurements!$I$4, INDEX(Measurements!$E$4:$E$502,_xlfn.AGGREGATE(15,3,(Measurements!$C$4:$C$502=Measurements!$I$3)/(Measurements!$C$4:$C$502=Measurements!$I$3)*(ROW(Measurements!$C$4:$C$502)-ROW(Measurements!$C$3)),ROWS(Measurements!$L$4:$L266))), "")</f>
        <v/>
      </c>
      <c r="Y266">
        <f>IF($W266&lt;&gt;"",2200,"")</f>
        <v/>
      </c>
      <c r="Z266">
        <f>IF($W266&lt;&gt;"",1800,"")</f>
        <v/>
      </c>
      <c r="AA266">
        <f>IF(ROWS(Measurements!$L$4:$L266)&lt;=Measurements!$I$4, INDEX(Measurements!$F$4:$F$502,_xlfn.AGGREGATE(15,3,(Measurements!$C$4:$C$502=Measurements!$I$3)/(Measurements!$C$4:$C$502=Measurements!$I$3)*(ROW(Measurements!$C$4:$C$502)-ROW(Measurements!$C$3)),ROWS(Measurements!$L$4:$L266))), "")</f>
        <v/>
      </c>
      <c r="AB266">
        <f>IF($W266&lt;&gt;"",6.5,"")</f>
        <v/>
      </c>
      <c r="AC266">
        <f>IF($W266&lt;&gt;"",3.5,"")</f>
        <v/>
      </c>
      <c r="AD266">
        <f>IF(ROWS(Measurements!$L$4:L266)&lt;=Measurements!$I$4, INDEX(Measurements!$G$4:$G$502,_xlfn.AGGREGATE(15,3,(Measurements!$C$4:$C$502=Measurements!$I$3)/(Measurements!$C$4:$C$502=Measurements!$I$3)*(ROW(Measurements!$C$4:$C$502)-ROW(Measurements!$C$3)),ROWS(Measurements!$L$4:L266))), "")</f>
        <v/>
      </c>
      <c r="AE266">
        <f>IF($W266&lt;&gt;"",65,"")</f>
        <v/>
      </c>
      <c r="AF266">
        <f>IF($W266&lt;&gt;"",35,"")</f>
        <v/>
      </c>
    </row>
    <row r="267">
      <c r="A267" s="2">
        <f>IF(ROWS(Measurements!A$4:$L267)&lt;=Measurements!$J$4, INDEX(Measurements!$A$4:$A$502,_xlfn.AGGREGATE(15,3,(Measurements!$C$4:$C$502=Measurements!$J$3)/(Measurements!$C$4:$C$502=Measurements!$J$3)*(ROW(Measurements!$C$4:$C$502)-ROW(Measurements!$C$3)),ROWS(Measurements!A$4:$L267))), "")</f>
        <v/>
      </c>
      <c r="B267">
        <f>IF(ROWS(Measurements!A$4:$L267)&lt;=Measurements!$J$4, INDEX(Measurements!$E$4:$E$502,_xlfn.AGGREGATE(15,3,(Measurements!$C$4:$C$502=Measurements!$J$3)/(Measurements!$C$4:$C$502=Measurements!$J$3)*(ROW(Measurements!$C$4:$C$502)-ROW(Measurements!$C$3)),ROWS(Measurements!A$4:$L267))), "")</f>
        <v/>
      </c>
      <c r="C267">
        <f>IF($A267&lt;&gt;"",2200,"")</f>
        <v/>
      </c>
      <c r="D267">
        <f>IF($A267&lt;&gt;"",1800,"")</f>
        <v/>
      </c>
      <c r="E267">
        <f>IF(ROWS(Measurements!A$4:$L267)&lt;=Measurements!$J$4, INDEX(Measurements!$F$4:$F$502,_xlfn.AGGREGATE(15,3,(Measurements!$C$4:$C$502=Measurements!$J$3)/(Measurements!$C$4:$C$502=Measurements!$J$3)*(ROW(Measurements!$C$4:$C$502)-ROW(Measurements!$C$3)),ROWS(Measurements!A$4:$L267))), "")</f>
        <v/>
      </c>
      <c r="F267">
        <f>IF($A267&lt;&gt;"",6.5,"")</f>
        <v/>
      </c>
      <c r="G267">
        <f>IF($A267&lt;&gt;"",3.5,"")</f>
        <v/>
      </c>
      <c r="H267">
        <f>IF(ROWS(Measurements!A$4:$L267)&lt;=Measurements!$J$4, INDEX(Measurements!$G$4:$G$502,_xlfn.AGGREGATE(15,3,(Measurements!$C$4:$C$502=Measurements!$J$3)/(Measurements!$C$4:$C$502=Measurements!$J$3)*(ROW(Measurements!$C$4:$C$502)-ROW(Measurements!$C$3)),ROWS(Measurements!A$4:$L267))), "")</f>
        <v/>
      </c>
      <c r="I267">
        <f>IF($A267&lt;&gt;"",65,"")</f>
        <v/>
      </c>
      <c r="J267">
        <f>IF($A267&lt;&gt;"",35,"")</f>
        <v/>
      </c>
      <c r="L267" s="2">
        <f>IF(ROWS(Measurements!$L$4:L267)&lt;=Measurements!$K$4, INDEX(Measurements!$A$4:$A$502,_xlfn.AGGREGATE(15,3,(Measurements!$C$4:$C$502=Measurements!$K$3)/(Measurements!$C$4:$C$502=Measurements!$K$3)*(ROW(Measurements!$C$4:$C$502)-ROW(Measurements!$C$3)),ROWS(Measurements!$L$4:L267))), "")</f>
        <v/>
      </c>
      <c r="M267">
        <f>IF(ROWS(Measurements!$L$4:L267)&lt;=Measurements!$K$4, INDEX(Measurements!$E$4:$E$502,_xlfn.AGGREGATE(15,3,(Measurements!$C$4:$C$502=Measurements!$K$3)/(Measurements!$C$4:$C$502=Measurements!$K$3)*(ROW(Measurements!$C$4:$C$502)-ROW(Measurements!$C$3)),ROWS(Measurements!$L$4:L267))), "")</f>
        <v/>
      </c>
      <c r="N267">
        <f>IF($L267&lt;&gt;"",2200,"")</f>
        <v/>
      </c>
      <c r="O267">
        <f>IF($L267&lt;&gt;"",1800,"")</f>
        <v/>
      </c>
      <c r="P267">
        <f>IF(ROWS(Measurements!$L$4:L267)&lt;=Measurements!$K$4, INDEX(Measurements!$F$4:$F$502,_xlfn.AGGREGATE(15,3,(Measurements!$C$4:$C$502=Measurements!$K$3)/(Measurements!$C$4:$C$502=Measurements!$K$3)*(ROW(Measurements!$C$4:$C$502)-ROW(Measurements!$C$3)),ROWS(Measurements!$L$4:L267))), "")</f>
        <v/>
      </c>
      <c r="Q267">
        <f>IF($L267&lt;&gt;"",6.5,"")</f>
        <v/>
      </c>
      <c r="R267">
        <f>IF($L267&lt;&gt;"",3.5,"")</f>
        <v/>
      </c>
      <c r="S267">
        <f>IF(ROWS(Measurements!$L$4:L267)&lt;=Measurements!$K$4, INDEX(Measurements!$G$4:$G$502,_xlfn.AGGREGATE(15,3,(Measurements!$C$4:$C$502=Measurements!$K$3)/(Measurements!$C$4:$C$502=Measurements!$K$3)*(ROW(Measurements!$C$4:$C$502)-ROW(Measurements!$C$3)),ROWS(Measurements!$L$4:L267))), "")</f>
        <v/>
      </c>
      <c r="T267">
        <f>IF($L267&lt;&gt;"",65,"")</f>
        <v/>
      </c>
      <c r="U267">
        <f>IF($L267&lt;&gt;"",35,"")</f>
        <v/>
      </c>
      <c r="W267" s="2">
        <f>IF(ROWS(Measurements!$L$4:$L267)&lt;=Measurements!$I$4, INDEX(Measurements!$A$4:$A$502,_xlfn.AGGREGATE(15,3,(Measurements!$C$4:$C$502=Measurements!$I$3)/(Measurements!$C$4:$C$502=Measurements!$I$3)*(ROW(Measurements!$C$4:$C$502)-ROW(Measurements!$C$3)),ROWS(Measurements!$L$4:$L267))), "")</f>
        <v/>
      </c>
      <c r="X267">
        <f>IF(ROWS(Measurements!$L$4:$L267)&lt;=Measurements!$I$4, INDEX(Measurements!$E$4:$E$502,_xlfn.AGGREGATE(15,3,(Measurements!$C$4:$C$502=Measurements!$I$3)/(Measurements!$C$4:$C$502=Measurements!$I$3)*(ROW(Measurements!$C$4:$C$502)-ROW(Measurements!$C$3)),ROWS(Measurements!$L$4:$L267))), "")</f>
        <v/>
      </c>
      <c r="Y267">
        <f>IF($W267&lt;&gt;"",2200,"")</f>
        <v/>
      </c>
      <c r="Z267">
        <f>IF($W267&lt;&gt;"",1800,"")</f>
        <v/>
      </c>
      <c r="AA267">
        <f>IF(ROWS(Measurements!$L$4:$L267)&lt;=Measurements!$I$4, INDEX(Measurements!$F$4:$F$502,_xlfn.AGGREGATE(15,3,(Measurements!$C$4:$C$502=Measurements!$I$3)/(Measurements!$C$4:$C$502=Measurements!$I$3)*(ROW(Measurements!$C$4:$C$502)-ROW(Measurements!$C$3)),ROWS(Measurements!$L$4:$L267))), "")</f>
        <v/>
      </c>
      <c r="AB267">
        <f>IF($W267&lt;&gt;"",6.5,"")</f>
        <v/>
      </c>
      <c r="AC267">
        <f>IF($W267&lt;&gt;"",3.5,"")</f>
        <v/>
      </c>
      <c r="AD267">
        <f>IF(ROWS(Measurements!$L$4:L267)&lt;=Measurements!$I$4, INDEX(Measurements!$G$4:$G$502,_xlfn.AGGREGATE(15,3,(Measurements!$C$4:$C$502=Measurements!$I$3)/(Measurements!$C$4:$C$502=Measurements!$I$3)*(ROW(Measurements!$C$4:$C$502)-ROW(Measurements!$C$3)),ROWS(Measurements!$L$4:L267))), "")</f>
        <v/>
      </c>
      <c r="AE267">
        <f>IF($W267&lt;&gt;"",65,"")</f>
        <v/>
      </c>
      <c r="AF267">
        <f>IF($W267&lt;&gt;"",35,"")</f>
        <v/>
      </c>
    </row>
    <row r="268">
      <c r="A268" s="2">
        <f>IF(ROWS(Measurements!A$4:$L268)&lt;=Measurements!$J$4, INDEX(Measurements!$A$4:$A$502,_xlfn.AGGREGATE(15,3,(Measurements!$C$4:$C$502=Measurements!$J$3)/(Measurements!$C$4:$C$502=Measurements!$J$3)*(ROW(Measurements!$C$4:$C$502)-ROW(Measurements!$C$3)),ROWS(Measurements!A$4:$L268))), "")</f>
        <v/>
      </c>
      <c r="B268">
        <f>IF(ROWS(Measurements!A$4:$L268)&lt;=Measurements!$J$4, INDEX(Measurements!$E$4:$E$502,_xlfn.AGGREGATE(15,3,(Measurements!$C$4:$C$502=Measurements!$J$3)/(Measurements!$C$4:$C$502=Measurements!$J$3)*(ROW(Measurements!$C$4:$C$502)-ROW(Measurements!$C$3)),ROWS(Measurements!A$4:$L268))), "")</f>
        <v/>
      </c>
      <c r="C268">
        <f>IF($A268&lt;&gt;"",2200,"")</f>
        <v/>
      </c>
      <c r="D268">
        <f>IF($A268&lt;&gt;"",1800,"")</f>
        <v/>
      </c>
      <c r="E268">
        <f>IF(ROWS(Measurements!A$4:$L268)&lt;=Measurements!$J$4, INDEX(Measurements!$F$4:$F$502,_xlfn.AGGREGATE(15,3,(Measurements!$C$4:$C$502=Measurements!$J$3)/(Measurements!$C$4:$C$502=Measurements!$J$3)*(ROW(Measurements!$C$4:$C$502)-ROW(Measurements!$C$3)),ROWS(Measurements!A$4:$L268))), "")</f>
        <v/>
      </c>
      <c r="F268">
        <f>IF($A268&lt;&gt;"",6.5,"")</f>
        <v/>
      </c>
      <c r="G268">
        <f>IF($A268&lt;&gt;"",3.5,"")</f>
        <v/>
      </c>
      <c r="H268">
        <f>IF(ROWS(Measurements!A$4:$L268)&lt;=Measurements!$J$4, INDEX(Measurements!$G$4:$G$502,_xlfn.AGGREGATE(15,3,(Measurements!$C$4:$C$502=Measurements!$J$3)/(Measurements!$C$4:$C$502=Measurements!$J$3)*(ROW(Measurements!$C$4:$C$502)-ROW(Measurements!$C$3)),ROWS(Measurements!A$4:$L268))), "")</f>
        <v/>
      </c>
      <c r="I268">
        <f>IF($A268&lt;&gt;"",65,"")</f>
        <v/>
      </c>
      <c r="J268">
        <f>IF($A268&lt;&gt;"",35,"")</f>
        <v/>
      </c>
      <c r="L268" s="2">
        <f>IF(ROWS(Measurements!$L$4:L268)&lt;=Measurements!$K$4, INDEX(Measurements!$A$4:$A$502,_xlfn.AGGREGATE(15,3,(Measurements!$C$4:$C$502=Measurements!$K$3)/(Measurements!$C$4:$C$502=Measurements!$K$3)*(ROW(Measurements!$C$4:$C$502)-ROW(Measurements!$C$3)),ROWS(Measurements!$L$4:L268))), "")</f>
        <v/>
      </c>
      <c r="M268">
        <f>IF(ROWS(Measurements!$L$4:L268)&lt;=Measurements!$K$4, INDEX(Measurements!$E$4:$E$502,_xlfn.AGGREGATE(15,3,(Measurements!$C$4:$C$502=Measurements!$K$3)/(Measurements!$C$4:$C$502=Measurements!$K$3)*(ROW(Measurements!$C$4:$C$502)-ROW(Measurements!$C$3)),ROWS(Measurements!$L$4:L268))), "")</f>
        <v/>
      </c>
      <c r="N268">
        <f>IF($L268&lt;&gt;"",2200,"")</f>
        <v/>
      </c>
      <c r="O268">
        <f>IF($L268&lt;&gt;"",1800,"")</f>
        <v/>
      </c>
      <c r="P268">
        <f>IF(ROWS(Measurements!$L$4:L268)&lt;=Measurements!$K$4, INDEX(Measurements!$F$4:$F$502,_xlfn.AGGREGATE(15,3,(Measurements!$C$4:$C$502=Measurements!$K$3)/(Measurements!$C$4:$C$502=Measurements!$K$3)*(ROW(Measurements!$C$4:$C$502)-ROW(Measurements!$C$3)),ROWS(Measurements!$L$4:L268))), "")</f>
        <v/>
      </c>
      <c r="Q268">
        <f>IF($L268&lt;&gt;"",6.5,"")</f>
        <v/>
      </c>
      <c r="R268">
        <f>IF($L268&lt;&gt;"",3.5,"")</f>
        <v/>
      </c>
      <c r="S268">
        <f>IF(ROWS(Measurements!$L$4:L268)&lt;=Measurements!$K$4, INDEX(Measurements!$G$4:$G$502,_xlfn.AGGREGATE(15,3,(Measurements!$C$4:$C$502=Measurements!$K$3)/(Measurements!$C$4:$C$502=Measurements!$K$3)*(ROW(Measurements!$C$4:$C$502)-ROW(Measurements!$C$3)),ROWS(Measurements!$L$4:L268))), "")</f>
        <v/>
      </c>
      <c r="T268">
        <f>IF($L268&lt;&gt;"",65,"")</f>
        <v/>
      </c>
      <c r="U268">
        <f>IF($L268&lt;&gt;"",35,"")</f>
        <v/>
      </c>
      <c r="W268" s="2">
        <f>IF(ROWS(Measurements!$L$4:$L268)&lt;=Measurements!$I$4, INDEX(Measurements!$A$4:$A$502,_xlfn.AGGREGATE(15,3,(Measurements!$C$4:$C$502=Measurements!$I$3)/(Measurements!$C$4:$C$502=Measurements!$I$3)*(ROW(Measurements!$C$4:$C$502)-ROW(Measurements!$C$3)),ROWS(Measurements!$L$4:$L268))), "")</f>
        <v/>
      </c>
      <c r="X268">
        <f>IF(ROWS(Measurements!$L$4:$L268)&lt;=Measurements!$I$4, INDEX(Measurements!$E$4:$E$502,_xlfn.AGGREGATE(15,3,(Measurements!$C$4:$C$502=Measurements!$I$3)/(Measurements!$C$4:$C$502=Measurements!$I$3)*(ROW(Measurements!$C$4:$C$502)-ROW(Measurements!$C$3)),ROWS(Measurements!$L$4:$L268))), "")</f>
        <v/>
      </c>
      <c r="Y268">
        <f>IF($W268&lt;&gt;"",2200,"")</f>
        <v/>
      </c>
      <c r="Z268">
        <f>IF($W268&lt;&gt;"",1800,"")</f>
        <v/>
      </c>
      <c r="AA268">
        <f>IF(ROWS(Measurements!$L$4:$L268)&lt;=Measurements!$I$4, INDEX(Measurements!$F$4:$F$502,_xlfn.AGGREGATE(15,3,(Measurements!$C$4:$C$502=Measurements!$I$3)/(Measurements!$C$4:$C$502=Measurements!$I$3)*(ROW(Measurements!$C$4:$C$502)-ROW(Measurements!$C$3)),ROWS(Measurements!$L$4:$L268))), "")</f>
        <v/>
      </c>
      <c r="AB268">
        <f>IF($W268&lt;&gt;"",6.5,"")</f>
        <v/>
      </c>
      <c r="AC268">
        <f>IF($W268&lt;&gt;"",3.5,"")</f>
        <v/>
      </c>
      <c r="AD268">
        <f>IF(ROWS(Measurements!$L$4:L268)&lt;=Measurements!$I$4, INDEX(Measurements!$G$4:$G$502,_xlfn.AGGREGATE(15,3,(Measurements!$C$4:$C$502=Measurements!$I$3)/(Measurements!$C$4:$C$502=Measurements!$I$3)*(ROW(Measurements!$C$4:$C$502)-ROW(Measurements!$C$3)),ROWS(Measurements!$L$4:L268))), "")</f>
        <v/>
      </c>
      <c r="AE268">
        <f>IF($W268&lt;&gt;"",65,"")</f>
        <v/>
      </c>
      <c r="AF268">
        <f>IF($W268&lt;&gt;"",35,"")</f>
        <v/>
      </c>
    </row>
    <row r="269">
      <c r="A269" s="2">
        <f>IF(ROWS(Measurements!A$4:$L269)&lt;=Measurements!$J$4, INDEX(Measurements!$A$4:$A$502,_xlfn.AGGREGATE(15,3,(Measurements!$C$4:$C$502=Measurements!$J$3)/(Measurements!$C$4:$C$502=Measurements!$J$3)*(ROW(Measurements!$C$4:$C$502)-ROW(Measurements!$C$3)),ROWS(Measurements!A$4:$L269))), "")</f>
        <v/>
      </c>
      <c r="B269">
        <f>IF(ROWS(Measurements!A$4:$L269)&lt;=Measurements!$J$4, INDEX(Measurements!$E$4:$E$502,_xlfn.AGGREGATE(15,3,(Measurements!$C$4:$C$502=Measurements!$J$3)/(Measurements!$C$4:$C$502=Measurements!$J$3)*(ROW(Measurements!$C$4:$C$502)-ROW(Measurements!$C$3)),ROWS(Measurements!A$4:$L269))), "")</f>
        <v/>
      </c>
      <c r="C269">
        <f>IF($A269&lt;&gt;"",2200,"")</f>
        <v/>
      </c>
      <c r="D269">
        <f>IF($A269&lt;&gt;"",1800,"")</f>
        <v/>
      </c>
      <c r="E269">
        <f>IF(ROWS(Measurements!A$4:$L269)&lt;=Measurements!$J$4, INDEX(Measurements!$F$4:$F$502,_xlfn.AGGREGATE(15,3,(Measurements!$C$4:$C$502=Measurements!$J$3)/(Measurements!$C$4:$C$502=Measurements!$J$3)*(ROW(Measurements!$C$4:$C$502)-ROW(Measurements!$C$3)),ROWS(Measurements!A$4:$L269))), "")</f>
        <v/>
      </c>
      <c r="F269">
        <f>IF($A269&lt;&gt;"",6.5,"")</f>
        <v/>
      </c>
      <c r="G269">
        <f>IF($A269&lt;&gt;"",3.5,"")</f>
        <v/>
      </c>
      <c r="H269">
        <f>IF(ROWS(Measurements!A$4:$L269)&lt;=Measurements!$J$4, INDEX(Measurements!$G$4:$G$502,_xlfn.AGGREGATE(15,3,(Measurements!$C$4:$C$502=Measurements!$J$3)/(Measurements!$C$4:$C$502=Measurements!$J$3)*(ROW(Measurements!$C$4:$C$502)-ROW(Measurements!$C$3)),ROWS(Measurements!A$4:$L269))), "")</f>
        <v/>
      </c>
      <c r="I269">
        <f>IF($A269&lt;&gt;"",65,"")</f>
        <v/>
      </c>
      <c r="J269">
        <f>IF($A269&lt;&gt;"",35,"")</f>
        <v/>
      </c>
      <c r="L269" s="2">
        <f>IF(ROWS(Measurements!$L$4:L269)&lt;=Measurements!$K$4, INDEX(Measurements!$A$4:$A$502,_xlfn.AGGREGATE(15,3,(Measurements!$C$4:$C$502=Measurements!$K$3)/(Measurements!$C$4:$C$502=Measurements!$K$3)*(ROW(Measurements!$C$4:$C$502)-ROW(Measurements!$C$3)),ROWS(Measurements!$L$4:L269))), "")</f>
        <v/>
      </c>
      <c r="M269">
        <f>IF(ROWS(Measurements!$L$4:L269)&lt;=Measurements!$K$4, INDEX(Measurements!$E$4:$E$502,_xlfn.AGGREGATE(15,3,(Measurements!$C$4:$C$502=Measurements!$K$3)/(Measurements!$C$4:$C$502=Measurements!$K$3)*(ROW(Measurements!$C$4:$C$502)-ROW(Measurements!$C$3)),ROWS(Measurements!$L$4:L269))), "")</f>
        <v/>
      </c>
      <c r="N269">
        <f>IF($L269&lt;&gt;"",2200,"")</f>
        <v/>
      </c>
      <c r="O269">
        <f>IF($L269&lt;&gt;"",1800,"")</f>
        <v/>
      </c>
      <c r="P269">
        <f>IF(ROWS(Measurements!$L$4:L269)&lt;=Measurements!$K$4, INDEX(Measurements!$F$4:$F$502,_xlfn.AGGREGATE(15,3,(Measurements!$C$4:$C$502=Measurements!$K$3)/(Measurements!$C$4:$C$502=Measurements!$K$3)*(ROW(Measurements!$C$4:$C$502)-ROW(Measurements!$C$3)),ROWS(Measurements!$L$4:L269))), "")</f>
        <v/>
      </c>
      <c r="Q269">
        <f>IF($L269&lt;&gt;"",6.5,"")</f>
        <v/>
      </c>
      <c r="R269">
        <f>IF($L269&lt;&gt;"",3.5,"")</f>
        <v/>
      </c>
      <c r="S269">
        <f>IF(ROWS(Measurements!$L$4:L269)&lt;=Measurements!$K$4, INDEX(Measurements!$G$4:$G$502,_xlfn.AGGREGATE(15,3,(Measurements!$C$4:$C$502=Measurements!$K$3)/(Measurements!$C$4:$C$502=Measurements!$K$3)*(ROW(Measurements!$C$4:$C$502)-ROW(Measurements!$C$3)),ROWS(Measurements!$L$4:L269))), "")</f>
        <v/>
      </c>
      <c r="T269">
        <f>IF($L269&lt;&gt;"",65,"")</f>
        <v/>
      </c>
      <c r="U269">
        <f>IF($L269&lt;&gt;"",35,"")</f>
        <v/>
      </c>
      <c r="W269" s="2">
        <f>IF(ROWS(Measurements!$L$4:$L269)&lt;=Measurements!$I$4, INDEX(Measurements!$A$4:$A$502,_xlfn.AGGREGATE(15,3,(Measurements!$C$4:$C$502=Measurements!$I$3)/(Measurements!$C$4:$C$502=Measurements!$I$3)*(ROW(Measurements!$C$4:$C$502)-ROW(Measurements!$C$3)),ROWS(Measurements!$L$4:$L269))), "")</f>
        <v/>
      </c>
      <c r="X269">
        <f>IF(ROWS(Measurements!$L$4:$L269)&lt;=Measurements!$I$4, INDEX(Measurements!$E$4:$E$502,_xlfn.AGGREGATE(15,3,(Measurements!$C$4:$C$502=Measurements!$I$3)/(Measurements!$C$4:$C$502=Measurements!$I$3)*(ROW(Measurements!$C$4:$C$502)-ROW(Measurements!$C$3)),ROWS(Measurements!$L$4:$L269))), "")</f>
        <v/>
      </c>
      <c r="Y269">
        <f>IF($W269&lt;&gt;"",2200,"")</f>
        <v/>
      </c>
      <c r="Z269">
        <f>IF($W269&lt;&gt;"",1800,"")</f>
        <v/>
      </c>
      <c r="AA269">
        <f>IF(ROWS(Measurements!$L$4:$L269)&lt;=Measurements!$I$4, INDEX(Measurements!$F$4:$F$502,_xlfn.AGGREGATE(15,3,(Measurements!$C$4:$C$502=Measurements!$I$3)/(Measurements!$C$4:$C$502=Measurements!$I$3)*(ROW(Measurements!$C$4:$C$502)-ROW(Measurements!$C$3)),ROWS(Measurements!$L$4:$L269))), "")</f>
        <v/>
      </c>
      <c r="AB269">
        <f>IF($W269&lt;&gt;"",6.5,"")</f>
        <v/>
      </c>
      <c r="AC269">
        <f>IF($W269&lt;&gt;"",3.5,"")</f>
        <v/>
      </c>
      <c r="AD269">
        <f>IF(ROWS(Measurements!$L$4:L269)&lt;=Measurements!$I$4, INDEX(Measurements!$G$4:$G$502,_xlfn.AGGREGATE(15,3,(Measurements!$C$4:$C$502=Measurements!$I$3)/(Measurements!$C$4:$C$502=Measurements!$I$3)*(ROW(Measurements!$C$4:$C$502)-ROW(Measurements!$C$3)),ROWS(Measurements!$L$4:L269))), "")</f>
        <v/>
      </c>
      <c r="AE269">
        <f>IF($W269&lt;&gt;"",65,"")</f>
        <v/>
      </c>
      <c r="AF269">
        <f>IF($W269&lt;&gt;"",35,"")</f>
        <v/>
      </c>
    </row>
    <row r="270">
      <c r="A270" s="2">
        <f>IF(ROWS(Measurements!A$4:$L270)&lt;=Measurements!$J$4, INDEX(Measurements!$A$4:$A$502,_xlfn.AGGREGATE(15,3,(Measurements!$C$4:$C$502=Measurements!$J$3)/(Measurements!$C$4:$C$502=Measurements!$J$3)*(ROW(Measurements!$C$4:$C$502)-ROW(Measurements!$C$3)),ROWS(Measurements!A$4:$L270))), "")</f>
        <v/>
      </c>
      <c r="B270">
        <f>IF(ROWS(Measurements!A$4:$L270)&lt;=Measurements!$J$4, INDEX(Measurements!$E$4:$E$502,_xlfn.AGGREGATE(15,3,(Measurements!$C$4:$C$502=Measurements!$J$3)/(Measurements!$C$4:$C$502=Measurements!$J$3)*(ROW(Measurements!$C$4:$C$502)-ROW(Measurements!$C$3)),ROWS(Measurements!A$4:$L270))), "")</f>
        <v/>
      </c>
      <c r="C270">
        <f>IF($A270&lt;&gt;"",2200,"")</f>
        <v/>
      </c>
      <c r="D270">
        <f>IF($A270&lt;&gt;"",1800,"")</f>
        <v/>
      </c>
      <c r="E270">
        <f>IF(ROWS(Measurements!A$4:$L270)&lt;=Measurements!$J$4, INDEX(Measurements!$F$4:$F$502,_xlfn.AGGREGATE(15,3,(Measurements!$C$4:$C$502=Measurements!$J$3)/(Measurements!$C$4:$C$502=Measurements!$J$3)*(ROW(Measurements!$C$4:$C$502)-ROW(Measurements!$C$3)),ROWS(Measurements!A$4:$L270))), "")</f>
        <v/>
      </c>
      <c r="F270">
        <f>IF($A270&lt;&gt;"",6.5,"")</f>
        <v/>
      </c>
      <c r="G270">
        <f>IF($A270&lt;&gt;"",3.5,"")</f>
        <v/>
      </c>
      <c r="H270">
        <f>IF(ROWS(Measurements!A$4:$L270)&lt;=Measurements!$J$4, INDEX(Measurements!$G$4:$G$502,_xlfn.AGGREGATE(15,3,(Measurements!$C$4:$C$502=Measurements!$J$3)/(Measurements!$C$4:$C$502=Measurements!$J$3)*(ROW(Measurements!$C$4:$C$502)-ROW(Measurements!$C$3)),ROWS(Measurements!A$4:$L270))), "")</f>
        <v/>
      </c>
      <c r="I270">
        <f>IF($A270&lt;&gt;"",65,"")</f>
        <v/>
      </c>
      <c r="J270">
        <f>IF($A270&lt;&gt;"",35,"")</f>
        <v/>
      </c>
      <c r="L270" s="2">
        <f>IF(ROWS(Measurements!$L$4:L270)&lt;=Measurements!$K$4, INDEX(Measurements!$A$4:$A$502,_xlfn.AGGREGATE(15,3,(Measurements!$C$4:$C$502=Measurements!$K$3)/(Measurements!$C$4:$C$502=Measurements!$K$3)*(ROW(Measurements!$C$4:$C$502)-ROW(Measurements!$C$3)),ROWS(Measurements!$L$4:L270))), "")</f>
        <v/>
      </c>
      <c r="M270">
        <f>IF(ROWS(Measurements!$L$4:L270)&lt;=Measurements!$K$4, INDEX(Measurements!$E$4:$E$502,_xlfn.AGGREGATE(15,3,(Measurements!$C$4:$C$502=Measurements!$K$3)/(Measurements!$C$4:$C$502=Measurements!$K$3)*(ROW(Measurements!$C$4:$C$502)-ROW(Measurements!$C$3)),ROWS(Measurements!$L$4:L270))), "")</f>
        <v/>
      </c>
      <c r="N270">
        <f>IF($L270&lt;&gt;"",2200,"")</f>
        <v/>
      </c>
      <c r="O270">
        <f>IF($L270&lt;&gt;"",1800,"")</f>
        <v/>
      </c>
      <c r="P270">
        <f>IF(ROWS(Measurements!$L$4:L270)&lt;=Measurements!$K$4, INDEX(Measurements!$F$4:$F$502,_xlfn.AGGREGATE(15,3,(Measurements!$C$4:$C$502=Measurements!$K$3)/(Measurements!$C$4:$C$502=Measurements!$K$3)*(ROW(Measurements!$C$4:$C$502)-ROW(Measurements!$C$3)),ROWS(Measurements!$L$4:L270))), "")</f>
        <v/>
      </c>
      <c r="Q270">
        <f>IF($L270&lt;&gt;"",6.5,"")</f>
        <v/>
      </c>
      <c r="R270">
        <f>IF($L270&lt;&gt;"",3.5,"")</f>
        <v/>
      </c>
      <c r="S270">
        <f>IF(ROWS(Measurements!$L$4:L270)&lt;=Measurements!$K$4, INDEX(Measurements!$G$4:$G$502,_xlfn.AGGREGATE(15,3,(Measurements!$C$4:$C$502=Measurements!$K$3)/(Measurements!$C$4:$C$502=Measurements!$K$3)*(ROW(Measurements!$C$4:$C$502)-ROW(Measurements!$C$3)),ROWS(Measurements!$L$4:L270))), "")</f>
        <v/>
      </c>
      <c r="T270">
        <f>IF($L270&lt;&gt;"",65,"")</f>
        <v/>
      </c>
      <c r="U270">
        <f>IF($L270&lt;&gt;"",35,"")</f>
        <v/>
      </c>
      <c r="W270" s="2">
        <f>IF(ROWS(Measurements!$L$4:$L270)&lt;=Measurements!$I$4, INDEX(Measurements!$A$4:$A$502,_xlfn.AGGREGATE(15,3,(Measurements!$C$4:$C$502=Measurements!$I$3)/(Measurements!$C$4:$C$502=Measurements!$I$3)*(ROW(Measurements!$C$4:$C$502)-ROW(Measurements!$C$3)),ROWS(Measurements!$L$4:$L270))), "")</f>
        <v/>
      </c>
      <c r="X270">
        <f>IF(ROWS(Measurements!$L$4:$L270)&lt;=Measurements!$I$4, INDEX(Measurements!$E$4:$E$502,_xlfn.AGGREGATE(15,3,(Measurements!$C$4:$C$502=Measurements!$I$3)/(Measurements!$C$4:$C$502=Measurements!$I$3)*(ROW(Measurements!$C$4:$C$502)-ROW(Measurements!$C$3)),ROWS(Measurements!$L$4:$L270))), "")</f>
        <v/>
      </c>
      <c r="Y270">
        <f>IF($W270&lt;&gt;"",2200,"")</f>
        <v/>
      </c>
      <c r="Z270">
        <f>IF($W270&lt;&gt;"",1800,"")</f>
        <v/>
      </c>
      <c r="AA270">
        <f>IF(ROWS(Measurements!$L$4:$L270)&lt;=Measurements!$I$4, INDEX(Measurements!$F$4:$F$502,_xlfn.AGGREGATE(15,3,(Measurements!$C$4:$C$502=Measurements!$I$3)/(Measurements!$C$4:$C$502=Measurements!$I$3)*(ROW(Measurements!$C$4:$C$502)-ROW(Measurements!$C$3)),ROWS(Measurements!$L$4:$L270))), "")</f>
        <v/>
      </c>
      <c r="AB270">
        <f>IF($W270&lt;&gt;"",6.5,"")</f>
        <v/>
      </c>
      <c r="AC270">
        <f>IF($W270&lt;&gt;"",3.5,"")</f>
        <v/>
      </c>
      <c r="AD270">
        <f>IF(ROWS(Measurements!$L$4:L270)&lt;=Measurements!$I$4, INDEX(Measurements!$G$4:$G$502,_xlfn.AGGREGATE(15,3,(Measurements!$C$4:$C$502=Measurements!$I$3)/(Measurements!$C$4:$C$502=Measurements!$I$3)*(ROW(Measurements!$C$4:$C$502)-ROW(Measurements!$C$3)),ROWS(Measurements!$L$4:L270))), "")</f>
        <v/>
      </c>
      <c r="AE270">
        <f>IF($W270&lt;&gt;"",65,"")</f>
        <v/>
      </c>
      <c r="AF270">
        <f>IF($W270&lt;&gt;"",35,"")</f>
        <v/>
      </c>
    </row>
    <row r="271">
      <c r="A271" s="2">
        <f>IF(ROWS(Measurements!A$4:$L271)&lt;=Measurements!$J$4, INDEX(Measurements!$A$4:$A$502,_xlfn.AGGREGATE(15,3,(Measurements!$C$4:$C$502=Measurements!$J$3)/(Measurements!$C$4:$C$502=Measurements!$J$3)*(ROW(Measurements!$C$4:$C$502)-ROW(Measurements!$C$3)),ROWS(Measurements!A$4:$L271))), "")</f>
        <v/>
      </c>
      <c r="B271">
        <f>IF(ROWS(Measurements!A$4:$L271)&lt;=Measurements!$J$4, INDEX(Measurements!$E$4:$E$502,_xlfn.AGGREGATE(15,3,(Measurements!$C$4:$C$502=Measurements!$J$3)/(Measurements!$C$4:$C$502=Measurements!$J$3)*(ROW(Measurements!$C$4:$C$502)-ROW(Measurements!$C$3)),ROWS(Measurements!A$4:$L271))), "")</f>
        <v/>
      </c>
      <c r="C271">
        <f>IF($A271&lt;&gt;"",2200,"")</f>
        <v/>
      </c>
      <c r="D271">
        <f>IF($A271&lt;&gt;"",1800,"")</f>
        <v/>
      </c>
      <c r="E271">
        <f>IF(ROWS(Measurements!A$4:$L271)&lt;=Measurements!$J$4, INDEX(Measurements!$F$4:$F$502,_xlfn.AGGREGATE(15,3,(Measurements!$C$4:$C$502=Measurements!$J$3)/(Measurements!$C$4:$C$502=Measurements!$J$3)*(ROW(Measurements!$C$4:$C$502)-ROW(Measurements!$C$3)),ROWS(Measurements!A$4:$L271))), "")</f>
        <v/>
      </c>
      <c r="F271">
        <f>IF($A271&lt;&gt;"",6.5,"")</f>
        <v/>
      </c>
      <c r="G271">
        <f>IF($A271&lt;&gt;"",3.5,"")</f>
        <v/>
      </c>
      <c r="H271">
        <f>IF(ROWS(Measurements!A$4:$L271)&lt;=Measurements!$J$4, INDEX(Measurements!$G$4:$G$502,_xlfn.AGGREGATE(15,3,(Measurements!$C$4:$C$502=Measurements!$J$3)/(Measurements!$C$4:$C$502=Measurements!$J$3)*(ROW(Measurements!$C$4:$C$502)-ROW(Measurements!$C$3)),ROWS(Measurements!A$4:$L271))), "")</f>
        <v/>
      </c>
      <c r="I271">
        <f>IF($A271&lt;&gt;"",65,"")</f>
        <v/>
      </c>
      <c r="J271">
        <f>IF($A271&lt;&gt;"",35,"")</f>
        <v/>
      </c>
      <c r="L271" s="2">
        <f>IF(ROWS(Measurements!$L$4:L271)&lt;=Measurements!$K$4, INDEX(Measurements!$A$4:$A$502,_xlfn.AGGREGATE(15,3,(Measurements!$C$4:$C$502=Measurements!$K$3)/(Measurements!$C$4:$C$502=Measurements!$K$3)*(ROW(Measurements!$C$4:$C$502)-ROW(Measurements!$C$3)),ROWS(Measurements!$L$4:L271))), "")</f>
        <v/>
      </c>
      <c r="M271">
        <f>IF(ROWS(Measurements!$L$4:L271)&lt;=Measurements!$K$4, INDEX(Measurements!$E$4:$E$502,_xlfn.AGGREGATE(15,3,(Measurements!$C$4:$C$502=Measurements!$K$3)/(Measurements!$C$4:$C$502=Measurements!$K$3)*(ROW(Measurements!$C$4:$C$502)-ROW(Measurements!$C$3)),ROWS(Measurements!$L$4:L271))), "")</f>
        <v/>
      </c>
      <c r="N271">
        <f>IF($L271&lt;&gt;"",2200,"")</f>
        <v/>
      </c>
      <c r="O271">
        <f>IF($L271&lt;&gt;"",1800,"")</f>
        <v/>
      </c>
      <c r="P271">
        <f>IF(ROWS(Measurements!$L$4:L271)&lt;=Measurements!$K$4, INDEX(Measurements!$F$4:$F$502,_xlfn.AGGREGATE(15,3,(Measurements!$C$4:$C$502=Measurements!$K$3)/(Measurements!$C$4:$C$502=Measurements!$K$3)*(ROW(Measurements!$C$4:$C$502)-ROW(Measurements!$C$3)),ROWS(Measurements!$L$4:L271))), "")</f>
        <v/>
      </c>
      <c r="Q271">
        <f>IF($L271&lt;&gt;"",6.5,"")</f>
        <v/>
      </c>
      <c r="R271">
        <f>IF($L271&lt;&gt;"",3.5,"")</f>
        <v/>
      </c>
      <c r="S271">
        <f>IF(ROWS(Measurements!$L$4:L271)&lt;=Measurements!$K$4, INDEX(Measurements!$G$4:$G$502,_xlfn.AGGREGATE(15,3,(Measurements!$C$4:$C$502=Measurements!$K$3)/(Measurements!$C$4:$C$502=Measurements!$K$3)*(ROW(Measurements!$C$4:$C$502)-ROW(Measurements!$C$3)),ROWS(Measurements!$L$4:L271))), "")</f>
        <v/>
      </c>
      <c r="T271">
        <f>IF($L271&lt;&gt;"",65,"")</f>
        <v/>
      </c>
      <c r="U271">
        <f>IF($L271&lt;&gt;"",35,"")</f>
        <v/>
      </c>
      <c r="W271" s="2">
        <f>IF(ROWS(Measurements!$L$4:$L271)&lt;=Measurements!$I$4, INDEX(Measurements!$A$4:$A$502,_xlfn.AGGREGATE(15,3,(Measurements!$C$4:$C$502=Measurements!$I$3)/(Measurements!$C$4:$C$502=Measurements!$I$3)*(ROW(Measurements!$C$4:$C$502)-ROW(Measurements!$C$3)),ROWS(Measurements!$L$4:$L271))), "")</f>
        <v/>
      </c>
      <c r="X271">
        <f>IF(ROWS(Measurements!$L$4:$L271)&lt;=Measurements!$I$4, INDEX(Measurements!$E$4:$E$502,_xlfn.AGGREGATE(15,3,(Measurements!$C$4:$C$502=Measurements!$I$3)/(Measurements!$C$4:$C$502=Measurements!$I$3)*(ROW(Measurements!$C$4:$C$502)-ROW(Measurements!$C$3)),ROWS(Measurements!$L$4:$L271))), "")</f>
        <v/>
      </c>
      <c r="Y271">
        <f>IF($W271&lt;&gt;"",2200,"")</f>
        <v/>
      </c>
      <c r="Z271">
        <f>IF($W271&lt;&gt;"",1800,"")</f>
        <v/>
      </c>
      <c r="AA271">
        <f>IF(ROWS(Measurements!$L$4:$L271)&lt;=Measurements!$I$4, INDEX(Measurements!$F$4:$F$502,_xlfn.AGGREGATE(15,3,(Measurements!$C$4:$C$502=Measurements!$I$3)/(Measurements!$C$4:$C$502=Measurements!$I$3)*(ROW(Measurements!$C$4:$C$502)-ROW(Measurements!$C$3)),ROWS(Measurements!$L$4:$L271))), "")</f>
        <v/>
      </c>
      <c r="AB271">
        <f>IF($W271&lt;&gt;"",6.5,"")</f>
        <v/>
      </c>
      <c r="AC271">
        <f>IF($W271&lt;&gt;"",3.5,"")</f>
        <v/>
      </c>
      <c r="AD271">
        <f>IF(ROWS(Measurements!$L$4:L271)&lt;=Measurements!$I$4, INDEX(Measurements!$G$4:$G$502,_xlfn.AGGREGATE(15,3,(Measurements!$C$4:$C$502=Measurements!$I$3)/(Measurements!$C$4:$C$502=Measurements!$I$3)*(ROW(Measurements!$C$4:$C$502)-ROW(Measurements!$C$3)),ROWS(Measurements!$L$4:L271))), "")</f>
        <v/>
      </c>
      <c r="AE271">
        <f>IF($W271&lt;&gt;"",65,"")</f>
        <v/>
      </c>
      <c r="AF271">
        <f>IF($W271&lt;&gt;"",35,"")</f>
        <v/>
      </c>
    </row>
    <row r="272">
      <c r="A272" s="2">
        <f>IF(ROWS(Measurements!A$4:$L272)&lt;=Measurements!$J$4, INDEX(Measurements!$A$4:$A$502,_xlfn.AGGREGATE(15,3,(Measurements!$C$4:$C$502=Measurements!$J$3)/(Measurements!$C$4:$C$502=Measurements!$J$3)*(ROW(Measurements!$C$4:$C$502)-ROW(Measurements!$C$3)),ROWS(Measurements!A$4:$L272))), "")</f>
        <v/>
      </c>
      <c r="B272">
        <f>IF(ROWS(Measurements!A$4:$L272)&lt;=Measurements!$J$4, INDEX(Measurements!$E$4:$E$502,_xlfn.AGGREGATE(15,3,(Measurements!$C$4:$C$502=Measurements!$J$3)/(Measurements!$C$4:$C$502=Measurements!$J$3)*(ROW(Measurements!$C$4:$C$502)-ROW(Measurements!$C$3)),ROWS(Measurements!A$4:$L272))), "")</f>
        <v/>
      </c>
      <c r="C272">
        <f>IF($A272&lt;&gt;"",2200,"")</f>
        <v/>
      </c>
      <c r="D272">
        <f>IF($A272&lt;&gt;"",1800,"")</f>
        <v/>
      </c>
      <c r="E272">
        <f>IF(ROWS(Measurements!A$4:$L272)&lt;=Measurements!$J$4, INDEX(Measurements!$F$4:$F$502,_xlfn.AGGREGATE(15,3,(Measurements!$C$4:$C$502=Measurements!$J$3)/(Measurements!$C$4:$C$502=Measurements!$J$3)*(ROW(Measurements!$C$4:$C$502)-ROW(Measurements!$C$3)),ROWS(Measurements!A$4:$L272))), "")</f>
        <v/>
      </c>
      <c r="F272">
        <f>IF($A272&lt;&gt;"",6.5,"")</f>
        <v/>
      </c>
      <c r="G272">
        <f>IF($A272&lt;&gt;"",3.5,"")</f>
        <v/>
      </c>
      <c r="H272">
        <f>IF(ROWS(Measurements!A$4:$L272)&lt;=Measurements!$J$4, INDEX(Measurements!$G$4:$G$502,_xlfn.AGGREGATE(15,3,(Measurements!$C$4:$C$502=Measurements!$J$3)/(Measurements!$C$4:$C$502=Measurements!$J$3)*(ROW(Measurements!$C$4:$C$502)-ROW(Measurements!$C$3)),ROWS(Measurements!A$4:$L272))), "")</f>
        <v/>
      </c>
      <c r="I272">
        <f>IF($A272&lt;&gt;"",65,"")</f>
        <v/>
      </c>
      <c r="J272">
        <f>IF($A272&lt;&gt;"",35,"")</f>
        <v/>
      </c>
      <c r="L272" s="2">
        <f>IF(ROWS(Measurements!$L$4:L272)&lt;=Measurements!$K$4, INDEX(Measurements!$A$4:$A$502,_xlfn.AGGREGATE(15,3,(Measurements!$C$4:$C$502=Measurements!$K$3)/(Measurements!$C$4:$C$502=Measurements!$K$3)*(ROW(Measurements!$C$4:$C$502)-ROW(Measurements!$C$3)),ROWS(Measurements!$L$4:L272))), "")</f>
        <v/>
      </c>
      <c r="M272">
        <f>IF(ROWS(Measurements!$L$4:L272)&lt;=Measurements!$K$4, INDEX(Measurements!$E$4:$E$502,_xlfn.AGGREGATE(15,3,(Measurements!$C$4:$C$502=Measurements!$K$3)/(Measurements!$C$4:$C$502=Measurements!$K$3)*(ROW(Measurements!$C$4:$C$502)-ROW(Measurements!$C$3)),ROWS(Measurements!$L$4:L272))), "")</f>
        <v/>
      </c>
      <c r="N272">
        <f>IF($L272&lt;&gt;"",2200,"")</f>
        <v/>
      </c>
      <c r="O272">
        <f>IF($L272&lt;&gt;"",1800,"")</f>
        <v/>
      </c>
      <c r="P272">
        <f>IF(ROWS(Measurements!$L$4:L272)&lt;=Measurements!$K$4, INDEX(Measurements!$F$4:$F$502,_xlfn.AGGREGATE(15,3,(Measurements!$C$4:$C$502=Measurements!$K$3)/(Measurements!$C$4:$C$502=Measurements!$K$3)*(ROW(Measurements!$C$4:$C$502)-ROW(Measurements!$C$3)),ROWS(Measurements!$L$4:L272))), "")</f>
        <v/>
      </c>
      <c r="Q272">
        <f>IF($L272&lt;&gt;"",6.5,"")</f>
        <v/>
      </c>
      <c r="R272">
        <f>IF($L272&lt;&gt;"",3.5,"")</f>
        <v/>
      </c>
      <c r="S272">
        <f>IF(ROWS(Measurements!$L$4:L272)&lt;=Measurements!$K$4, INDEX(Measurements!$G$4:$G$502,_xlfn.AGGREGATE(15,3,(Measurements!$C$4:$C$502=Measurements!$K$3)/(Measurements!$C$4:$C$502=Measurements!$K$3)*(ROW(Measurements!$C$4:$C$502)-ROW(Measurements!$C$3)),ROWS(Measurements!$L$4:L272))), "")</f>
        <v/>
      </c>
      <c r="T272">
        <f>IF($L272&lt;&gt;"",65,"")</f>
        <v/>
      </c>
      <c r="U272">
        <f>IF($L272&lt;&gt;"",35,"")</f>
        <v/>
      </c>
      <c r="W272" s="2">
        <f>IF(ROWS(Measurements!$L$4:$L272)&lt;=Measurements!$I$4, INDEX(Measurements!$A$4:$A$502,_xlfn.AGGREGATE(15,3,(Measurements!$C$4:$C$502=Measurements!$I$3)/(Measurements!$C$4:$C$502=Measurements!$I$3)*(ROW(Measurements!$C$4:$C$502)-ROW(Measurements!$C$3)),ROWS(Measurements!$L$4:$L272))), "")</f>
        <v/>
      </c>
      <c r="X272">
        <f>IF(ROWS(Measurements!$L$4:$L272)&lt;=Measurements!$I$4, INDEX(Measurements!$E$4:$E$502,_xlfn.AGGREGATE(15,3,(Measurements!$C$4:$C$502=Measurements!$I$3)/(Measurements!$C$4:$C$502=Measurements!$I$3)*(ROW(Measurements!$C$4:$C$502)-ROW(Measurements!$C$3)),ROWS(Measurements!$L$4:$L272))), "")</f>
        <v/>
      </c>
      <c r="Y272">
        <f>IF($W272&lt;&gt;"",2200,"")</f>
        <v/>
      </c>
      <c r="Z272">
        <f>IF($W272&lt;&gt;"",1800,"")</f>
        <v/>
      </c>
      <c r="AA272">
        <f>IF(ROWS(Measurements!$L$4:$L272)&lt;=Measurements!$I$4, INDEX(Measurements!$F$4:$F$502,_xlfn.AGGREGATE(15,3,(Measurements!$C$4:$C$502=Measurements!$I$3)/(Measurements!$C$4:$C$502=Measurements!$I$3)*(ROW(Measurements!$C$4:$C$502)-ROW(Measurements!$C$3)),ROWS(Measurements!$L$4:$L272))), "")</f>
        <v/>
      </c>
      <c r="AB272">
        <f>IF($W272&lt;&gt;"",6.5,"")</f>
        <v/>
      </c>
      <c r="AC272">
        <f>IF($W272&lt;&gt;"",3.5,"")</f>
        <v/>
      </c>
      <c r="AD272">
        <f>IF(ROWS(Measurements!$L$4:L272)&lt;=Measurements!$I$4, INDEX(Measurements!$G$4:$G$502,_xlfn.AGGREGATE(15,3,(Measurements!$C$4:$C$502=Measurements!$I$3)/(Measurements!$C$4:$C$502=Measurements!$I$3)*(ROW(Measurements!$C$4:$C$502)-ROW(Measurements!$C$3)),ROWS(Measurements!$L$4:L272))), "")</f>
        <v/>
      </c>
      <c r="AE272">
        <f>IF($W272&lt;&gt;"",65,"")</f>
        <v/>
      </c>
      <c r="AF272">
        <f>IF($W272&lt;&gt;"",35,"")</f>
        <v/>
      </c>
    </row>
    <row r="273">
      <c r="A273" s="2">
        <f>IF(ROWS(Measurements!A$4:$L273)&lt;=Measurements!$J$4, INDEX(Measurements!$A$4:$A$502,_xlfn.AGGREGATE(15,3,(Measurements!$C$4:$C$502=Measurements!$J$3)/(Measurements!$C$4:$C$502=Measurements!$J$3)*(ROW(Measurements!$C$4:$C$502)-ROW(Measurements!$C$3)),ROWS(Measurements!A$4:$L273))), "")</f>
        <v/>
      </c>
      <c r="B273">
        <f>IF(ROWS(Measurements!A$4:$L273)&lt;=Measurements!$J$4, INDEX(Measurements!$E$4:$E$502,_xlfn.AGGREGATE(15,3,(Measurements!$C$4:$C$502=Measurements!$J$3)/(Measurements!$C$4:$C$502=Measurements!$J$3)*(ROW(Measurements!$C$4:$C$502)-ROW(Measurements!$C$3)),ROWS(Measurements!A$4:$L273))), "")</f>
        <v/>
      </c>
      <c r="C273">
        <f>IF($A273&lt;&gt;"",2200,"")</f>
        <v/>
      </c>
      <c r="D273">
        <f>IF($A273&lt;&gt;"",1800,"")</f>
        <v/>
      </c>
      <c r="E273">
        <f>IF(ROWS(Measurements!A$4:$L273)&lt;=Measurements!$J$4, INDEX(Measurements!$F$4:$F$502,_xlfn.AGGREGATE(15,3,(Measurements!$C$4:$C$502=Measurements!$J$3)/(Measurements!$C$4:$C$502=Measurements!$J$3)*(ROW(Measurements!$C$4:$C$502)-ROW(Measurements!$C$3)),ROWS(Measurements!A$4:$L273))), "")</f>
        <v/>
      </c>
      <c r="F273">
        <f>IF($A273&lt;&gt;"",6.5,"")</f>
        <v/>
      </c>
      <c r="G273">
        <f>IF($A273&lt;&gt;"",3.5,"")</f>
        <v/>
      </c>
      <c r="H273">
        <f>IF(ROWS(Measurements!A$4:$L273)&lt;=Measurements!$J$4, INDEX(Measurements!$G$4:$G$502,_xlfn.AGGREGATE(15,3,(Measurements!$C$4:$C$502=Measurements!$J$3)/(Measurements!$C$4:$C$502=Measurements!$J$3)*(ROW(Measurements!$C$4:$C$502)-ROW(Measurements!$C$3)),ROWS(Measurements!A$4:$L273))), "")</f>
        <v/>
      </c>
      <c r="I273">
        <f>IF($A273&lt;&gt;"",65,"")</f>
        <v/>
      </c>
      <c r="J273">
        <f>IF($A273&lt;&gt;"",35,"")</f>
        <v/>
      </c>
      <c r="L273" s="2">
        <f>IF(ROWS(Measurements!$L$4:L273)&lt;=Measurements!$K$4, INDEX(Measurements!$A$4:$A$502,_xlfn.AGGREGATE(15,3,(Measurements!$C$4:$C$502=Measurements!$K$3)/(Measurements!$C$4:$C$502=Measurements!$K$3)*(ROW(Measurements!$C$4:$C$502)-ROW(Measurements!$C$3)),ROWS(Measurements!$L$4:L273))), "")</f>
        <v/>
      </c>
      <c r="M273">
        <f>IF(ROWS(Measurements!$L$4:L273)&lt;=Measurements!$K$4, INDEX(Measurements!$E$4:$E$502,_xlfn.AGGREGATE(15,3,(Measurements!$C$4:$C$502=Measurements!$K$3)/(Measurements!$C$4:$C$502=Measurements!$K$3)*(ROW(Measurements!$C$4:$C$502)-ROW(Measurements!$C$3)),ROWS(Measurements!$L$4:L273))), "")</f>
        <v/>
      </c>
      <c r="N273">
        <f>IF($L273&lt;&gt;"",2200,"")</f>
        <v/>
      </c>
      <c r="O273">
        <f>IF($L273&lt;&gt;"",1800,"")</f>
        <v/>
      </c>
      <c r="P273">
        <f>IF(ROWS(Measurements!$L$4:L273)&lt;=Measurements!$K$4, INDEX(Measurements!$F$4:$F$502,_xlfn.AGGREGATE(15,3,(Measurements!$C$4:$C$502=Measurements!$K$3)/(Measurements!$C$4:$C$502=Measurements!$K$3)*(ROW(Measurements!$C$4:$C$502)-ROW(Measurements!$C$3)),ROWS(Measurements!$L$4:L273))), "")</f>
        <v/>
      </c>
      <c r="Q273">
        <f>IF($L273&lt;&gt;"",6.5,"")</f>
        <v/>
      </c>
      <c r="R273">
        <f>IF($L273&lt;&gt;"",3.5,"")</f>
        <v/>
      </c>
      <c r="S273">
        <f>IF(ROWS(Measurements!$L$4:L273)&lt;=Measurements!$K$4, INDEX(Measurements!$G$4:$G$502,_xlfn.AGGREGATE(15,3,(Measurements!$C$4:$C$502=Measurements!$K$3)/(Measurements!$C$4:$C$502=Measurements!$K$3)*(ROW(Measurements!$C$4:$C$502)-ROW(Measurements!$C$3)),ROWS(Measurements!$L$4:L273))), "")</f>
        <v/>
      </c>
      <c r="T273">
        <f>IF($L273&lt;&gt;"",65,"")</f>
        <v/>
      </c>
      <c r="U273">
        <f>IF($L273&lt;&gt;"",35,"")</f>
        <v/>
      </c>
      <c r="W273" s="2">
        <f>IF(ROWS(Measurements!$L$4:$L273)&lt;=Measurements!$I$4, INDEX(Measurements!$A$4:$A$502,_xlfn.AGGREGATE(15,3,(Measurements!$C$4:$C$502=Measurements!$I$3)/(Measurements!$C$4:$C$502=Measurements!$I$3)*(ROW(Measurements!$C$4:$C$502)-ROW(Measurements!$C$3)),ROWS(Measurements!$L$4:$L273))), "")</f>
        <v/>
      </c>
      <c r="X273">
        <f>IF(ROWS(Measurements!$L$4:$L273)&lt;=Measurements!$I$4, INDEX(Measurements!$E$4:$E$502,_xlfn.AGGREGATE(15,3,(Measurements!$C$4:$C$502=Measurements!$I$3)/(Measurements!$C$4:$C$502=Measurements!$I$3)*(ROW(Measurements!$C$4:$C$502)-ROW(Measurements!$C$3)),ROWS(Measurements!$L$4:$L273))), "")</f>
        <v/>
      </c>
      <c r="Y273">
        <f>IF($W273&lt;&gt;"",2200,"")</f>
        <v/>
      </c>
      <c r="Z273">
        <f>IF($W273&lt;&gt;"",1800,"")</f>
        <v/>
      </c>
      <c r="AA273">
        <f>IF(ROWS(Measurements!$L$4:$L273)&lt;=Measurements!$I$4, INDEX(Measurements!$F$4:$F$502,_xlfn.AGGREGATE(15,3,(Measurements!$C$4:$C$502=Measurements!$I$3)/(Measurements!$C$4:$C$502=Measurements!$I$3)*(ROW(Measurements!$C$4:$C$502)-ROW(Measurements!$C$3)),ROWS(Measurements!$L$4:$L273))), "")</f>
        <v/>
      </c>
      <c r="AB273">
        <f>IF($W273&lt;&gt;"",6.5,"")</f>
        <v/>
      </c>
      <c r="AC273">
        <f>IF($W273&lt;&gt;"",3.5,"")</f>
        <v/>
      </c>
      <c r="AD273">
        <f>IF(ROWS(Measurements!$L$4:L273)&lt;=Measurements!$I$4, INDEX(Measurements!$G$4:$G$502,_xlfn.AGGREGATE(15,3,(Measurements!$C$4:$C$502=Measurements!$I$3)/(Measurements!$C$4:$C$502=Measurements!$I$3)*(ROW(Measurements!$C$4:$C$502)-ROW(Measurements!$C$3)),ROWS(Measurements!$L$4:L273))), "")</f>
        <v/>
      </c>
      <c r="AE273">
        <f>IF($W273&lt;&gt;"",65,"")</f>
        <v/>
      </c>
      <c r="AF273">
        <f>IF($W273&lt;&gt;"",35,"")</f>
        <v/>
      </c>
    </row>
    <row r="274">
      <c r="A274" s="2">
        <f>IF(ROWS(Measurements!A$4:$L274)&lt;=Measurements!$J$4, INDEX(Measurements!$A$4:$A$502,_xlfn.AGGREGATE(15,3,(Measurements!$C$4:$C$502=Measurements!$J$3)/(Measurements!$C$4:$C$502=Measurements!$J$3)*(ROW(Measurements!$C$4:$C$502)-ROW(Measurements!$C$3)),ROWS(Measurements!A$4:$L274))), "")</f>
        <v/>
      </c>
      <c r="B274">
        <f>IF(ROWS(Measurements!A$4:$L274)&lt;=Measurements!$J$4, INDEX(Measurements!$E$4:$E$502,_xlfn.AGGREGATE(15,3,(Measurements!$C$4:$C$502=Measurements!$J$3)/(Measurements!$C$4:$C$502=Measurements!$J$3)*(ROW(Measurements!$C$4:$C$502)-ROW(Measurements!$C$3)),ROWS(Measurements!A$4:$L274))), "")</f>
        <v/>
      </c>
      <c r="C274">
        <f>IF($A274&lt;&gt;"",2200,"")</f>
        <v/>
      </c>
      <c r="D274">
        <f>IF($A274&lt;&gt;"",1800,"")</f>
        <v/>
      </c>
      <c r="E274">
        <f>IF(ROWS(Measurements!A$4:$L274)&lt;=Measurements!$J$4, INDEX(Measurements!$F$4:$F$502,_xlfn.AGGREGATE(15,3,(Measurements!$C$4:$C$502=Measurements!$J$3)/(Measurements!$C$4:$C$502=Measurements!$J$3)*(ROW(Measurements!$C$4:$C$502)-ROW(Measurements!$C$3)),ROWS(Measurements!A$4:$L274))), "")</f>
        <v/>
      </c>
      <c r="F274">
        <f>IF($A274&lt;&gt;"",6.5,"")</f>
        <v/>
      </c>
      <c r="G274">
        <f>IF($A274&lt;&gt;"",3.5,"")</f>
        <v/>
      </c>
      <c r="H274">
        <f>IF(ROWS(Measurements!A$4:$L274)&lt;=Measurements!$J$4, INDEX(Measurements!$G$4:$G$502,_xlfn.AGGREGATE(15,3,(Measurements!$C$4:$C$502=Measurements!$J$3)/(Measurements!$C$4:$C$502=Measurements!$J$3)*(ROW(Measurements!$C$4:$C$502)-ROW(Measurements!$C$3)),ROWS(Measurements!A$4:$L274))), "")</f>
        <v/>
      </c>
      <c r="I274">
        <f>IF($A274&lt;&gt;"",65,"")</f>
        <v/>
      </c>
      <c r="J274">
        <f>IF($A274&lt;&gt;"",35,"")</f>
        <v/>
      </c>
      <c r="L274" s="2">
        <f>IF(ROWS(Measurements!$L$4:L274)&lt;=Measurements!$K$4, INDEX(Measurements!$A$4:$A$502,_xlfn.AGGREGATE(15,3,(Measurements!$C$4:$C$502=Measurements!$K$3)/(Measurements!$C$4:$C$502=Measurements!$K$3)*(ROW(Measurements!$C$4:$C$502)-ROW(Measurements!$C$3)),ROWS(Measurements!$L$4:L274))), "")</f>
        <v/>
      </c>
      <c r="M274">
        <f>IF(ROWS(Measurements!$L$4:L274)&lt;=Measurements!$K$4, INDEX(Measurements!$E$4:$E$502,_xlfn.AGGREGATE(15,3,(Measurements!$C$4:$C$502=Measurements!$K$3)/(Measurements!$C$4:$C$502=Measurements!$K$3)*(ROW(Measurements!$C$4:$C$502)-ROW(Measurements!$C$3)),ROWS(Measurements!$L$4:L274))), "")</f>
        <v/>
      </c>
      <c r="N274">
        <f>IF($L274&lt;&gt;"",2200,"")</f>
        <v/>
      </c>
      <c r="O274">
        <f>IF($L274&lt;&gt;"",1800,"")</f>
        <v/>
      </c>
      <c r="P274">
        <f>IF(ROWS(Measurements!$L$4:L274)&lt;=Measurements!$K$4, INDEX(Measurements!$F$4:$F$502,_xlfn.AGGREGATE(15,3,(Measurements!$C$4:$C$502=Measurements!$K$3)/(Measurements!$C$4:$C$502=Measurements!$K$3)*(ROW(Measurements!$C$4:$C$502)-ROW(Measurements!$C$3)),ROWS(Measurements!$L$4:L274))), "")</f>
        <v/>
      </c>
      <c r="Q274">
        <f>IF($L274&lt;&gt;"",6.5,"")</f>
        <v/>
      </c>
      <c r="R274">
        <f>IF($L274&lt;&gt;"",3.5,"")</f>
        <v/>
      </c>
      <c r="S274">
        <f>IF(ROWS(Measurements!$L$4:L274)&lt;=Measurements!$K$4, INDEX(Measurements!$G$4:$G$502,_xlfn.AGGREGATE(15,3,(Measurements!$C$4:$C$502=Measurements!$K$3)/(Measurements!$C$4:$C$502=Measurements!$K$3)*(ROW(Measurements!$C$4:$C$502)-ROW(Measurements!$C$3)),ROWS(Measurements!$L$4:L274))), "")</f>
        <v/>
      </c>
      <c r="T274">
        <f>IF($L274&lt;&gt;"",65,"")</f>
        <v/>
      </c>
      <c r="U274">
        <f>IF($L274&lt;&gt;"",35,"")</f>
        <v/>
      </c>
      <c r="W274" s="2">
        <f>IF(ROWS(Measurements!$L$4:$L274)&lt;=Measurements!$I$4, INDEX(Measurements!$A$4:$A$502,_xlfn.AGGREGATE(15,3,(Measurements!$C$4:$C$502=Measurements!$I$3)/(Measurements!$C$4:$C$502=Measurements!$I$3)*(ROW(Measurements!$C$4:$C$502)-ROW(Measurements!$C$3)),ROWS(Measurements!$L$4:$L274))), "")</f>
        <v/>
      </c>
      <c r="X274">
        <f>IF(ROWS(Measurements!$L$4:$L274)&lt;=Measurements!$I$4, INDEX(Measurements!$E$4:$E$502,_xlfn.AGGREGATE(15,3,(Measurements!$C$4:$C$502=Measurements!$I$3)/(Measurements!$C$4:$C$502=Measurements!$I$3)*(ROW(Measurements!$C$4:$C$502)-ROW(Measurements!$C$3)),ROWS(Measurements!$L$4:$L274))), "")</f>
        <v/>
      </c>
      <c r="Y274">
        <f>IF($W274&lt;&gt;"",2200,"")</f>
        <v/>
      </c>
      <c r="Z274">
        <f>IF($W274&lt;&gt;"",1800,"")</f>
        <v/>
      </c>
      <c r="AA274">
        <f>IF(ROWS(Measurements!$L$4:$L274)&lt;=Measurements!$I$4, INDEX(Measurements!$F$4:$F$502,_xlfn.AGGREGATE(15,3,(Measurements!$C$4:$C$502=Measurements!$I$3)/(Measurements!$C$4:$C$502=Measurements!$I$3)*(ROW(Measurements!$C$4:$C$502)-ROW(Measurements!$C$3)),ROWS(Measurements!$L$4:$L274))), "")</f>
        <v/>
      </c>
      <c r="AB274">
        <f>IF($W274&lt;&gt;"",6.5,"")</f>
        <v/>
      </c>
      <c r="AC274">
        <f>IF($W274&lt;&gt;"",3.5,"")</f>
        <v/>
      </c>
      <c r="AD274">
        <f>IF(ROWS(Measurements!$L$4:L274)&lt;=Measurements!$I$4, INDEX(Measurements!$G$4:$G$502,_xlfn.AGGREGATE(15,3,(Measurements!$C$4:$C$502=Measurements!$I$3)/(Measurements!$C$4:$C$502=Measurements!$I$3)*(ROW(Measurements!$C$4:$C$502)-ROW(Measurements!$C$3)),ROWS(Measurements!$L$4:L274))), "")</f>
        <v/>
      </c>
      <c r="AE274">
        <f>IF($W274&lt;&gt;"",65,"")</f>
        <v/>
      </c>
      <c r="AF274">
        <f>IF($W274&lt;&gt;"",35,"")</f>
        <v/>
      </c>
    </row>
    <row r="275">
      <c r="A275" s="2">
        <f>IF(ROWS(Measurements!A$4:$L275)&lt;=Measurements!$J$4, INDEX(Measurements!$A$4:$A$502,_xlfn.AGGREGATE(15,3,(Measurements!$C$4:$C$502=Measurements!$J$3)/(Measurements!$C$4:$C$502=Measurements!$J$3)*(ROW(Measurements!$C$4:$C$502)-ROW(Measurements!$C$3)),ROWS(Measurements!A$4:$L275))), "")</f>
        <v/>
      </c>
      <c r="B275">
        <f>IF(ROWS(Measurements!A$4:$L275)&lt;=Measurements!$J$4, INDEX(Measurements!$E$4:$E$502,_xlfn.AGGREGATE(15,3,(Measurements!$C$4:$C$502=Measurements!$J$3)/(Measurements!$C$4:$C$502=Measurements!$J$3)*(ROW(Measurements!$C$4:$C$502)-ROW(Measurements!$C$3)),ROWS(Measurements!A$4:$L275))), "")</f>
        <v/>
      </c>
      <c r="C275">
        <f>IF($A275&lt;&gt;"",2200,"")</f>
        <v/>
      </c>
      <c r="D275">
        <f>IF($A275&lt;&gt;"",1800,"")</f>
        <v/>
      </c>
      <c r="E275">
        <f>IF(ROWS(Measurements!A$4:$L275)&lt;=Measurements!$J$4, INDEX(Measurements!$F$4:$F$502,_xlfn.AGGREGATE(15,3,(Measurements!$C$4:$C$502=Measurements!$J$3)/(Measurements!$C$4:$C$502=Measurements!$J$3)*(ROW(Measurements!$C$4:$C$502)-ROW(Measurements!$C$3)),ROWS(Measurements!A$4:$L275))), "")</f>
        <v/>
      </c>
      <c r="F275">
        <f>IF($A275&lt;&gt;"",6.5,"")</f>
        <v/>
      </c>
      <c r="G275">
        <f>IF($A275&lt;&gt;"",3.5,"")</f>
        <v/>
      </c>
      <c r="H275">
        <f>IF(ROWS(Measurements!A$4:$L275)&lt;=Measurements!$J$4, INDEX(Measurements!$G$4:$G$502,_xlfn.AGGREGATE(15,3,(Measurements!$C$4:$C$502=Measurements!$J$3)/(Measurements!$C$4:$C$502=Measurements!$J$3)*(ROW(Measurements!$C$4:$C$502)-ROW(Measurements!$C$3)),ROWS(Measurements!A$4:$L275))), "")</f>
        <v/>
      </c>
      <c r="I275">
        <f>IF($A275&lt;&gt;"",65,"")</f>
        <v/>
      </c>
      <c r="J275">
        <f>IF($A275&lt;&gt;"",35,"")</f>
        <v/>
      </c>
      <c r="L275" s="2">
        <f>IF(ROWS(Measurements!$L$4:L275)&lt;=Measurements!$K$4, INDEX(Measurements!$A$4:$A$502,_xlfn.AGGREGATE(15,3,(Measurements!$C$4:$C$502=Measurements!$K$3)/(Measurements!$C$4:$C$502=Measurements!$K$3)*(ROW(Measurements!$C$4:$C$502)-ROW(Measurements!$C$3)),ROWS(Measurements!$L$4:L275))), "")</f>
        <v/>
      </c>
      <c r="M275">
        <f>IF(ROWS(Measurements!$L$4:L275)&lt;=Measurements!$K$4, INDEX(Measurements!$E$4:$E$502,_xlfn.AGGREGATE(15,3,(Measurements!$C$4:$C$502=Measurements!$K$3)/(Measurements!$C$4:$C$502=Measurements!$K$3)*(ROW(Measurements!$C$4:$C$502)-ROW(Measurements!$C$3)),ROWS(Measurements!$L$4:L275))), "")</f>
        <v/>
      </c>
      <c r="N275">
        <f>IF($L275&lt;&gt;"",2200,"")</f>
        <v/>
      </c>
      <c r="O275">
        <f>IF($L275&lt;&gt;"",1800,"")</f>
        <v/>
      </c>
      <c r="P275">
        <f>IF(ROWS(Measurements!$L$4:L275)&lt;=Measurements!$K$4, INDEX(Measurements!$F$4:$F$502,_xlfn.AGGREGATE(15,3,(Measurements!$C$4:$C$502=Measurements!$K$3)/(Measurements!$C$4:$C$502=Measurements!$K$3)*(ROW(Measurements!$C$4:$C$502)-ROW(Measurements!$C$3)),ROWS(Measurements!$L$4:L275))), "")</f>
        <v/>
      </c>
      <c r="Q275">
        <f>IF($L275&lt;&gt;"",6.5,"")</f>
        <v/>
      </c>
      <c r="R275">
        <f>IF($L275&lt;&gt;"",3.5,"")</f>
        <v/>
      </c>
      <c r="S275">
        <f>IF(ROWS(Measurements!$L$4:L275)&lt;=Measurements!$K$4, INDEX(Measurements!$G$4:$G$502,_xlfn.AGGREGATE(15,3,(Measurements!$C$4:$C$502=Measurements!$K$3)/(Measurements!$C$4:$C$502=Measurements!$K$3)*(ROW(Measurements!$C$4:$C$502)-ROW(Measurements!$C$3)),ROWS(Measurements!$L$4:L275))), "")</f>
        <v/>
      </c>
      <c r="T275">
        <f>IF($L275&lt;&gt;"",65,"")</f>
        <v/>
      </c>
      <c r="U275">
        <f>IF($L275&lt;&gt;"",35,"")</f>
        <v/>
      </c>
      <c r="W275" s="2">
        <f>IF(ROWS(Measurements!$L$4:$L275)&lt;=Measurements!$I$4, INDEX(Measurements!$A$4:$A$502,_xlfn.AGGREGATE(15,3,(Measurements!$C$4:$C$502=Measurements!$I$3)/(Measurements!$C$4:$C$502=Measurements!$I$3)*(ROW(Measurements!$C$4:$C$502)-ROW(Measurements!$C$3)),ROWS(Measurements!$L$4:$L275))), "")</f>
        <v/>
      </c>
      <c r="X275">
        <f>IF(ROWS(Measurements!$L$4:$L275)&lt;=Measurements!$I$4, INDEX(Measurements!$E$4:$E$502,_xlfn.AGGREGATE(15,3,(Measurements!$C$4:$C$502=Measurements!$I$3)/(Measurements!$C$4:$C$502=Measurements!$I$3)*(ROW(Measurements!$C$4:$C$502)-ROW(Measurements!$C$3)),ROWS(Measurements!$L$4:$L275))), "")</f>
        <v/>
      </c>
      <c r="Y275">
        <f>IF($W275&lt;&gt;"",2200,"")</f>
        <v/>
      </c>
      <c r="Z275">
        <f>IF($W275&lt;&gt;"",1800,"")</f>
        <v/>
      </c>
      <c r="AA275">
        <f>IF(ROWS(Measurements!$L$4:$L275)&lt;=Measurements!$I$4, INDEX(Measurements!$F$4:$F$502,_xlfn.AGGREGATE(15,3,(Measurements!$C$4:$C$502=Measurements!$I$3)/(Measurements!$C$4:$C$502=Measurements!$I$3)*(ROW(Measurements!$C$4:$C$502)-ROW(Measurements!$C$3)),ROWS(Measurements!$L$4:$L275))), "")</f>
        <v/>
      </c>
      <c r="AB275">
        <f>IF($W275&lt;&gt;"",6.5,"")</f>
        <v/>
      </c>
      <c r="AC275">
        <f>IF($W275&lt;&gt;"",3.5,"")</f>
        <v/>
      </c>
      <c r="AD275">
        <f>IF(ROWS(Measurements!$L$4:L275)&lt;=Measurements!$I$4, INDEX(Measurements!$G$4:$G$502,_xlfn.AGGREGATE(15,3,(Measurements!$C$4:$C$502=Measurements!$I$3)/(Measurements!$C$4:$C$502=Measurements!$I$3)*(ROW(Measurements!$C$4:$C$502)-ROW(Measurements!$C$3)),ROWS(Measurements!$L$4:L275))), "")</f>
        <v/>
      </c>
      <c r="AE275">
        <f>IF($W275&lt;&gt;"",65,"")</f>
        <v/>
      </c>
      <c r="AF275">
        <f>IF($W275&lt;&gt;"",35,"")</f>
        <v/>
      </c>
    </row>
    <row r="276">
      <c r="A276" s="2">
        <f>IF(ROWS(Measurements!A$4:$L276)&lt;=Measurements!$J$4, INDEX(Measurements!$A$4:$A$502,_xlfn.AGGREGATE(15,3,(Measurements!$C$4:$C$502=Measurements!$J$3)/(Measurements!$C$4:$C$502=Measurements!$J$3)*(ROW(Measurements!$C$4:$C$502)-ROW(Measurements!$C$3)),ROWS(Measurements!A$4:$L276))), "")</f>
        <v/>
      </c>
      <c r="B276">
        <f>IF(ROWS(Measurements!A$4:$L276)&lt;=Measurements!$J$4, INDEX(Measurements!$E$4:$E$502,_xlfn.AGGREGATE(15,3,(Measurements!$C$4:$C$502=Measurements!$J$3)/(Measurements!$C$4:$C$502=Measurements!$J$3)*(ROW(Measurements!$C$4:$C$502)-ROW(Measurements!$C$3)),ROWS(Measurements!A$4:$L276))), "")</f>
        <v/>
      </c>
      <c r="C276">
        <f>IF($A276&lt;&gt;"",2200,"")</f>
        <v/>
      </c>
      <c r="D276">
        <f>IF($A276&lt;&gt;"",1800,"")</f>
        <v/>
      </c>
      <c r="E276">
        <f>IF(ROWS(Measurements!A$4:$L276)&lt;=Measurements!$J$4, INDEX(Measurements!$F$4:$F$502,_xlfn.AGGREGATE(15,3,(Measurements!$C$4:$C$502=Measurements!$J$3)/(Measurements!$C$4:$C$502=Measurements!$J$3)*(ROW(Measurements!$C$4:$C$502)-ROW(Measurements!$C$3)),ROWS(Measurements!A$4:$L276))), "")</f>
        <v/>
      </c>
      <c r="F276">
        <f>IF($A276&lt;&gt;"",6.5,"")</f>
        <v/>
      </c>
      <c r="G276">
        <f>IF($A276&lt;&gt;"",3.5,"")</f>
        <v/>
      </c>
      <c r="H276">
        <f>IF(ROWS(Measurements!A$4:$L276)&lt;=Measurements!$J$4, INDEX(Measurements!$G$4:$G$502,_xlfn.AGGREGATE(15,3,(Measurements!$C$4:$C$502=Measurements!$J$3)/(Measurements!$C$4:$C$502=Measurements!$J$3)*(ROW(Measurements!$C$4:$C$502)-ROW(Measurements!$C$3)),ROWS(Measurements!A$4:$L276))), "")</f>
        <v/>
      </c>
      <c r="I276">
        <f>IF($A276&lt;&gt;"",65,"")</f>
        <v/>
      </c>
      <c r="J276">
        <f>IF($A276&lt;&gt;"",35,"")</f>
        <v/>
      </c>
      <c r="L276" s="2">
        <f>IF(ROWS(Measurements!$L$4:L276)&lt;=Measurements!$K$4, INDEX(Measurements!$A$4:$A$502,_xlfn.AGGREGATE(15,3,(Measurements!$C$4:$C$502=Measurements!$K$3)/(Measurements!$C$4:$C$502=Measurements!$K$3)*(ROW(Measurements!$C$4:$C$502)-ROW(Measurements!$C$3)),ROWS(Measurements!$L$4:L276))), "")</f>
        <v/>
      </c>
      <c r="M276">
        <f>IF(ROWS(Measurements!$L$4:L276)&lt;=Measurements!$K$4, INDEX(Measurements!$E$4:$E$502,_xlfn.AGGREGATE(15,3,(Measurements!$C$4:$C$502=Measurements!$K$3)/(Measurements!$C$4:$C$502=Measurements!$K$3)*(ROW(Measurements!$C$4:$C$502)-ROW(Measurements!$C$3)),ROWS(Measurements!$L$4:L276))), "")</f>
        <v/>
      </c>
      <c r="N276">
        <f>IF($L276&lt;&gt;"",2200,"")</f>
        <v/>
      </c>
      <c r="O276">
        <f>IF($L276&lt;&gt;"",1800,"")</f>
        <v/>
      </c>
      <c r="P276">
        <f>IF(ROWS(Measurements!$L$4:L276)&lt;=Measurements!$K$4, INDEX(Measurements!$F$4:$F$502,_xlfn.AGGREGATE(15,3,(Measurements!$C$4:$C$502=Measurements!$K$3)/(Measurements!$C$4:$C$502=Measurements!$K$3)*(ROW(Measurements!$C$4:$C$502)-ROW(Measurements!$C$3)),ROWS(Measurements!$L$4:L276))), "")</f>
        <v/>
      </c>
      <c r="Q276">
        <f>IF($L276&lt;&gt;"",6.5,"")</f>
        <v/>
      </c>
      <c r="R276">
        <f>IF($L276&lt;&gt;"",3.5,"")</f>
        <v/>
      </c>
      <c r="S276">
        <f>IF(ROWS(Measurements!$L$4:L276)&lt;=Measurements!$K$4, INDEX(Measurements!$G$4:$G$502,_xlfn.AGGREGATE(15,3,(Measurements!$C$4:$C$502=Measurements!$K$3)/(Measurements!$C$4:$C$502=Measurements!$K$3)*(ROW(Measurements!$C$4:$C$502)-ROW(Measurements!$C$3)),ROWS(Measurements!$L$4:L276))), "")</f>
        <v/>
      </c>
      <c r="T276">
        <f>IF($L276&lt;&gt;"",65,"")</f>
        <v/>
      </c>
      <c r="U276">
        <f>IF($L276&lt;&gt;"",35,"")</f>
        <v/>
      </c>
      <c r="W276" s="2">
        <f>IF(ROWS(Measurements!$L$4:$L276)&lt;=Measurements!$I$4, INDEX(Measurements!$A$4:$A$502,_xlfn.AGGREGATE(15,3,(Measurements!$C$4:$C$502=Measurements!$I$3)/(Measurements!$C$4:$C$502=Measurements!$I$3)*(ROW(Measurements!$C$4:$C$502)-ROW(Measurements!$C$3)),ROWS(Measurements!$L$4:$L276))), "")</f>
        <v/>
      </c>
      <c r="X276">
        <f>IF(ROWS(Measurements!$L$4:$L276)&lt;=Measurements!$I$4, INDEX(Measurements!$E$4:$E$502,_xlfn.AGGREGATE(15,3,(Measurements!$C$4:$C$502=Measurements!$I$3)/(Measurements!$C$4:$C$502=Measurements!$I$3)*(ROW(Measurements!$C$4:$C$502)-ROW(Measurements!$C$3)),ROWS(Measurements!$L$4:$L276))), "")</f>
        <v/>
      </c>
      <c r="Y276">
        <f>IF($W276&lt;&gt;"",2200,"")</f>
        <v/>
      </c>
      <c r="Z276">
        <f>IF($W276&lt;&gt;"",1800,"")</f>
        <v/>
      </c>
      <c r="AA276">
        <f>IF(ROWS(Measurements!$L$4:$L276)&lt;=Measurements!$I$4, INDEX(Measurements!$F$4:$F$502,_xlfn.AGGREGATE(15,3,(Measurements!$C$4:$C$502=Measurements!$I$3)/(Measurements!$C$4:$C$502=Measurements!$I$3)*(ROW(Measurements!$C$4:$C$502)-ROW(Measurements!$C$3)),ROWS(Measurements!$L$4:$L276))), "")</f>
        <v/>
      </c>
      <c r="AB276">
        <f>IF($W276&lt;&gt;"",6.5,"")</f>
        <v/>
      </c>
      <c r="AC276">
        <f>IF($W276&lt;&gt;"",3.5,"")</f>
        <v/>
      </c>
      <c r="AD276">
        <f>IF(ROWS(Measurements!$L$4:L276)&lt;=Measurements!$I$4, INDEX(Measurements!$G$4:$G$502,_xlfn.AGGREGATE(15,3,(Measurements!$C$4:$C$502=Measurements!$I$3)/(Measurements!$C$4:$C$502=Measurements!$I$3)*(ROW(Measurements!$C$4:$C$502)-ROW(Measurements!$C$3)),ROWS(Measurements!$L$4:L276))), "")</f>
        <v/>
      </c>
      <c r="AE276">
        <f>IF($W276&lt;&gt;"",65,"")</f>
        <v/>
      </c>
      <c r="AF276">
        <f>IF($W276&lt;&gt;"",35,"")</f>
        <v/>
      </c>
    </row>
    <row r="277">
      <c r="A277" s="2">
        <f>IF(ROWS(Measurements!A$4:$L277)&lt;=Measurements!$J$4, INDEX(Measurements!$A$4:$A$502,_xlfn.AGGREGATE(15,3,(Measurements!$C$4:$C$502=Measurements!$J$3)/(Measurements!$C$4:$C$502=Measurements!$J$3)*(ROW(Measurements!$C$4:$C$502)-ROW(Measurements!$C$3)),ROWS(Measurements!A$4:$L277))), "")</f>
        <v/>
      </c>
      <c r="B277">
        <f>IF(ROWS(Measurements!A$4:$L277)&lt;=Measurements!$J$4, INDEX(Measurements!$E$4:$E$502,_xlfn.AGGREGATE(15,3,(Measurements!$C$4:$C$502=Measurements!$J$3)/(Measurements!$C$4:$C$502=Measurements!$J$3)*(ROW(Measurements!$C$4:$C$502)-ROW(Measurements!$C$3)),ROWS(Measurements!A$4:$L277))), "")</f>
        <v/>
      </c>
      <c r="C277">
        <f>IF($A277&lt;&gt;"",2200,"")</f>
        <v/>
      </c>
      <c r="D277">
        <f>IF($A277&lt;&gt;"",1800,"")</f>
        <v/>
      </c>
      <c r="E277">
        <f>IF(ROWS(Measurements!A$4:$L277)&lt;=Measurements!$J$4, INDEX(Measurements!$F$4:$F$502,_xlfn.AGGREGATE(15,3,(Measurements!$C$4:$C$502=Measurements!$J$3)/(Measurements!$C$4:$C$502=Measurements!$J$3)*(ROW(Measurements!$C$4:$C$502)-ROW(Measurements!$C$3)),ROWS(Measurements!A$4:$L277))), "")</f>
        <v/>
      </c>
      <c r="F277">
        <f>IF($A277&lt;&gt;"",6.5,"")</f>
        <v/>
      </c>
      <c r="G277">
        <f>IF($A277&lt;&gt;"",3.5,"")</f>
        <v/>
      </c>
      <c r="H277">
        <f>IF(ROWS(Measurements!A$4:$L277)&lt;=Measurements!$J$4, INDEX(Measurements!$G$4:$G$502,_xlfn.AGGREGATE(15,3,(Measurements!$C$4:$C$502=Measurements!$J$3)/(Measurements!$C$4:$C$502=Measurements!$J$3)*(ROW(Measurements!$C$4:$C$502)-ROW(Measurements!$C$3)),ROWS(Measurements!A$4:$L277))), "")</f>
        <v/>
      </c>
      <c r="I277">
        <f>IF($A277&lt;&gt;"",65,"")</f>
        <v/>
      </c>
      <c r="J277">
        <f>IF($A277&lt;&gt;"",35,"")</f>
        <v/>
      </c>
      <c r="L277" s="2">
        <f>IF(ROWS(Measurements!$L$4:L277)&lt;=Measurements!$K$4, INDEX(Measurements!$A$4:$A$502,_xlfn.AGGREGATE(15,3,(Measurements!$C$4:$C$502=Measurements!$K$3)/(Measurements!$C$4:$C$502=Measurements!$K$3)*(ROW(Measurements!$C$4:$C$502)-ROW(Measurements!$C$3)),ROWS(Measurements!$L$4:L277))), "")</f>
        <v/>
      </c>
      <c r="M277">
        <f>IF(ROWS(Measurements!$L$4:L277)&lt;=Measurements!$K$4, INDEX(Measurements!$E$4:$E$502,_xlfn.AGGREGATE(15,3,(Measurements!$C$4:$C$502=Measurements!$K$3)/(Measurements!$C$4:$C$502=Measurements!$K$3)*(ROW(Measurements!$C$4:$C$502)-ROW(Measurements!$C$3)),ROWS(Measurements!$L$4:L277))), "")</f>
        <v/>
      </c>
      <c r="N277">
        <f>IF($L277&lt;&gt;"",2200,"")</f>
        <v/>
      </c>
      <c r="O277">
        <f>IF($L277&lt;&gt;"",1800,"")</f>
        <v/>
      </c>
      <c r="P277">
        <f>IF(ROWS(Measurements!$L$4:L277)&lt;=Measurements!$K$4, INDEX(Measurements!$F$4:$F$502,_xlfn.AGGREGATE(15,3,(Measurements!$C$4:$C$502=Measurements!$K$3)/(Measurements!$C$4:$C$502=Measurements!$K$3)*(ROW(Measurements!$C$4:$C$502)-ROW(Measurements!$C$3)),ROWS(Measurements!$L$4:L277))), "")</f>
        <v/>
      </c>
      <c r="Q277">
        <f>IF($L277&lt;&gt;"",6.5,"")</f>
        <v/>
      </c>
      <c r="R277">
        <f>IF($L277&lt;&gt;"",3.5,"")</f>
        <v/>
      </c>
      <c r="S277">
        <f>IF(ROWS(Measurements!$L$4:L277)&lt;=Measurements!$K$4, INDEX(Measurements!$G$4:$G$502,_xlfn.AGGREGATE(15,3,(Measurements!$C$4:$C$502=Measurements!$K$3)/(Measurements!$C$4:$C$502=Measurements!$K$3)*(ROW(Measurements!$C$4:$C$502)-ROW(Measurements!$C$3)),ROWS(Measurements!$L$4:L277))), "")</f>
        <v/>
      </c>
      <c r="T277">
        <f>IF($L277&lt;&gt;"",65,"")</f>
        <v/>
      </c>
      <c r="U277">
        <f>IF($L277&lt;&gt;"",35,"")</f>
        <v/>
      </c>
      <c r="W277" s="2">
        <f>IF(ROWS(Measurements!$L$4:$L277)&lt;=Measurements!$I$4, INDEX(Measurements!$A$4:$A$502,_xlfn.AGGREGATE(15,3,(Measurements!$C$4:$C$502=Measurements!$I$3)/(Measurements!$C$4:$C$502=Measurements!$I$3)*(ROW(Measurements!$C$4:$C$502)-ROW(Measurements!$C$3)),ROWS(Measurements!$L$4:$L277))), "")</f>
        <v/>
      </c>
      <c r="X277">
        <f>IF(ROWS(Measurements!$L$4:$L277)&lt;=Measurements!$I$4, INDEX(Measurements!$E$4:$E$502,_xlfn.AGGREGATE(15,3,(Measurements!$C$4:$C$502=Measurements!$I$3)/(Measurements!$C$4:$C$502=Measurements!$I$3)*(ROW(Measurements!$C$4:$C$502)-ROW(Measurements!$C$3)),ROWS(Measurements!$L$4:$L277))), "")</f>
        <v/>
      </c>
      <c r="Y277">
        <f>IF($W277&lt;&gt;"",2200,"")</f>
        <v/>
      </c>
      <c r="Z277">
        <f>IF($W277&lt;&gt;"",1800,"")</f>
        <v/>
      </c>
      <c r="AA277">
        <f>IF(ROWS(Measurements!$L$4:$L277)&lt;=Measurements!$I$4, INDEX(Measurements!$F$4:$F$502,_xlfn.AGGREGATE(15,3,(Measurements!$C$4:$C$502=Measurements!$I$3)/(Measurements!$C$4:$C$502=Measurements!$I$3)*(ROW(Measurements!$C$4:$C$502)-ROW(Measurements!$C$3)),ROWS(Measurements!$L$4:$L277))), "")</f>
        <v/>
      </c>
      <c r="AB277">
        <f>IF($W277&lt;&gt;"",6.5,"")</f>
        <v/>
      </c>
      <c r="AC277">
        <f>IF($W277&lt;&gt;"",3.5,"")</f>
        <v/>
      </c>
      <c r="AD277">
        <f>IF(ROWS(Measurements!$L$4:L277)&lt;=Measurements!$I$4, INDEX(Measurements!$G$4:$G$502,_xlfn.AGGREGATE(15,3,(Measurements!$C$4:$C$502=Measurements!$I$3)/(Measurements!$C$4:$C$502=Measurements!$I$3)*(ROW(Measurements!$C$4:$C$502)-ROW(Measurements!$C$3)),ROWS(Measurements!$L$4:L277))), "")</f>
        <v/>
      </c>
      <c r="AE277">
        <f>IF($W277&lt;&gt;"",65,"")</f>
        <v/>
      </c>
      <c r="AF277">
        <f>IF($W277&lt;&gt;"",35,"")</f>
        <v/>
      </c>
    </row>
    <row r="278">
      <c r="A278" s="2">
        <f>IF(ROWS(Measurements!A$4:$L278)&lt;=Measurements!$J$4, INDEX(Measurements!$A$4:$A$502,_xlfn.AGGREGATE(15,3,(Measurements!$C$4:$C$502=Measurements!$J$3)/(Measurements!$C$4:$C$502=Measurements!$J$3)*(ROW(Measurements!$C$4:$C$502)-ROW(Measurements!$C$3)),ROWS(Measurements!A$4:$L278))), "")</f>
        <v/>
      </c>
      <c r="B278">
        <f>IF(ROWS(Measurements!A$4:$L278)&lt;=Measurements!$J$4, INDEX(Measurements!$E$4:$E$502,_xlfn.AGGREGATE(15,3,(Measurements!$C$4:$C$502=Measurements!$J$3)/(Measurements!$C$4:$C$502=Measurements!$J$3)*(ROW(Measurements!$C$4:$C$502)-ROW(Measurements!$C$3)),ROWS(Measurements!A$4:$L278))), "")</f>
        <v/>
      </c>
      <c r="C278">
        <f>IF($A278&lt;&gt;"",2200,"")</f>
        <v/>
      </c>
      <c r="D278">
        <f>IF($A278&lt;&gt;"",1800,"")</f>
        <v/>
      </c>
      <c r="E278">
        <f>IF(ROWS(Measurements!A$4:$L278)&lt;=Measurements!$J$4, INDEX(Measurements!$F$4:$F$502,_xlfn.AGGREGATE(15,3,(Measurements!$C$4:$C$502=Measurements!$J$3)/(Measurements!$C$4:$C$502=Measurements!$J$3)*(ROW(Measurements!$C$4:$C$502)-ROW(Measurements!$C$3)),ROWS(Measurements!A$4:$L278))), "")</f>
        <v/>
      </c>
      <c r="F278">
        <f>IF($A278&lt;&gt;"",6.5,"")</f>
        <v/>
      </c>
      <c r="G278">
        <f>IF($A278&lt;&gt;"",3.5,"")</f>
        <v/>
      </c>
      <c r="H278">
        <f>IF(ROWS(Measurements!A$4:$L278)&lt;=Measurements!$J$4, INDEX(Measurements!$G$4:$G$502,_xlfn.AGGREGATE(15,3,(Measurements!$C$4:$C$502=Measurements!$J$3)/(Measurements!$C$4:$C$502=Measurements!$J$3)*(ROW(Measurements!$C$4:$C$502)-ROW(Measurements!$C$3)),ROWS(Measurements!A$4:$L278))), "")</f>
        <v/>
      </c>
      <c r="I278">
        <f>IF($A278&lt;&gt;"",65,"")</f>
        <v/>
      </c>
      <c r="J278">
        <f>IF($A278&lt;&gt;"",35,"")</f>
        <v/>
      </c>
      <c r="L278" s="2">
        <f>IF(ROWS(Measurements!$L$4:L278)&lt;=Measurements!$K$4, INDEX(Measurements!$A$4:$A$502,_xlfn.AGGREGATE(15,3,(Measurements!$C$4:$C$502=Measurements!$K$3)/(Measurements!$C$4:$C$502=Measurements!$K$3)*(ROW(Measurements!$C$4:$C$502)-ROW(Measurements!$C$3)),ROWS(Measurements!$L$4:L278))), "")</f>
        <v/>
      </c>
      <c r="M278">
        <f>IF(ROWS(Measurements!$L$4:L278)&lt;=Measurements!$K$4, INDEX(Measurements!$E$4:$E$502,_xlfn.AGGREGATE(15,3,(Measurements!$C$4:$C$502=Measurements!$K$3)/(Measurements!$C$4:$C$502=Measurements!$K$3)*(ROW(Measurements!$C$4:$C$502)-ROW(Measurements!$C$3)),ROWS(Measurements!$L$4:L278))), "")</f>
        <v/>
      </c>
      <c r="N278">
        <f>IF($L278&lt;&gt;"",2200,"")</f>
        <v/>
      </c>
      <c r="O278">
        <f>IF($L278&lt;&gt;"",1800,"")</f>
        <v/>
      </c>
      <c r="P278">
        <f>IF(ROWS(Measurements!$L$4:L278)&lt;=Measurements!$K$4, INDEX(Measurements!$F$4:$F$502,_xlfn.AGGREGATE(15,3,(Measurements!$C$4:$C$502=Measurements!$K$3)/(Measurements!$C$4:$C$502=Measurements!$K$3)*(ROW(Measurements!$C$4:$C$502)-ROW(Measurements!$C$3)),ROWS(Measurements!$L$4:L278))), "")</f>
        <v/>
      </c>
      <c r="Q278">
        <f>IF($L278&lt;&gt;"",6.5,"")</f>
        <v/>
      </c>
      <c r="R278">
        <f>IF($L278&lt;&gt;"",3.5,"")</f>
        <v/>
      </c>
      <c r="S278">
        <f>IF(ROWS(Measurements!$L$4:L278)&lt;=Measurements!$K$4, INDEX(Measurements!$G$4:$G$502,_xlfn.AGGREGATE(15,3,(Measurements!$C$4:$C$502=Measurements!$K$3)/(Measurements!$C$4:$C$502=Measurements!$K$3)*(ROW(Measurements!$C$4:$C$502)-ROW(Measurements!$C$3)),ROWS(Measurements!$L$4:L278))), "")</f>
        <v/>
      </c>
      <c r="T278">
        <f>IF($L278&lt;&gt;"",65,"")</f>
        <v/>
      </c>
      <c r="U278">
        <f>IF($L278&lt;&gt;"",35,"")</f>
        <v/>
      </c>
      <c r="W278" s="2">
        <f>IF(ROWS(Measurements!$L$4:$L278)&lt;=Measurements!$I$4, INDEX(Measurements!$A$4:$A$502,_xlfn.AGGREGATE(15,3,(Measurements!$C$4:$C$502=Measurements!$I$3)/(Measurements!$C$4:$C$502=Measurements!$I$3)*(ROW(Measurements!$C$4:$C$502)-ROW(Measurements!$C$3)),ROWS(Measurements!$L$4:$L278))), "")</f>
        <v/>
      </c>
      <c r="X278">
        <f>IF(ROWS(Measurements!$L$4:$L278)&lt;=Measurements!$I$4, INDEX(Measurements!$E$4:$E$502,_xlfn.AGGREGATE(15,3,(Measurements!$C$4:$C$502=Measurements!$I$3)/(Measurements!$C$4:$C$502=Measurements!$I$3)*(ROW(Measurements!$C$4:$C$502)-ROW(Measurements!$C$3)),ROWS(Measurements!$L$4:$L278))), "")</f>
        <v/>
      </c>
      <c r="Y278">
        <f>IF($W278&lt;&gt;"",2200,"")</f>
        <v/>
      </c>
      <c r="Z278">
        <f>IF($W278&lt;&gt;"",1800,"")</f>
        <v/>
      </c>
      <c r="AA278">
        <f>IF(ROWS(Measurements!$L$4:$L278)&lt;=Measurements!$I$4, INDEX(Measurements!$F$4:$F$502,_xlfn.AGGREGATE(15,3,(Measurements!$C$4:$C$502=Measurements!$I$3)/(Measurements!$C$4:$C$502=Measurements!$I$3)*(ROW(Measurements!$C$4:$C$502)-ROW(Measurements!$C$3)),ROWS(Measurements!$L$4:$L278))), "")</f>
        <v/>
      </c>
      <c r="AB278">
        <f>IF($W278&lt;&gt;"",6.5,"")</f>
        <v/>
      </c>
      <c r="AC278">
        <f>IF($W278&lt;&gt;"",3.5,"")</f>
        <v/>
      </c>
      <c r="AD278">
        <f>IF(ROWS(Measurements!$L$4:L278)&lt;=Measurements!$I$4, INDEX(Measurements!$G$4:$G$502,_xlfn.AGGREGATE(15,3,(Measurements!$C$4:$C$502=Measurements!$I$3)/(Measurements!$C$4:$C$502=Measurements!$I$3)*(ROW(Measurements!$C$4:$C$502)-ROW(Measurements!$C$3)),ROWS(Measurements!$L$4:L278))), "")</f>
        <v/>
      </c>
      <c r="AE278">
        <f>IF($W278&lt;&gt;"",65,"")</f>
        <v/>
      </c>
      <c r="AF278">
        <f>IF($W278&lt;&gt;"",35,"")</f>
        <v/>
      </c>
    </row>
    <row r="279">
      <c r="A279" s="2">
        <f>IF(ROWS(Measurements!A$4:$L279)&lt;=Measurements!$J$4, INDEX(Measurements!$A$4:$A$502,_xlfn.AGGREGATE(15,3,(Measurements!$C$4:$C$502=Measurements!$J$3)/(Measurements!$C$4:$C$502=Measurements!$J$3)*(ROW(Measurements!$C$4:$C$502)-ROW(Measurements!$C$3)),ROWS(Measurements!A$4:$L279))), "")</f>
        <v/>
      </c>
      <c r="B279">
        <f>IF(ROWS(Measurements!A$4:$L279)&lt;=Measurements!$J$4, INDEX(Measurements!$E$4:$E$502,_xlfn.AGGREGATE(15,3,(Measurements!$C$4:$C$502=Measurements!$J$3)/(Measurements!$C$4:$C$502=Measurements!$J$3)*(ROW(Measurements!$C$4:$C$502)-ROW(Measurements!$C$3)),ROWS(Measurements!A$4:$L279))), "")</f>
        <v/>
      </c>
      <c r="C279">
        <f>IF($A279&lt;&gt;"",2200,"")</f>
        <v/>
      </c>
      <c r="D279">
        <f>IF($A279&lt;&gt;"",1800,"")</f>
        <v/>
      </c>
      <c r="E279">
        <f>IF(ROWS(Measurements!A$4:$L279)&lt;=Measurements!$J$4, INDEX(Measurements!$F$4:$F$502,_xlfn.AGGREGATE(15,3,(Measurements!$C$4:$C$502=Measurements!$J$3)/(Measurements!$C$4:$C$502=Measurements!$J$3)*(ROW(Measurements!$C$4:$C$502)-ROW(Measurements!$C$3)),ROWS(Measurements!A$4:$L279))), "")</f>
        <v/>
      </c>
      <c r="F279">
        <f>IF($A279&lt;&gt;"",6.5,"")</f>
        <v/>
      </c>
      <c r="G279">
        <f>IF($A279&lt;&gt;"",3.5,"")</f>
        <v/>
      </c>
      <c r="H279">
        <f>IF(ROWS(Measurements!A$4:$L279)&lt;=Measurements!$J$4, INDEX(Measurements!$G$4:$G$502,_xlfn.AGGREGATE(15,3,(Measurements!$C$4:$C$502=Measurements!$J$3)/(Measurements!$C$4:$C$502=Measurements!$J$3)*(ROW(Measurements!$C$4:$C$502)-ROW(Measurements!$C$3)),ROWS(Measurements!A$4:$L279))), "")</f>
        <v/>
      </c>
      <c r="I279">
        <f>IF($A279&lt;&gt;"",65,"")</f>
        <v/>
      </c>
      <c r="J279">
        <f>IF($A279&lt;&gt;"",35,"")</f>
        <v/>
      </c>
      <c r="L279" s="2">
        <f>IF(ROWS(Measurements!$L$4:L279)&lt;=Measurements!$K$4, INDEX(Measurements!$A$4:$A$502,_xlfn.AGGREGATE(15,3,(Measurements!$C$4:$C$502=Measurements!$K$3)/(Measurements!$C$4:$C$502=Measurements!$K$3)*(ROW(Measurements!$C$4:$C$502)-ROW(Measurements!$C$3)),ROWS(Measurements!$L$4:L279))), "")</f>
        <v/>
      </c>
      <c r="M279">
        <f>IF(ROWS(Measurements!$L$4:L279)&lt;=Measurements!$K$4, INDEX(Measurements!$E$4:$E$502,_xlfn.AGGREGATE(15,3,(Measurements!$C$4:$C$502=Measurements!$K$3)/(Measurements!$C$4:$C$502=Measurements!$K$3)*(ROW(Measurements!$C$4:$C$502)-ROW(Measurements!$C$3)),ROWS(Measurements!$L$4:L279))), "")</f>
        <v/>
      </c>
      <c r="N279">
        <f>IF($L279&lt;&gt;"",2200,"")</f>
        <v/>
      </c>
      <c r="O279">
        <f>IF($L279&lt;&gt;"",1800,"")</f>
        <v/>
      </c>
      <c r="P279">
        <f>IF(ROWS(Measurements!$L$4:L279)&lt;=Measurements!$K$4, INDEX(Measurements!$F$4:$F$502,_xlfn.AGGREGATE(15,3,(Measurements!$C$4:$C$502=Measurements!$K$3)/(Measurements!$C$4:$C$502=Measurements!$K$3)*(ROW(Measurements!$C$4:$C$502)-ROW(Measurements!$C$3)),ROWS(Measurements!$L$4:L279))), "")</f>
        <v/>
      </c>
      <c r="Q279">
        <f>IF($L279&lt;&gt;"",6.5,"")</f>
        <v/>
      </c>
      <c r="R279">
        <f>IF($L279&lt;&gt;"",3.5,"")</f>
        <v/>
      </c>
      <c r="S279">
        <f>IF(ROWS(Measurements!$L$4:L279)&lt;=Measurements!$K$4, INDEX(Measurements!$G$4:$G$502,_xlfn.AGGREGATE(15,3,(Measurements!$C$4:$C$502=Measurements!$K$3)/(Measurements!$C$4:$C$502=Measurements!$K$3)*(ROW(Measurements!$C$4:$C$502)-ROW(Measurements!$C$3)),ROWS(Measurements!$L$4:L279))), "")</f>
        <v/>
      </c>
      <c r="T279">
        <f>IF($L279&lt;&gt;"",65,"")</f>
        <v/>
      </c>
      <c r="U279">
        <f>IF($L279&lt;&gt;"",35,"")</f>
        <v/>
      </c>
      <c r="W279" s="2">
        <f>IF(ROWS(Measurements!$L$4:$L279)&lt;=Measurements!$I$4, INDEX(Measurements!$A$4:$A$502,_xlfn.AGGREGATE(15,3,(Measurements!$C$4:$C$502=Measurements!$I$3)/(Measurements!$C$4:$C$502=Measurements!$I$3)*(ROW(Measurements!$C$4:$C$502)-ROW(Measurements!$C$3)),ROWS(Measurements!$L$4:$L279))), "")</f>
        <v/>
      </c>
      <c r="X279">
        <f>IF(ROWS(Measurements!$L$4:$L279)&lt;=Measurements!$I$4, INDEX(Measurements!$E$4:$E$502,_xlfn.AGGREGATE(15,3,(Measurements!$C$4:$C$502=Measurements!$I$3)/(Measurements!$C$4:$C$502=Measurements!$I$3)*(ROW(Measurements!$C$4:$C$502)-ROW(Measurements!$C$3)),ROWS(Measurements!$L$4:$L279))), "")</f>
        <v/>
      </c>
      <c r="Y279">
        <f>IF($W279&lt;&gt;"",2200,"")</f>
        <v/>
      </c>
      <c r="Z279">
        <f>IF($W279&lt;&gt;"",1800,"")</f>
        <v/>
      </c>
      <c r="AA279">
        <f>IF(ROWS(Measurements!$L$4:$L279)&lt;=Measurements!$I$4, INDEX(Measurements!$F$4:$F$502,_xlfn.AGGREGATE(15,3,(Measurements!$C$4:$C$502=Measurements!$I$3)/(Measurements!$C$4:$C$502=Measurements!$I$3)*(ROW(Measurements!$C$4:$C$502)-ROW(Measurements!$C$3)),ROWS(Measurements!$L$4:$L279))), "")</f>
        <v/>
      </c>
      <c r="AB279">
        <f>IF($W279&lt;&gt;"",6.5,"")</f>
        <v/>
      </c>
      <c r="AC279">
        <f>IF($W279&lt;&gt;"",3.5,"")</f>
        <v/>
      </c>
      <c r="AD279">
        <f>IF(ROWS(Measurements!$L$4:L279)&lt;=Measurements!$I$4, INDEX(Measurements!$G$4:$G$502,_xlfn.AGGREGATE(15,3,(Measurements!$C$4:$C$502=Measurements!$I$3)/(Measurements!$C$4:$C$502=Measurements!$I$3)*(ROW(Measurements!$C$4:$C$502)-ROW(Measurements!$C$3)),ROWS(Measurements!$L$4:L279))), "")</f>
        <v/>
      </c>
      <c r="AE279">
        <f>IF($W279&lt;&gt;"",65,"")</f>
        <v/>
      </c>
      <c r="AF279">
        <f>IF($W279&lt;&gt;"",35,"")</f>
        <v/>
      </c>
    </row>
    <row r="280">
      <c r="A280" s="2">
        <f>IF(ROWS(Measurements!A$4:$L280)&lt;=Measurements!$J$4, INDEX(Measurements!$A$4:$A$502,_xlfn.AGGREGATE(15,3,(Measurements!$C$4:$C$502=Measurements!$J$3)/(Measurements!$C$4:$C$502=Measurements!$J$3)*(ROW(Measurements!$C$4:$C$502)-ROW(Measurements!$C$3)),ROWS(Measurements!A$4:$L280))), "")</f>
        <v/>
      </c>
      <c r="B280">
        <f>IF(ROWS(Measurements!A$4:$L280)&lt;=Measurements!$J$4, INDEX(Measurements!$E$4:$E$502,_xlfn.AGGREGATE(15,3,(Measurements!$C$4:$C$502=Measurements!$J$3)/(Measurements!$C$4:$C$502=Measurements!$J$3)*(ROW(Measurements!$C$4:$C$502)-ROW(Measurements!$C$3)),ROWS(Measurements!A$4:$L280))), "")</f>
        <v/>
      </c>
      <c r="C280">
        <f>IF($A280&lt;&gt;"",2200,"")</f>
        <v/>
      </c>
      <c r="D280">
        <f>IF($A280&lt;&gt;"",1800,"")</f>
        <v/>
      </c>
      <c r="E280">
        <f>IF(ROWS(Measurements!A$4:$L280)&lt;=Measurements!$J$4, INDEX(Measurements!$F$4:$F$502,_xlfn.AGGREGATE(15,3,(Measurements!$C$4:$C$502=Measurements!$J$3)/(Measurements!$C$4:$C$502=Measurements!$J$3)*(ROW(Measurements!$C$4:$C$502)-ROW(Measurements!$C$3)),ROWS(Measurements!A$4:$L280))), "")</f>
        <v/>
      </c>
      <c r="F280">
        <f>IF($A280&lt;&gt;"",6.5,"")</f>
        <v/>
      </c>
      <c r="G280">
        <f>IF($A280&lt;&gt;"",3.5,"")</f>
        <v/>
      </c>
      <c r="H280">
        <f>IF(ROWS(Measurements!A$4:$L280)&lt;=Measurements!$J$4, INDEX(Measurements!$G$4:$G$502,_xlfn.AGGREGATE(15,3,(Measurements!$C$4:$C$502=Measurements!$J$3)/(Measurements!$C$4:$C$502=Measurements!$J$3)*(ROW(Measurements!$C$4:$C$502)-ROW(Measurements!$C$3)),ROWS(Measurements!A$4:$L280))), "")</f>
        <v/>
      </c>
      <c r="I280">
        <f>IF($A280&lt;&gt;"",65,"")</f>
        <v/>
      </c>
      <c r="J280">
        <f>IF($A280&lt;&gt;"",35,"")</f>
        <v/>
      </c>
      <c r="L280" s="2">
        <f>IF(ROWS(Measurements!$L$4:L280)&lt;=Measurements!$K$4, INDEX(Measurements!$A$4:$A$502,_xlfn.AGGREGATE(15,3,(Measurements!$C$4:$C$502=Measurements!$K$3)/(Measurements!$C$4:$C$502=Measurements!$K$3)*(ROW(Measurements!$C$4:$C$502)-ROW(Measurements!$C$3)),ROWS(Measurements!$L$4:L280))), "")</f>
        <v/>
      </c>
      <c r="M280">
        <f>IF(ROWS(Measurements!$L$4:L280)&lt;=Measurements!$K$4, INDEX(Measurements!$E$4:$E$502,_xlfn.AGGREGATE(15,3,(Measurements!$C$4:$C$502=Measurements!$K$3)/(Measurements!$C$4:$C$502=Measurements!$K$3)*(ROW(Measurements!$C$4:$C$502)-ROW(Measurements!$C$3)),ROWS(Measurements!$L$4:L280))), "")</f>
        <v/>
      </c>
      <c r="N280">
        <f>IF($L280&lt;&gt;"",2200,"")</f>
        <v/>
      </c>
      <c r="O280">
        <f>IF($L280&lt;&gt;"",1800,"")</f>
        <v/>
      </c>
      <c r="P280">
        <f>IF(ROWS(Measurements!$L$4:L280)&lt;=Measurements!$K$4, INDEX(Measurements!$F$4:$F$502,_xlfn.AGGREGATE(15,3,(Measurements!$C$4:$C$502=Measurements!$K$3)/(Measurements!$C$4:$C$502=Measurements!$K$3)*(ROW(Measurements!$C$4:$C$502)-ROW(Measurements!$C$3)),ROWS(Measurements!$L$4:L280))), "")</f>
        <v/>
      </c>
      <c r="Q280">
        <f>IF($L280&lt;&gt;"",6.5,"")</f>
        <v/>
      </c>
      <c r="R280">
        <f>IF($L280&lt;&gt;"",3.5,"")</f>
        <v/>
      </c>
      <c r="S280">
        <f>IF(ROWS(Measurements!$L$4:L280)&lt;=Measurements!$K$4, INDEX(Measurements!$G$4:$G$502,_xlfn.AGGREGATE(15,3,(Measurements!$C$4:$C$502=Measurements!$K$3)/(Measurements!$C$4:$C$502=Measurements!$K$3)*(ROW(Measurements!$C$4:$C$502)-ROW(Measurements!$C$3)),ROWS(Measurements!$L$4:L280))), "")</f>
        <v/>
      </c>
      <c r="T280">
        <f>IF($L280&lt;&gt;"",65,"")</f>
        <v/>
      </c>
      <c r="U280">
        <f>IF($L280&lt;&gt;"",35,"")</f>
        <v/>
      </c>
      <c r="W280" s="2">
        <f>IF(ROWS(Measurements!$L$4:$L280)&lt;=Measurements!$I$4, INDEX(Measurements!$A$4:$A$502,_xlfn.AGGREGATE(15,3,(Measurements!$C$4:$C$502=Measurements!$I$3)/(Measurements!$C$4:$C$502=Measurements!$I$3)*(ROW(Measurements!$C$4:$C$502)-ROW(Measurements!$C$3)),ROWS(Measurements!$L$4:$L280))), "")</f>
        <v/>
      </c>
      <c r="X280">
        <f>IF(ROWS(Measurements!$L$4:$L280)&lt;=Measurements!$I$4, INDEX(Measurements!$E$4:$E$502,_xlfn.AGGREGATE(15,3,(Measurements!$C$4:$C$502=Measurements!$I$3)/(Measurements!$C$4:$C$502=Measurements!$I$3)*(ROW(Measurements!$C$4:$C$502)-ROW(Measurements!$C$3)),ROWS(Measurements!$L$4:$L280))), "")</f>
        <v/>
      </c>
      <c r="Y280">
        <f>IF($W280&lt;&gt;"",2200,"")</f>
        <v/>
      </c>
      <c r="Z280">
        <f>IF($W280&lt;&gt;"",1800,"")</f>
        <v/>
      </c>
      <c r="AA280">
        <f>IF(ROWS(Measurements!$L$4:$L280)&lt;=Measurements!$I$4, INDEX(Measurements!$F$4:$F$502,_xlfn.AGGREGATE(15,3,(Measurements!$C$4:$C$502=Measurements!$I$3)/(Measurements!$C$4:$C$502=Measurements!$I$3)*(ROW(Measurements!$C$4:$C$502)-ROW(Measurements!$C$3)),ROWS(Measurements!$L$4:$L280))), "")</f>
        <v/>
      </c>
      <c r="AB280">
        <f>IF($W280&lt;&gt;"",6.5,"")</f>
        <v/>
      </c>
      <c r="AC280">
        <f>IF($W280&lt;&gt;"",3.5,"")</f>
        <v/>
      </c>
      <c r="AD280">
        <f>IF(ROWS(Measurements!$L$4:L280)&lt;=Measurements!$I$4, INDEX(Measurements!$G$4:$G$502,_xlfn.AGGREGATE(15,3,(Measurements!$C$4:$C$502=Measurements!$I$3)/(Measurements!$C$4:$C$502=Measurements!$I$3)*(ROW(Measurements!$C$4:$C$502)-ROW(Measurements!$C$3)),ROWS(Measurements!$L$4:L280))), "")</f>
        <v/>
      </c>
      <c r="AE280">
        <f>IF($W280&lt;&gt;"",65,"")</f>
        <v/>
      </c>
      <c r="AF280">
        <f>IF($W280&lt;&gt;"",35,"")</f>
        <v/>
      </c>
    </row>
    <row r="281">
      <c r="A281" s="2">
        <f>IF(ROWS(Measurements!A$4:$L281)&lt;=Measurements!$J$4, INDEX(Measurements!$A$4:$A$502,_xlfn.AGGREGATE(15,3,(Measurements!$C$4:$C$502=Measurements!$J$3)/(Measurements!$C$4:$C$502=Measurements!$J$3)*(ROW(Measurements!$C$4:$C$502)-ROW(Measurements!$C$3)),ROWS(Measurements!A$4:$L281))), "")</f>
        <v/>
      </c>
      <c r="B281">
        <f>IF(ROWS(Measurements!A$4:$L281)&lt;=Measurements!$J$4, INDEX(Measurements!$E$4:$E$502,_xlfn.AGGREGATE(15,3,(Measurements!$C$4:$C$502=Measurements!$J$3)/(Measurements!$C$4:$C$502=Measurements!$J$3)*(ROW(Measurements!$C$4:$C$502)-ROW(Measurements!$C$3)),ROWS(Measurements!A$4:$L281))), "")</f>
        <v/>
      </c>
      <c r="C281">
        <f>IF($A281&lt;&gt;"",2200,"")</f>
        <v/>
      </c>
      <c r="D281">
        <f>IF($A281&lt;&gt;"",1800,"")</f>
        <v/>
      </c>
      <c r="E281">
        <f>IF(ROWS(Measurements!A$4:$L281)&lt;=Measurements!$J$4, INDEX(Measurements!$F$4:$F$502,_xlfn.AGGREGATE(15,3,(Measurements!$C$4:$C$502=Measurements!$J$3)/(Measurements!$C$4:$C$502=Measurements!$J$3)*(ROW(Measurements!$C$4:$C$502)-ROW(Measurements!$C$3)),ROWS(Measurements!A$4:$L281))), "")</f>
        <v/>
      </c>
      <c r="F281">
        <f>IF($A281&lt;&gt;"",6.5,"")</f>
        <v/>
      </c>
      <c r="G281">
        <f>IF($A281&lt;&gt;"",3.5,"")</f>
        <v/>
      </c>
      <c r="H281">
        <f>IF(ROWS(Measurements!A$4:$L281)&lt;=Measurements!$J$4, INDEX(Measurements!$G$4:$G$502,_xlfn.AGGREGATE(15,3,(Measurements!$C$4:$C$502=Measurements!$J$3)/(Measurements!$C$4:$C$502=Measurements!$J$3)*(ROW(Measurements!$C$4:$C$502)-ROW(Measurements!$C$3)),ROWS(Measurements!A$4:$L281))), "")</f>
        <v/>
      </c>
      <c r="I281">
        <f>IF($A281&lt;&gt;"",65,"")</f>
        <v/>
      </c>
      <c r="J281">
        <f>IF($A281&lt;&gt;"",35,"")</f>
        <v/>
      </c>
      <c r="L281" s="2">
        <f>IF(ROWS(Measurements!$L$4:L281)&lt;=Measurements!$K$4, INDEX(Measurements!$A$4:$A$502,_xlfn.AGGREGATE(15,3,(Measurements!$C$4:$C$502=Measurements!$K$3)/(Measurements!$C$4:$C$502=Measurements!$K$3)*(ROW(Measurements!$C$4:$C$502)-ROW(Measurements!$C$3)),ROWS(Measurements!$L$4:L281))), "")</f>
        <v/>
      </c>
      <c r="M281">
        <f>IF(ROWS(Measurements!$L$4:L281)&lt;=Measurements!$K$4, INDEX(Measurements!$E$4:$E$502,_xlfn.AGGREGATE(15,3,(Measurements!$C$4:$C$502=Measurements!$K$3)/(Measurements!$C$4:$C$502=Measurements!$K$3)*(ROW(Measurements!$C$4:$C$502)-ROW(Measurements!$C$3)),ROWS(Measurements!$L$4:L281))), "")</f>
        <v/>
      </c>
      <c r="N281">
        <f>IF($L281&lt;&gt;"",2200,"")</f>
        <v/>
      </c>
      <c r="O281">
        <f>IF($L281&lt;&gt;"",1800,"")</f>
        <v/>
      </c>
      <c r="P281">
        <f>IF(ROWS(Measurements!$L$4:L281)&lt;=Measurements!$K$4, INDEX(Measurements!$F$4:$F$502,_xlfn.AGGREGATE(15,3,(Measurements!$C$4:$C$502=Measurements!$K$3)/(Measurements!$C$4:$C$502=Measurements!$K$3)*(ROW(Measurements!$C$4:$C$502)-ROW(Measurements!$C$3)),ROWS(Measurements!$L$4:L281))), "")</f>
        <v/>
      </c>
      <c r="Q281">
        <f>IF($L281&lt;&gt;"",6.5,"")</f>
        <v/>
      </c>
      <c r="R281">
        <f>IF($L281&lt;&gt;"",3.5,"")</f>
        <v/>
      </c>
      <c r="S281">
        <f>IF(ROWS(Measurements!$L$4:L281)&lt;=Measurements!$K$4, INDEX(Measurements!$G$4:$G$502,_xlfn.AGGREGATE(15,3,(Measurements!$C$4:$C$502=Measurements!$K$3)/(Measurements!$C$4:$C$502=Measurements!$K$3)*(ROW(Measurements!$C$4:$C$502)-ROW(Measurements!$C$3)),ROWS(Measurements!$L$4:L281))), "")</f>
        <v/>
      </c>
      <c r="T281">
        <f>IF($L281&lt;&gt;"",65,"")</f>
        <v/>
      </c>
      <c r="U281">
        <f>IF($L281&lt;&gt;"",35,"")</f>
        <v/>
      </c>
      <c r="W281" s="2">
        <f>IF(ROWS(Measurements!$L$4:$L281)&lt;=Measurements!$I$4, INDEX(Measurements!$A$4:$A$502,_xlfn.AGGREGATE(15,3,(Measurements!$C$4:$C$502=Measurements!$I$3)/(Measurements!$C$4:$C$502=Measurements!$I$3)*(ROW(Measurements!$C$4:$C$502)-ROW(Measurements!$C$3)),ROWS(Measurements!$L$4:$L281))), "")</f>
        <v/>
      </c>
      <c r="X281">
        <f>IF(ROWS(Measurements!$L$4:$L281)&lt;=Measurements!$I$4, INDEX(Measurements!$E$4:$E$502,_xlfn.AGGREGATE(15,3,(Measurements!$C$4:$C$502=Measurements!$I$3)/(Measurements!$C$4:$C$502=Measurements!$I$3)*(ROW(Measurements!$C$4:$C$502)-ROW(Measurements!$C$3)),ROWS(Measurements!$L$4:$L281))), "")</f>
        <v/>
      </c>
      <c r="Y281">
        <f>IF($W281&lt;&gt;"",2200,"")</f>
        <v/>
      </c>
      <c r="Z281">
        <f>IF($W281&lt;&gt;"",1800,"")</f>
        <v/>
      </c>
      <c r="AA281">
        <f>IF(ROWS(Measurements!$L$4:$L281)&lt;=Measurements!$I$4, INDEX(Measurements!$F$4:$F$502,_xlfn.AGGREGATE(15,3,(Measurements!$C$4:$C$502=Measurements!$I$3)/(Measurements!$C$4:$C$502=Measurements!$I$3)*(ROW(Measurements!$C$4:$C$502)-ROW(Measurements!$C$3)),ROWS(Measurements!$L$4:$L281))), "")</f>
        <v/>
      </c>
      <c r="AB281">
        <f>IF($W281&lt;&gt;"",6.5,"")</f>
        <v/>
      </c>
      <c r="AC281">
        <f>IF($W281&lt;&gt;"",3.5,"")</f>
        <v/>
      </c>
      <c r="AD281">
        <f>IF(ROWS(Measurements!$L$4:L281)&lt;=Measurements!$I$4, INDEX(Measurements!$G$4:$G$502,_xlfn.AGGREGATE(15,3,(Measurements!$C$4:$C$502=Measurements!$I$3)/(Measurements!$C$4:$C$502=Measurements!$I$3)*(ROW(Measurements!$C$4:$C$502)-ROW(Measurements!$C$3)),ROWS(Measurements!$L$4:L281))), "")</f>
        <v/>
      </c>
      <c r="AE281">
        <f>IF($W281&lt;&gt;"",65,"")</f>
        <v/>
      </c>
      <c r="AF281">
        <f>IF($W281&lt;&gt;"",35,"")</f>
        <v/>
      </c>
    </row>
    <row r="282">
      <c r="A282" s="2">
        <f>IF(ROWS(Measurements!A$4:$L282)&lt;=Measurements!$J$4, INDEX(Measurements!$A$4:$A$502,_xlfn.AGGREGATE(15,3,(Measurements!$C$4:$C$502=Measurements!$J$3)/(Measurements!$C$4:$C$502=Measurements!$J$3)*(ROW(Measurements!$C$4:$C$502)-ROW(Measurements!$C$3)),ROWS(Measurements!A$4:$L282))), "")</f>
        <v/>
      </c>
      <c r="B282">
        <f>IF(ROWS(Measurements!A$4:$L282)&lt;=Measurements!$J$4, INDEX(Measurements!$E$4:$E$502,_xlfn.AGGREGATE(15,3,(Measurements!$C$4:$C$502=Measurements!$J$3)/(Measurements!$C$4:$C$502=Measurements!$J$3)*(ROW(Measurements!$C$4:$C$502)-ROW(Measurements!$C$3)),ROWS(Measurements!A$4:$L282))), "")</f>
        <v/>
      </c>
      <c r="C282">
        <f>IF($A282&lt;&gt;"",2200,"")</f>
        <v/>
      </c>
      <c r="D282">
        <f>IF($A282&lt;&gt;"",1800,"")</f>
        <v/>
      </c>
      <c r="E282">
        <f>IF(ROWS(Measurements!A$4:$L282)&lt;=Measurements!$J$4, INDEX(Measurements!$F$4:$F$502,_xlfn.AGGREGATE(15,3,(Measurements!$C$4:$C$502=Measurements!$J$3)/(Measurements!$C$4:$C$502=Measurements!$J$3)*(ROW(Measurements!$C$4:$C$502)-ROW(Measurements!$C$3)),ROWS(Measurements!A$4:$L282))), "")</f>
        <v/>
      </c>
      <c r="F282">
        <f>IF($A282&lt;&gt;"",6.5,"")</f>
        <v/>
      </c>
      <c r="G282">
        <f>IF($A282&lt;&gt;"",3.5,"")</f>
        <v/>
      </c>
      <c r="H282">
        <f>IF(ROWS(Measurements!A$4:$L282)&lt;=Measurements!$J$4, INDEX(Measurements!$G$4:$G$502,_xlfn.AGGREGATE(15,3,(Measurements!$C$4:$C$502=Measurements!$J$3)/(Measurements!$C$4:$C$502=Measurements!$J$3)*(ROW(Measurements!$C$4:$C$502)-ROW(Measurements!$C$3)),ROWS(Measurements!A$4:$L282))), "")</f>
        <v/>
      </c>
      <c r="I282">
        <f>IF($A282&lt;&gt;"",65,"")</f>
        <v/>
      </c>
      <c r="J282">
        <f>IF($A282&lt;&gt;"",35,"")</f>
        <v/>
      </c>
      <c r="L282" s="2">
        <f>IF(ROWS(Measurements!$L$4:L282)&lt;=Measurements!$K$4, INDEX(Measurements!$A$4:$A$502,_xlfn.AGGREGATE(15,3,(Measurements!$C$4:$C$502=Measurements!$K$3)/(Measurements!$C$4:$C$502=Measurements!$K$3)*(ROW(Measurements!$C$4:$C$502)-ROW(Measurements!$C$3)),ROWS(Measurements!$L$4:L282))), "")</f>
        <v/>
      </c>
      <c r="M282">
        <f>IF(ROWS(Measurements!$L$4:L282)&lt;=Measurements!$K$4, INDEX(Measurements!$E$4:$E$502,_xlfn.AGGREGATE(15,3,(Measurements!$C$4:$C$502=Measurements!$K$3)/(Measurements!$C$4:$C$502=Measurements!$K$3)*(ROW(Measurements!$C$4:$C$502)-ROW(Measurements!$C$3)),ROWS(Measurements!$L$4:L282))), "")</f>
        <v/>
      </c>
      <c r="N282">
        <f>IF($L282&lt;&gt;"",2200,"")</f>
        <v/>
      </c>
      <c r="O282">
        <f>IF($L282&lt;&gt;"",1800,"")</f>
        <v/>
      </c>
      <c r="P282">
        <f>IF(ROWS(Measurements!$L$4:L282)&lt;=Measurements!$K$4, INDEX(Measurements!$F$4:$F$502,_xlfn.AGGREGATE(15,3,(Measurements!$C$4:$C$502=Measurements!$K$3)/(Measurements!$C$4:$C$502=Measurements!$K$3)*(ROW(Measurements!$C$4:$C$502)-ROW(Measurements!$C$3)),ROWS(Measurements!$L$4:L282))), "")</f>
        <v/>
      </c>
      <c r="Q282">
        <f>IF($L282&lt;&gt;"",6.5,"")</f>
        <v/>
      </c>
      <c r="R282">
        <f>IF($L282&lt;&gt;"",3.5,"")</f>
        <v/>
      </c>
      <c r="S282">
        <f>IF(ROWS(Measurements!$L$4:L282)&lt;=Measurements!$K$4, INDEX(Measurements!$G$4:$G$502,_xlfn.AGGREGATE(15,3,(Measurements!$C$4:$C$502=Measurements!$K$3)/(Measurements!$C$4:$C$502=Measurements!$K$3)*(ROW(Measurements!$C$4:$C$502)-ROW(Measurements!$C$3)),ROWS(Measurements!$L$4:L282))), "")</f>
        <v/>
      </c>
      <c r="T282">
        <f>IF($L282&lt;&gt;"",65,"")</f>
        <v/>
      </c>
      <c r="U282">
        <f>IF($L282&lt;&gt;"",35,"")</f>
        <v/>
      </c>
      <c r="W282" s="2">
        <f>IF(ROWS(Measurements!$L$4:$L282)&lt;=Measurements!$I$4, INDEX(Measurements!$A$4:$A$502,_xlfn.AGGREGATE(15,3,(Measurements!$C$4:$C$502=Measurements!$I$3)/(Measurements!$C$4:$C$502=Measurements!$I$3)*(ROW(Measurements!$C$4:$C$502)-ROW(Measurements!$C$3)),ROWS(Measurements!$L$4:$L282))), "")</f>
        <v/>
      </c>
      <c r="X282">
        <f>IF(ROWS(Measurements!$L$4:$L282)&lt;=Measurements!$I$4, INDEX(Measurements!$E$4:$E$502,_xlfn.AGGREGATE(15,3,(Measurements!$C$4:$C$502=Measurements!$I$3)/(Measurements!$C$4:$C$502=Measurements!$I$3)*(ROW(Measurements!$C$4:$C$502)-ROW(Measurements!$C$3)),ROWS(Measurements!$L$4:$L282))), "")</f>
        <v/>
      </c>
      <c r="Y282">
        <f>IF($W282&lt;&gt;"",2200,"")</f>
        <v/>
      </c>
      <c r="Z282">
        <f>IF($W282&lt;&gt;"",1800,"")</f>
        <v/>
      </c>
      <c r="AA282">
        <f>IF(ROWS(Measurements!$L$4:$L282)&lt;=Measurements!$I$4, INDEX(Measurements!$F$4:$F$502,_xlfn.AGGREGATE(15,3,(Measurements!$C$4:$C$502=Measurements!$I$3)/(Measurements!$C$4:$C$502=Measurements!$I$3)*(ROW(Measurements!$C$4:$C$502)-ROW(Measurements!$C$3)),ROWS(Measurements!$L$4:$L282))), "")</f>
        <v/>
      </c>
      <c r="AB282">
        <f>IF($W282&lt;&gt;"",6.5,"")</f>
        <v/>
      </c>
      <c r="AC282">
        <f>IF($W282&lt;&gt;"",3.5,"")</f>
        <v/>
      </c>
      <c r="AD282">
        <f>IF(ROWS(Measurements!$L$4:L282)&lt;=Measurements!$I$4, INDEX(Measurements!$G$4:$G$502,_xlfn.AGGREGATE(15,3,(Measurements!$C$4:$C$502=Measurements!$I$3)/(Measurements!$C$4:$C$502=Measurements!$I$3)*(ROW(Measurements!$C$4:$C$502)-ROW(Measurements!$C$3)),ROWS(Measurements!$L$4:L282))), "")</f>
        <v/>
      </c>
      <c r="AE282">
        <f>IF($W282&lt;&gt;"",65,"")</f>
        <v/>
      </c>
      <c r="AF282">
        <f>IF($W282&lt;&gt;"",35,"")</f>
        <v/>
      </c>
    </row>
    <row r="283">
      <c r="A283" s="2">
        <f>IF(ROWS(Measurements!A$4:$L283)&lt;=Measurements!$J$4, INDEX(Measurements!$A$4:$A$502,_xlfn.AGGREGATE(15,3,(Measurements!$C$4:$C$502=Measurements!$J$3)/(Measurements!$C$4:$C$502=Measurements!$J$3)*(ROW(Measurements!$C$4:$C$502)-ROW(Measurements!$C$3)),ROWS(Measurements!A$4:$L283))), "")</f>
        <v/>
      </c>
      <c r="B283">
        <f>IF(ROWS(Measurements!A$4:$L283)&lt;=Measurements!$J$4, INDEX(Measurements!$E$4:$E$502,_xlfn.AGGREGATE(15,3,(Measurements!$C$4:$C$502=Measurements!$J$3)/(Measurements!$C$4:$C$502=Measurements!$J$3)*(ROW(Measurements!$C$4:$C$502)-ROW(Measurements!$C$3)),ROWS(Measurements!A$4:$L283))), "")</f>
        <v/>
      </c>
      <c r="C283">
        <f>IF($A283&lt;&gt;"",2200,"")</f>
        <v/>
      </c>
      <c r="D283">
        <f>IF($A283&lt;&gt;"",1800,"")</f>
        <v/>
      </c>
      <c r="E283">
        <f>IF(ROWS(Measurements!A$4:$L283)&lt;=Measurements!$J$4, INDEX(Measurements!$F$4:$F$502,_xlfn.AGGREGATE(15,3,(Measurements!$C$4:$C$502=Measurements!$J$3)/(Measurements!$C$4:$C$502=Measurements!$J$3)*(ROW(Measurements!$C$4:$C$502)-ROW(Measurements!$C$3)),ROWS(Measurements!A$4:$L283))), "")</f>
        <v/>
      </c>
      <c r="F283">
        <f>IF($A283&lt;&gt;"",6.5,"")</f>
        <v/>
      </c>
      <c r="G283">
        <f>IF($A283&lt;&gt;"",3.5,"")</f>
        <v/>
      </c>
      <c r="H283">
        <f>IF(ROWS(Measurements!A$4:$L283)&lt;=Measurements!$J$4, INDEX(Measurements!$G$4:$G$502,_xlfn.AGGREGATE(15,3,(Measurements!$C$4:$C$502=Measurements!$J$3)/(Measurements!$C$4:$C$502=Measurements!$J$3)*(ROW(Measurements!$C$4:$C$502)-ROW(Measurements!$C$3)),ROWS(Measurements!A$4:$L283))), "")</f>
        <v/>
      </c>
      <c r="I283">
        <f>IF($A283&lt;&gt;"",65,"")</f>
        <v/>
      </c>
      <c r="J283">
        <f>IF($A283&lt;&gt;"",35,"")</f>
        <v/>
      </c>
      <c r="L283" s="2">
        <f>IF(ROWS(Measurements!$L$4:L283)&lt;=Measurements!$K$4, INDEX(Measurements!$A$4:$A$502,_xlfn.AGGREGATE(15,3,(Measurements!$C$4:$C$502=Measurements!$K$3)/(Measurements!$C$4:$C$502=Measurements!$K$3)*(ROW(Measurements!$C$4:$C$502)-ROW(Measurements!$C$3)),ROWS(Measurements!$L$4:L283))), "")</f>
        <v/>
      </c>
      <c r="M283">
        <f>IF(ROWS(Measurements!$L$4:L283)&lt;=Measurements!$K$4, INDEX(Measurements!$E$4:$E$502,_xlfn.AGGREGATE(15,3,(Measurements!$C$4:$C$502=Measurements!$K$3)/(Measurements!$C$4:$C$502=Measurements!$K$3)*(ROW(Measurements!$C$4:$C$502)-ROW(Measurements!$C$3)),ROWS(Measurements!$L$4:L283))), "")</f>
        <v/>
      </c>
      <c r="N283">
        <f>IF($L283&lt;&gt;"",2200,"")</f>
        <v/>
      </c>
      <c r="O283">
        <f>IF($L283&lt;&gt;"",1800,"")</f>
        <v/>
      </c>
      <c r="P283">
        <f>IF(ROWS(Measurements!$L$4:L283)&lt;=Measurements!$K$4, INDEX(Measurements!$F$4:$F$502,_xlfn.AGGREGATE(15,3,(Measurements!$C$4:$C$502=Measurements!$K$3)/(Measurements!$C$4:$C$502=Measurements!$K$3)*(ROW(Measurements!$C$4:$C$502)-ROW(Measurements!$C$3)),ROWS(Measurements!$L$4:L283))), "")</f>
        <v/>
      </c>
      <c r="Q283">
        <f>IF($L283&lt;&gt;"",6.5,"")</f>
        <v/>
      </c>
      <c r="R283">
        <f>IF($L283&lt;&gt;"",3.5,"")</f>
        <v/>
      </c>
      <c r="S283">
        <f>IF(ROWS(Measurements!$L$4:L283)&lt;=Measurements!$K$4, INDEX(Measurements!$G$4:$G$502,_xlfn.AGGREGATE(15,3,(Measurements!$C$4:$C$502=Measurements!$K$3)/(Measurements!$C$4:$C$502=Measurements!$K$3)*(ROW(Measurements!$C$4:$C$502)-ROW(Measurements!$C$3)),ROWS(Measurements!$L$4:L283))), "")</f>
        <v/>
      </c>
      <c r="T283">
        <f>IF($L283&lt;&gt;"",65,"")</f>
        <v/>
      </c>
      <c r="U283">
        <f>IF($L283&lt;&gt;"",35,"")</f>
        <v/>
      </c>
      <c r="W283" s="2">
        <f>IF(ROWS(Measurements!$L$4:$L283)&lt;=Measurements!$I$4, INDEX(Measurements!$A$4:$A$502,_xlfn.AGGREGATE(15,3,(Measurements!$C$4:$C$502=Measurements!$I$3)/(Measurements!$C$4:$C$502=Measurements!$I$3)*(ROW(Measurements!$C$4:$C$502)-ROW(Measurements!$C$3)),ROWS(Measurements!$L$4:$L283))), "")</f>
        <v/>
      </c>
      <c r="X283">
        <f>IF(ROWS(Measurements!$L$4:$L283)&lt;=Measurements!$I$4, INDEX(Measurements!$E$4:$E$502,_xlfn.AGGREGATE(15,3,(Measurements!$C$4:$C$502=Measurements!$I$3)/(Measurements!$C$4:$C$502=Measurements!$I$3)*(ROW(Measurements!$C$4:$C$502)-ROW(Measurements!$C$3)),ROWS(Measurements!$L$4:$L283))), "")</f>
        <v/>
      </c>
      <c r="Y283">
        <f>IF($W283&lt;&gt;"",2200,"")</f>
        <v/>
      </c>
      <c r="Z283">
        <f>IF($W283&lt;&gt;"",1800,"")</f>
        <v/>
      </c>
      <c r="AA283">
        <f>IF(ROWS(Measurements!$L$4:$L283)&lt;=Measurements!$I$4, INDEX(Measurements!$F$4:$F$502,_xlfn.AGGREGATE(15,3,(Measurements!$C$4:$C$502=Measurements!$I$3)/(Measurements!$C$4:$C$502=Measurements!$I$3)*(ROW(Measurements!$C$4:$C$502)-ROW(Measurements!$C$3)),ROWS(Measurements!$L$4:$L283))), "")</f>
        <v/>
      </c>
      <c r="AB283">
        <f>IF($W283&lt;&gt;"",6.5,"")</f>
        <v/>
      </c>
      <c r="AC283">
        <f>IF($W283&lt;&gt;"",3.5,"")</f>
        <v/>
      </c>
      <c r="AD283">
        <f>IF(ROWS(Measurements!$L$4:L283)&lt;=Measurements!$I$4, INDEX(Measurements!$G$4:$G$502,_xlfn.AGGREGATE(15,3,(Measurements!$C$4:$C$502=Measurements!$I$3)/(Measurements!$C$4:$C$502=Measurements!$I$3)*(ROW(Measurements!$C$4:$C$502)-ROW(Measurements!$C$3)),ROWS(Measurements!$L$4:L283))), "")</f>
        <v/>
      </c>
      <c r="AE283">
        <f>IF($W283&lt;&gt;"",65,"")</f>
        <v/>
      </c>
      <c r="AF283">
        <f>IF($W283&lt;&gt;"",35,"")</f>
        <v/>
      </c>
    </row>
    <row r="284">
      <c r="A284" s="2">
        <f>IF(ROWS(Measurements!A$4:$L284)&lt;=Measurements!$J$4, INDEX(Measurements!$A$4:$A$502,_xlfn.AGGREGATE(15,3,(Measurements!$C$4:$C$502=Measurements!$J$3)/(Measurements!$C$4:$C$502=Measurements!$J$3)*(ROW(Measurements!$C$4:$C$502)-ROW(Measurements!$C$3)),ROWS(Measurements!A$4:$L284))), "")</f>
        <v/>
      </c>
      <c r="B284">
        <f>IF(ROWS(Measurements!A$4:$L284)&lt;=Measurements!$J$4, INDEX(Measurements!$E$4:$E$502,_xlfn.AGGREGATE(15,3,(Measurements!$C$4:$C$502=Measurements!$J$3)/(Measurements!$C$4:$C$502=Measurements!$J$3)*(ROW(Measurements!$C$4:$C$502)-ROW(Measurements!$C$3)),ROWS(Measurements!A$4:$L284))), "")</f>
        <v/>
      </c>
      <c r="C284">
        <f>IF($A284&lt;&gt;"",2200,"")</f>
        <v/>
      </c>
      <c r="D284">
        <f>IF($A284&lt;&gt;"",1800,"")</f>
        <v/>
      </c>
      <c r="E284">
        <f>IF(ROWS(Measurements!A$4:$L284)&lt;=Measurements!$J$4, INDEX(Measurements!$F$4:$F$502,_xlfn.AGGREGATE(15,3,(Measurements!$C$4:$C$502=Measurements!$J$3)/(Measurements!$C$4:$C$502=Measurements!$J$3)*(ROW(Measurements!$C$4:$C$502)-ROW(Measurements!$C$3)),ROWS(Measurements!A$4:$L284))), "")</f>
        <v/>
      </c>
      <c r="F284">
        <f>IF($A284&lt;&gt;"",6.5,"")</f>
        <v/>
      </c>
      <c r="G284">
        <f>IF($A284&lt;&gt;"",3.5,"")</f>
        <v/>
      </c>
      <c r="H284">
        <f>IF(ROWS(Measurements!A$4:$L284)&lt;=Measurements!$J$4, INDEX(Measurements!$G$4:$G$502,_xlfn.AGGREGATE(15,3,(Measurements!$C$4:$C$502=Measurements!$J$3)/(Measurements!$C$4:$C$502=Measurements!$J$3)*(ROW(Measurements!$C$4:$C$502)-ROW(Measurements!$C$3)),ROWS(Measurements!A$4:$L284))), "")</f>
        <v/>
      </c>
      <c r="I284">
        <f>IF($A284&lt;&gt;"",65,"")</f>
        <v/>
      </c>
      <c r="J284">
        <f>IF($A284&lt;&gt;"",35,"")</f>
        <v/>
      </c>
      <c r="L284" s="2">
        <f>IF(ROWS(Measurements!$L$4:L284)&lt;=Measurements!$K$4, INDEX(Measurements!$A$4:$A$502,_xlfn.AGGREGATE(15,3,(Measurements!$C$4:$C$502=Measurements!$K$3)/(Measurements!$C$4:$C$502=Measurements!$K$3)*(ROW(Measurements!$C$4:$C$502)-ROW(Measurements!$C$3)),ROWS(Measurements!$L$4:L284))), "")</f>
        <v/>
      </c>
      <c r="M284">
        <f>IF(ROWS(Measurements!$L$4:L284)&lt;=Measurements!$K$4, INDEX(Measurements!$E$4:$E$502,_xlfn.AGGREGATE(15,3,(Measurements!$C$4:$C$502=Measurements!$K$3)/(Measurements!$C$4:$C$502=Measurements!$K$3)*(ROW(Measurements!$C$4:$C$502)-ROW(Measurements!$C$3)),ROWS(Measurements!$L$4:L284))), "")</f>
        <v/>
      </c>
      <c r="N284">
        <f>IF($L284&lt;&gt;"",2200,"")</f>
        <v/>
      </c>
      <c r="O284">
        <f>IF($L284&lt;&gt;"",1800,"")</f>
        <v/>
      </c>
      <c r="P284">
        <f>IF(ROWS(Measurements!$L$4:L284)&lt;=Measurements!$K$4, INDEX(Measurements!$F$4:$F$502,_xlfn.AGGREGATE(15,3,(Measurements!$C$4:$C$502=Measurements!$K$3)/(Measurements!$C$4:$C$502=Measurements!$K$3)*(ROW(Measurements!$C$4:$C$502)-ROW(Measurements!$C$3)),ROWS(Measurements!$L$4:L284))), "")</f>
        <v/>
      </c>
      <c r="Q284">
        <f>IF($L284&lt;&gt;"",6.5,"")</f>
        <v/>
      </c>
      <c r="R284">
        <f>IF($L284&lt;&gt;"",3.5,"")</f>
        <v/>
      </c>
      <c r="S284">
        <f>IF(ROWS(Measurements!$L$4:L284)&lt;=Measurements!$K$4, INDEX(Measurements!$G$4:$G$502,_xlfn.AGGREGATE(15,3,(Measurements!$C$4:$C$502=Measurements!$K$3)/(Measurements!$C$4:$C$502=Measurements!$K$3)*(ROW(Measurements!$C$4:$C$502)-ROW(Measurements!$C$3)),ROWS(Measurements!$L$4:L284))), "")</f>
        <v/>
      </c>
      <c r="T284">
        <f>IF($L284&lt;&gt;"",65,"")</f>
        <v/>
      </c>
      <c r="U284">
        <f>IF($L284&lt;&gt;"",35,"")</f>
        <v/>
      </c>
      <c r="W284" s="2">
        <f>IF(ROWS(Measurements!$L$4:$L284)&lt;=Measurements!$I$4, INDEX(Measurements!$A$4:$A$502,_xlfn.AGGREGATE(15,3,(Measurements!$C$4:$C$502=Measurements!$I$3)/(Measurements!$C$4:$C$502=Measurements!$I$3)*(ROW(Measurements!$C$4:$C$502)-ROW(Measurements!$C$3)),ROWS(Measurements!$L$4:$L284))), "")</f>
        <v/>
      </c>
      <c r="X284">
        <f>IF(ROWS(Measurements!$L$4:$L284)&lt;=Measurements!$I$4, INDEX(Measurements!$E$4:$E$502,_xlfn.AGGREGATE(15,3,(Measurements!$C$4:$C$502=Measurements!$I$3)/(Measurements!$C$4:$C$502=Measurements!$I$3)*(ROW(Measurements!$C$4:$C$502)-ROW(Measurements!$C$3)),ROWS(Measurements!$L$4:$L284))), "")</f>
        <v/>
      </c>
      <c r="Y284">
        <f>IF($W284&lt;&gt;"",2200,"")</f>
        <v/>
      </c>
      <c r="Z284">
        <f>IF($W284&lt;&gt;"",1800,"")</f>
        <v/>
      </c>
      <c r="AA284">
        <f>IF(ROWS(Measurements!$L$4:$L284)&lt;=Measurements!$I$4, INDEX(Measurements!$F$4:$F$502,_xlfn.AGGREGATE(15,3,(Measurements!$C$4:$C$502=Measurements!$I$3)/(Measurements!$C$4:$C$502=Measurements!$I$3)*(ROW(Measurements!$C$4:$C$502)-ROW(Measurements!$C$3)),ROWS(Measurements!$L$4:$L284))), "")</f>
        <v/>
      </c>
      <c r="AB284">
        <f>IF($W284&lt;&gt;"",6.5,"")</f>
        <v/>
      </c>
      <c r="AC284">
        <f>IF($W284&lt;&gt;"",3.5,"")</f>
        <v/>
      </c>
      <c r="AD284">
        <f>IF(ROWS(Measurements!$L$4:L284)&lt;=Measurements!$I$4, INDEX(Measurements!$G$4:$G$502,_xlfn.AGGREGATE(15,3,(Measurements!$C$4:$C$502=Measurements!$I$3)/(Measurements!$C$4:$C$502=Measurements!$I$3)*(ROW(Measurements!$C$4:$C$502)-ROW(Measurements!$C$3)),ROWS(Measurements!$L$4:L284))), "")</f>
        <v/>
      </c>
      <c r="AE284">
        <f>IF($W284&lt;&gt;"",65,"")</f>
        <v/>
      </c>
      <c r="AF284">
        <f>IF($W284&lt;&gt;"",35,"")</f>
        <v/>
      </c>
    </row>
    <row r="285">
      <c r="A285" s="2">
        <f>IF(ROWS(Measurements!A$4:$L285)&lt;=Measurements!$J$4, INDEX(Measurements!$A$4:$A$502,_xlfn.AGGREGATE(15,3,(Measurements!$C$4:$C$502=Measurements!$J$3)/(Measurements!$C$4:$C$502=Measurements!$J$3)*(ROW(Measurements!$C$4:$C$502)-ROW(Measurements!$C$3)),ROWS(Measurements!A$4:$L285))), "")</f>
        <v/>
      </c>
      <c r="B285">
        <f>IF(ROWS(Measurements!A$4:$L285)&lt;=Measurements!$J$4, INDEX(Measurements!$E$4:$E$502,_xlfn.AGGREGATE(15,3,(Measurements!$C$4:$C$502=Measurements!$J$3)/(Measurements!$C$4:$C$502=Measurements!$J$3)*(ROW(Measurements!$C$4:$C$502)-ROW(Measurements!$C$3)),ROWS(Measurements!A$4:$L285))), "")</f>
        <v/>
      </c>
      <c r="C285">
        <f>IF($A285&lt;&gt;"",2200,"")</f>
        <v/>
      </c>
      <c r="D285">
        <f>IF($A285&lt;&gt;"",1800,"")</f>
        <v/>
      </c>
      <c r="E285">
        <f>IF(ROWS(Measurements!A$4:$L285)&lt;=Measurements!$J$4, INDEX(Measurements!$F$4:$F$502,_xlfn.AGGREGATE(15,3,(Measurements!$C$4:$C$502=Measurements!$J$3)/(Measurements!$C$4:$C$502=Measurements!$J$3)*(ROW(Measurements!$C$4:$C$502)-ROW(Measurements!$C$3)),ROWS(Measurements!A$4:$L285))), "")</f>
        <v/>
      </c>
      <c r="F285">
        <f>IF($A285&lt;&gt;"",6.5,"")</f>
        <v/>
      </c>
      <c r="G285">
        <f>IF($A285&lt;&gt;"",3.5,"")</f>
        <v/>
      </c>
      <c r="H285">
        <f>IF(ROWS(Measurements!A$4:$L285)&lt;=Measurements!$J$4, INDEX(Measurements!$G$4:$G$502,_xlfn.AGGREGATE(15,3,(Measurements!$C$4:$C$502=Measurements!$J$3)/(Measurements!$C$4:$C$502=Measurements!$J$3)*(ROW(Measurements!$C$4:$C$502)-ROW(Measurements!$C$3)),ROWS(Measurements!A$4:$L285))), "")</f>
        <v/>
      </c>
      <c r="I285">
        <f>IF($A285&lt;&gt;"",65,"")</f>
        <v/>
      </c>
      <c r="J285">
        <f>IF($A285&lt;&gt;"",35,"")</f>
        <v/>
      </c>
      <c r="L285" s="2">
        <f>IF(ROWS(Measurements!$L$4:L285)&lt;=Measurements!$K$4, INDEX(Measurements!$A$4:$A$502,_xlfn.AGGREGATE(15,3,(Measurements!$C$4:$C$502=Measurements!$K$3)/(Measurements!$C$4:$C$502=Measurements!$K$3)*(ROW(Measurements!$C$4:$C$502)-ROW(Measurements!$C$3)),ROWS(Measurements!$L$4:L285))), "")</f>
        <v/>
      </c>
      <c r="M285">
        <f>IF(ROWS(Measurements!$L$4:L285)&lt;=Measurements!$K$4, INDEX(Measurements!$E$4:$E$502,_xlfn.AGGREGATE(15,3,(Measurements!$C$4:$C$502=Measurements!$K$3)/(Measurements!$C$4:$C$502=Measurements!$K$3)*(ROW(Measurements!$C$4:$C$502)-ROW(Measurements!$C$3)),ROWS(Measurements!$L$4:L285))), "")</f>
        <v/>
      </c>
      <c r="N285">
        <f>IF($L285&lt;&gt;"",2200,"")</f>
        <v/>
      </c>
      <c r="O285">
        <f>IF($L285&lt;&gt;"",1800,"")</f>
        <v/>
      </c>
      <c r="P285">
        <f>IF(ROWS(Measurements!$L$4:L285)&lt;=Measurements!$K$4, INDEX(Measurements!$F$4:$F$502,_xlfn.AGGREGATE(15,3,(Measurements!$C$4:$C$502=Measurements!$K$3)/(Measurements!$C$4:$C$502=Measurements!$K$3)*(ROW(Measurements!$C$4:$C$502)-ROW(Measurements!$C$3)),ROWS(Measurements!$L$4:L285))), "")</f>
        <v/>
      </c>
      <c r="Q285">
        <f>IF($L285&lt;&gt;"",6.5,"")</f>
        <v/>
      </c>
      <c r="R285">
        <f>IF($L285&lt;&gt;"",3.5,"")</f>
        <v/>
      </c>
      <c r="S285">
        <f>IF(ROWS(Measurements!$L$4:L285)&lt;=Measurements!$K$4, INDEX(Measurements!$G$4:$G$502,_xlfn.AGGREGATE(15,3,(Measurements!$C$4:$C$502=Measurements!$K$3)/(Measurements!$C$4:$C$502=Measurements!$K$3)*(ROW(Measurements!$C$4:$C$502)-ROW(Measurements!$C$3)),ROWS(Measurements!$L$4:L285))), "")</f>
        <v/>
      </c>
      <c r="T285">
        <f>IF($L285&lt;&gt;"",65,"")</f>
        <v/>
      </c>
      <c r="U285">
        <f>IF($L285&lt;&gt;"",35,"")</f>
        <v/>
      </c>
      <c r="W285" s="2">
        <f>IF(ROWS(Measurements!$L$4:$L285)&lt;=Measurements!$I$4, INDEX(Measurements!$A$4:$A$502,_xlfn.AGGREGATE(15,3,(Measurements!$C$4:$C$502=Measurements!$I$3)/(Measurements!$C$4:$C$502=Measurements!$I$3)*(ROW(Measurements!$C$4:$C$502)-ROW(Measurements!$C$3)),ROWS(Measurements!$L$4:$L285))), "")</f>
        <v/>
      </c>
      <c r="X285">
        <f>IF(ROWS(Measurements!$L$4:$L285)&lt;=Measurements!$I$4, INDEX(Measurements!$E$4:$E$502,_xlfn.AGGREGATE(15,3,(Measurements!$C$4:$C$502=Measurements!$I$3)/(Measurements!$C$4:$C$502=Measurements!$I$3)*(ROW(Measurements!$C$4:$C$502)-ROW(Measurements!$C$3)),ROWS(Measurements!$L$4:$L285))), "")</f>
        <v/>
      </c>
      <c r="Y285">
        <f>IF($W285&lt;&gt;"",2200,"")</f>
        <v/>
      </c>
      <c r="Z285">
        <f>IF($W285&lt;&gt;"",1800,"")</f>
        <v/>
      </c>
      <c r="AA285">
        <f>IF(ROWS(Measurements!$L$4:$L285)&lt;=Measurements!$I$4, INDEX(Measurements!$F$4:$F$502,_xlfn.AGGREGATE(15,3,(Measurements!$C$4:$C$502=Measurements!$I$3)/(Measurements!$C$4:$C$502=Measurements!$I$3)*(ROW(Measurements!$C$4:$C$502)-ROW(Measurements!$C$3)),ROWS(Measurements!$L$4:$L285))), "")</f>
        <v/>
      </c>
      <c r="AB285">
        <f>IF($W285&lt;&gt;"",6.5,"")</f>
        <v/>
      </c>
      <c r="AC285">
        <f>IF($W285&lt;&gt;"",3.5,"")</f>
        <v/>
      </c>
      <c r="AD285">
        <f>IF(ROWS(Measurements!$L$4:L285)&lt;=Measurements!$I$4, INDEX(Measurements!$G$4:$G$502,_xlfn.AGGREGATE(15,3,(Measurements!$C$4:$C$502=Measurements!$I$3)/(Measurements!$C$4:$C$502=Measurements!$I$3)*(ROW(Measurements!$C$4:$C$502)-ROW(Measurements!$C$3)),ROWS(Measurements!$L$4:L285))), "")</f>
        <v/>
      </c>
      <c r="AE285">
        <f>IF($W285&lt;&gt;"",65,"")</f>
        <v/>
      </c>
      <c r="AF285">
        <f>IF($W285&lt;&gt;"",35,"")</f>
        <v/>
      </c>
    </row>
    <row r="286">
      <c r="A286" s="2">
        <f>IF(ROWS(Measurements!A$4:$L286)&lt;=Measurements!$J$4, INDEX(Measurements!$A$4:$A$502,_xlfn.AGGREGATE(15,3,(Measurements!$C$4:$C$502=Measurements!$J$3)/(Measurements!$C$4:$C$502=Measurements!$J$3)*(ROW(Measurements!$C$4:$C$502)-ROW(Measurements!$C$3)),ROWS(Measurements!A$4:$L286))), "")</f>
        <v/>
      </c>
      <c r="B286">
        <f>IF(ROWS(Measurements!A$4:$L286)&lt;=Measurements!$J$4, INDEX(Measurements!$E$4:$E$502,_xlfn.AGGREGATE(15,3,(Measurements!$C$4:$C$502=Measurements!$J$3)/(Measurements!$C$4:$C$502=Measurements!$J$3)*(ROW(Measurements!$C$4:$C$502)-ROW(Measurements!$C$3)),ROWS(Measurements!A$4:$L286))), "")</f>
        <v/>
      </c>
      <c r="C286">
        <f>IF($A286&lt;&gt;"",2200,"")</f>
        <v/>
      </c>
      <c r="D286">
        <f>IF($A286&lt;&gt;"",1800,"")</f>
        <v/>
      </c>
      <c r="E286">
        <f>IF(ROWS(Measurements!A$4:$L286)&lt;=Measurements!$J$4, INDEX(Measurements!$F$4:$F$502,_xlfn.AGGREGATE(15,3,(Measurements!$C$4:$C$502=Measurements!$J$3)/(Measurements!$C$4:$C$502=Measurements!$J$3)*(ROW(Measurements!$C$4:$C$502)-ROW(Measurements!$C$3)),ROWS(Measurements!A$4:$L286))), "")</f>
        <v/>
      </c>
      <c r="F286">
        <f>IF($A286&lt;&gt;"",6.5,"")</f>
        <v/>
      </c>
      <c r="G286">
        <f>IF($A286&lt;&gt;"",3.5,"")</f>
        <v/>
      </c>
      <c r="H286">
        <f>IF(ROWS(Measurements!A$4:$L286)&lt;=Measurements!$J$4, INDEX(Measurements!$G$4:$G$502,_xlfn.AGGREGATE(15,3,(Measurements!$C$4:$C$502=Measurements!$J$3)/(Measurements!$C$4:$C$502=Measurements!$J$3)*(ROW(Measurements!$C$4:$C$502)-ROW(Measurements!$C$3)),ROWS(Measurements!A$4:$L286))), "")</f>
        <v/>
      </c>
      <c r="I286">
        <f>IF($A286&lt;&gt;"",65,"")</f>
        <v/>
      </c>
      <c r="J286">
        <f>IF($A286&lt;&gt;"",35,"")</f>
        <v/>
      </c>
      <c r="L286" s="2">
        <f>IF(ROWS(Measurements!$L$4:L286)&lt;=Measurements!$K$4, INDEX(Measurements!$A$4:$A$502,_xlfn.AGGREGATE(15,3,(Measurements!$C$4:$C$502=Measurements!$K$3)/(Measurements!$C$4:$C$502=Measurements!$K$3)*(ROW(Measurements!$C$4:$C$502)-ROW(Measurements!$C$3)),ROWS(Measurements!$L$4:L286))), "")</f>
        <v/>
      </c>
      <c r="M286">
        <f>IF(ROWS(Measurements!$L$4:L286)&lt;=Measurements!$K$4, INDEX(Measurements!$E$4:$E$502,_xlfn.AGGREGATE(15,3,(Measurements!$C$4:$C$502=Measurements!$K$3)/(Measurements!$C$4:$C$502=Measurements!$K$3)*(ROW(Measurements!$C$4:$C$502)-ROW(Measurements!$C$3)),ROWS(Measurements!$L$4:L286))), "")</f>
        <v/>
      </c>
      <c r="N286">
        <f>IF($L286&lt;&gt;"",2200,"")</f>
        <v/>
      </c>
      <c r="O286">
        <f>IF($L286&lt;&gt;"",1800,"")</f>
        <v/>
      </c>
      <c r="P286">
        <f>IF(ROWS(Measurements!$L$4:L286)&lt;=Measurements!$K$4, INDEX(Measurements!$F$4:$F$502,_xlfn.AGGREGATE(15,3,(Measurements!$C$4:$C$502=Measurements!$K$3)/(Measurements!$C$4:$C$502=Measurements!$K$3)*(ROW(Measurements!$C$4:$C$502)-ROW(Measurements!$C$3)),ROWS(Measurements!$L$4:L286))), "")</f>
        <v/>
      </c>
      <c r="Q286">
        <f>IF($L286&lt;&gt;"",6.5,"")</f>
        <v/>
      </c>
      <c r="R286">
        <f>IF($L286&lt;&gt;"",3.5,"")</f>
        <v/>
      </c>
      <c r="S286">
        <f>IF(ROWS(Measurements!$L$4:L286)&lt;=Measurements!$K$4, INDEX(Measurements!$G$4:$G$502,_xlfn.AGGREGATE(15,3,(Measurements!$C$4:$C$502=Measurements!$K$3)/(Measurements!$C$4:$C$502=Measurements!$K$3)*(ROW(Measurements!$C$4:$C$502)-ROW(Measurements!$C$3)),ROWS(Measurements!$L$4:L286))), "")</f>
        <v/>
      </c>
      <c r="T286">
        <f>IF($L286&lt;&gt;"",65,"")</f>
        <v/>
      </c>
      <c r="U286">
        <f>IF($L286&lt;&gt;"",35,"")</f>
        <v/>
      </c>
      <c r="W286" s="2">
        <f>IF(ROWS(Measurements!$L$4:$L286)&lt;=Measurements!$I$4, INDEX(Measurements!$A$4:$A$502,_xlfn.AGGREGATE(15,3,(Measurements!$C$4:$C$502=Measurements!$I$3)/(Measurements!$C$4:$C$502=Measurements!$I$3)*(ROW(Measurements!$C$4:$C$502)-ROW(Measurements!$C$3)),ROWS(Measurements!$L$4:$L286))), "")</f>
        <v/>
      </c>
      <c r="X286">
        <f>IF(ROWS(Measurements!$L$4:$L286)&lt;=Measurements!$I$4, INDEX(Measurements!$E$4:$E$502,_xlfn.AGGREGATE(15,3,(Measurements!$C$4:$C$502=Measurements!$I$3)/(Measurements!$C$4:$C$502=Measurements!$I$3)*(ROW(Measurements!$C$4:$C$502)-ROW(Measurements!$C$3)),ROWS(Measurements!$L$4:$L286))), "")</f>
        <v/>
      </c>
      <c r="Y286">
        <f>IF($W286&lt;&gt;"",2200,"")</f>
        <v/>
      </c>
      <c r="Z286">
        <f>IF($W286&lt;&gt;"",1800,"")</f>
        <v/>
      </c>
      <c r="AA286">
        <f>IF(ROWS(Measurements!$L$4:$L286)&lt;=Measurements!$I$4, INDEX(Measurements!$F$4:$F$502,_xlfn.AGGREGATE(15,3,(Measurements!$C$4:$C$502=Measurements!$I$3)/(Measurements!$C$4:$C$502=Measurements!$I$3)*(ROW(Measurements!$C$4:$C$502)-ROW(Measurements!$C$3)),ROWS(Measurements!$L$4:$L286))), "")</f>
        <v/>
      </c>
      <c r="AB286">
        <f>IF($W286&lt;&gt;"",6.5,"")</f>
        <v/>
      </c>
      <c r="AC286">
        <f>IF($W286&lt;&gt;"",3.5,"")</f>
        <v/>
      </c>
      <c r="AD286">
        <f>IF(ROWS(Measurements!$L$4:L286)&lt;=Measurements!$I$4, INDEX(Measurements!$G$4:$G$502,_xlfn.AGGREGATE(15,3,(Measurements!$C$4:$C$502=Measurements!$I$3)/(Measurements!$C$4:$C$502=Measurements!$I$3)*(ROW(Measurements!$C$4:$C$502)-ROW(Measurements!$C$3)),ROWS(Measurements!$L$4:L286))), "")</f>
        <v/>
      </c>
      <c r="AE286">
        <f>IF($W286&lt;&gt;"",65,"")</f>
        <v/>
      </c>
      <c r="AF286">
        <f>IF($W286&lt;&gt;"",35,"")</f>
        <v/>
      </c>
    </row>
    <row r="287">
      <c r="A287" s="2">
        <f>IF(ROWS(Measurements!A$4:$L287)&lt;=Measurements!$J$4, INDEX(Measurements!$A$4:$A$502,_xlfn.AGGREGATE(15,3,(Measurements!$C$4:$C$502=Measurements!$J$3)/(Measurements!$C$4:$C$502=Measurements!$J$3)*(ROW(Measurements!$C$4:$C$502)-ROW(Measurements!$C$3)),ROWS(Measurements!A$4:$L287))), "")</f>
        <v/>
      </c>
      <c r="B287">
        <f>IF(ROWS(Measurements!A$4:$L287)&lt;=Measurements!$J$4, INDEX(Measurements!$E$4:$E$502,_xlfn.AGGREGATE(15,3,(Measurements!$C$4:$C$502=Measurements!$J$3)/(Measurements!$C$4:$C$502=Measurements!$J$3)*(ROW(Measurements!$C$4:$C$502)-ROW(Measurements!$C$3)),ROWS(Measurements!A$4:$L287))), "")</f>
        <v/>
      </c>
      <c r="C287">
        <f>IF($A287&lt;&gt;"",2200,"")</f>
        <v/>
      </c>
      <c r="D287">
        <f>IF($A287&lt;&gt;"",1800,"")</f>
        <v/>
      </c>
      <c r="E287">
        <f>IF(ROWS(Measurements!A$4:$L287)&lt;=Measurements!$J$4, INDEX(Measurements!$F$4:$F$502,_xlfn.AGGREGATE(15,3,(Measurements!$C$4:$C$502=Measurements!$J$3)/(Measurements!$C$4:$C$502=Measurements!$J$3)*(ROW(Measurements!$C$4:$C$502)-ROW(Measurements!$C$3)),ROWS(Measurements!A$4:$L287))), "")</f>
        <v/>
      </c>
      <c r="F287">
        <f>IF($A287&lt;&gt;"",6.5,"")</f>
        <v/>
      </c>
      <c r="G287">
        <f>IF($A287&lt;&gt;"",3.5,"")</f>
        <v/>
      </c>
      <c r="H287">
        <f>IF(ROWS(Measurements!A$4:$L287)&lt;=Measurements!$J$4, INDEX(Measurements!$G$4:$G$502,_xlfn.AGGREGATE(15,3,(Measurements!$C$4:$C$502=Measurements!$J$3)/(Measurements!$C$4:$C$502=Measurements!$J$3)*(ROW(Measurements!$C$4:$C$502)-ROW(Measurements!$C$3)),ROWS(Measurements!A$4:$L287))), "")</f>
        <v/>
      </c>
      <c r="I287">
        <f>IF($A287&lt;&gt;"",65,"")</f>
        <v/>
      </c>
      <c r="J287">
        <f>IF($A287&lt;&gt;"",35,"")</f>
        <v/>
      </c>
      <c r="L287" s="2">
        <f>IF(ROWS(Measurements!$L$4:L287)&lt;=Measurements!$K$4, INDEX(Measurements!$A$4:$A$502,_xlfn.AGGREGATE(15,3,(Measurements!$C$4:$C$502=Measurements!$K$3)/(Measurements!$C$4:$C$502=Measurements!$K$3)*(ROW(Measurements!$C$4:$C$502)-ROW(Measurements!$C$3)),ROWS(Measurements!$L$4:L287))), "")</f>
        <v/>
      </c>
      <c r="M287">
        <f>IF(ROWS(Measurements!$L$4:L287)&lt;=Measurements!$K$4, INDEX(Measurements!$E$4:$E$502,_xlfn.AGGREGATE(15,3,(Measurements!$C$4:$C$502=Measurements!$K$3)/(Measurements!$C$4:$C$502=Measurements!$K$3)*(ROW(Measurements!$C$4:$C$502)-ROW(Measurements!$C$3)),ROWS(Measurements!$L$4:L287))), "")</f>
        <v/>
      </c>
      <c r="N287">
        <f>IF($L287&lt;&gt;"",2200,"")</f>
        <v/>
      </c>
      <c r="O287">
        <f>IF($L287&lt;&gt;"",1800,"")</f>
        <v/>
      </c>
      <c r="P287">
        <f>IF(ROWS(Measurements!$L$4:L287)&lt;=Measurements!$K$4, INDEX(Measurements!$F$4:$F$502,_xlfn.AGGREGATE(15,3,(Measurements!$C$4:$C$502=Measurements!$K$3)/(Measurements!$C$4:$C$502=Measurements!$K$3)*(ROW(Measurements!$C$4:$C$502)-ROW(Measurements!$C$3)),ROWS(Measurements!$L$4:L287))), "")</f>
        <v/>
      </c>
      <c r="Q287">
        <f>IF($L287&lt;&gt;"",6.5,"")</f>
        <v/>
      </c>
      <c r="R287">
        <f>IF($L287&lt;&gt;"",3.5,"")</f>
        <v/>
      </c>
      <c r="S287">
        <f>IF(ROWS(Measurements!$L$4:L287)&lt;=Measurements!$K$4, INDEX(Measurements!$G$4:$G$502,_xlfn.AGGREGATE(15,3,(Measurements!$C$4:$C$502=Measurements!$K$3)/(Measurements!$C$4:$C$502=Measurements!$K$3)*(ROW(Measurements!$C$4:$C$502)-ROW(Measurements!$C$3)),ROWS(Measurements!$L$4:L287))), "")</f>
        <v/>
      </c>
      <c r="T287">
        <f>IF($L287&lt;&gt;"",65,"")</f>
        <v/>
      </c>
      <c r="U287">
        <f>IF($L287&lt;&gt;"",35,"")</f>
        <v/>
      </c>
      <c r="W287" s="2">
        <f>IF(ROWS(Measurements!$L$4:$L287)&lt;=Measurements!$I$4, INDEX(Measurements!$A$4:$A$502,_xlfn.AGGREGATE(15,3,(Measurements!$C$4:$C$502=Measurements!$I$3)/(Measurements!$C$4:$C$502=Measurements!$I$3)*(ROW(Measurements!$C$4:$C$502)-ROW(Measurements!$C$3)),ROWS(Measurements!$L$4:$L287))), "")</f>
        <v/>
      </c>
      <c r="X287">
        <f>IF(ROWS(Measurements!$L$4:$L287)&lt;=Measurements!$I$4, INDEX(Measurements!$E$4:$E$502,_xlfn.AGGREGATE(15,3,(Measurements!$C$4:$C$502=Measurements!$I$3)/(Measurements!$C$4:$C$502=Measurements!$I$3)*(ROW(Measurements!$C$4:$C$502)-ROW(Measurements!$C$3)),ROWS(Measurements!$L$4:$L287))), "")</f>
        <v/>
      </c>
      <c r="Y287">
        <f>IF($W287&lt;&gt;"",2200,"")</f>
        <v/>
      </c>
      <c r="Z287">
        <f>IF($W287&lt;&gt;"",1800,"")</f>
        <v/>
      </c>
      <c r="AA287">
        <f>IF(ROWS(Measurements!$L$4:$L287)&lt;=Measurements!$I$4, INDEX(Measurements!$F$4:$F$502,_xlfn.AGGREGATE(15,3,(Measurements!$C$4:$C$502=Measurements!$I$3)/(Measurements!$C$4:$C$502=Measurements!$I$3)*(ROW(Measurements!$C$4:$C$502)-ROW(Measurements!$C$3)),ROWS(Measurements!$L$4:$L287))), "")</f>
        <v/>
      </c>
      <c r="AB287">
        <f>IF($W287&lt;&gt;"",6.5,"")</f>
        <v/>
      </c>
      <c r="AC287">
        <f>IF($W287&lt;&gt;"",3.5,"")</f>
        <v/>
      </c>
      <c r="AD287">
        <f>IF(ROWS(Measurements!$L$4:L287)&lt;=Measurements!$I$4, INDEX(Measurements!$G$4:$G$502,_xlfn.AGGREGATE(15,3,(Measurements!$C$4:$C$502=Measurements!$I$3)/(Measurements!$C$4:$C$502=Measurements!$I$3)*(ROW(Measurements!$C$4:$C$502)-ROW(Measurements!$C$3)),ROWS(Measurements!$L$4:L287))), "")</f>
        <v/>
      </c>
      <c r="AE287">
        <f>IF($W287&lt;&gt;"",65,"")</f>
        <v/>
      </c>
      <c r="AF287">
        <f>IF($W287&lt;&gt;"",35,"")</f>
        <v/>
      </c>
    </row>
    <row r="288">
      <c r="A288" s="2">
        <f>IF(ROWS(Measurements!A$4:$L288)&lt;=Measurements!$J$4, INDEX(Measurements!$A$4:$A$502,_xlfn.AGGREGATE(15,3,(Measurements!$C$4:$C$502=Measurements!$J$3)/(Measurements!$C$4:$C$502=Measurements!$J$3)*(ROW(Measurements!$C$4:$C$502)-ROW(Measurements!$C$3)),ROWS(Measurements!A$4:$L288))), "")</f>
        <v/>
      </c>
      <c r="B288">
        <f>IF(ROWS(Measurements!A$4:$L288)&lt;=Measurements!$J$4, INDEX(Measurements!$E$4:$E$502,_xlfn.AGGREGATE(15,3,(Measurements!$C$4:$C$502=Measurements!$J$3)/(Measurements!$C$4:$C$502=Measurements!$J$3)*(ROW(Measurements!$C$4:$C$502)-ROW(Measurements!$C$3)),ROWS(Measurements!A$4:$L288))), "")</f>
        <v/>
      </c>
      <c r="C288">
        <f>IF($A288&lt;&gt;"",2200,"")</f>
        <v/>
      </c>
      <c r="D288">
        <f>IF($A288&lt;&gt;"",1800,"")</f>
        <v/>
      </c>
      <c r="E288">
        <f>IF(ROWS(Measurements!A$4:$L288)&lt;=Measurements!$J$4, INDEX(Measurements!$F$4:$F$502,_xlfn.AGGREGATE(15,3,(Measurements!$C$4:$C$502=Measurements!$J$3)/(Measurements!$C$4:$C$502=Measurements!$J$3)*(ROW(Measurements!$C$4:$C$502)-ROW(Measurements!$C$3)),ROWS(Measurements!A$4:$L288))), "")</f>
        <v/>
      </c>
      <c r="F288">
        <f>IF($A288&lt;&gt;"",6.5,"")</f>
        <v/>
      </c>
      <c r="G288">
        <f>IF($A288&lt;&gt;"",3.5,"")</f>
        <v/>
      </c>
      <c r="H288">
        <f>IF(ROWS(Measurements!A$4:$L288)&lt;=Measurements!$J$4, INDEX(Measurements!$G$4:$G$502,_xlfn.AGGREGATE(15,3,(Measurements!$C$4:$C$502=Measurements!$J$3)/(Measurements!$C$4:$C$502=Measurements!$J$3)*(ROW(Measurements!$C$4:$C$502)-ROW(Measurements!$C$3)),ROWS(Measurements!A$4:$L288))), "")</f>
        <v/>
      </c>
      <c r="I288">
        <f>IF($A288&lt;&gt;"",65,"")</f>
        <v/>
      </c>
      <c r="J288">
        <f>IF($A288&lt;&gt;"",35,"")</f>
        <v/>
      </c>
      <c r="L288" s="2">
        <f>IF(ROWS(Measurements!$L$4:L288)&lt;=Measurements!$K$4, INDEX(Measurements!$A$4:$A$502,_xlfn.AGGREGATE(15,3,(Measurements!$C$4:$C$502=Measurements!$K$3)/(Measurements!$C$4:$C$502=Measurements!$K$3)*(ROW(Measurements!$C$4:$C$502)-ROW(Measurements!$C$3)),ROWS(Measurements!$L$4:L288))), "")</f>
        <v/>
      </c>
      <c r="M288">
        <f>IF(ROWS(Measurements!$L$4:L288)&lt;=Measurements!$K$4, INDEX(Measurements!$E$4:$E$502,_xlfn.AGGREGATE(15,3,(Measurements!$C$4:$C$502=Measurements!$K$3)/(Measurements!$C$4:$C$502=Measurements!$K$3)*(ROW(Measurements!$C$4:$C$502)-ROW(Measurements!$C$3)),ROWS(Measurements!$L$4:L288))), "")</f>
        <v/>
      </c>
      <c r="N288">
        <f>IF($L288&lt;&gt;"",2200,"")</f>
        <v/>
      </c>
      <c r="O288">
        <f>IF($L288&lt;&gt;"",1800,"")</f>
        <v/>
      </c>
      <c r="P288">
        <f>IF(ROWS(Measurements!$L$4:L288)&lt;=Measurements!$K$4, INDEX(Measurements!$F$4:$F$502,_xlfn.AGGREGATE(15,3,(Measurements!$C$4:$C$502=Measurements!$K$3)/(Measurements!$C$4:$C$502=Measurements!$K$3)*(ROW(Measurements!$C$4:$C$502)-ROW(Measurements!$C$3)),ROWS(Measurements!$L$4:L288))), "")</f>
        <v/>
      </c>
      <c r="Q288">
        <f>IF($L288&lt;&gt;"",6.5,"")</f>
        <v/>
      </c>
      <c r="R288">
        <f>IF($L288&lt;&gt;"",3.5,"")</f>
        <v/>
      </c>
      <c r="S288">
        <f>IF(ROWS(Measurements!$L$4:L288)&lt;=Measurements!$K$4, INDEX(Measurements!$G$4:$G$502,_xlfn.AGGREGATE(15,3,(Measurements!$C$4:$C$502=Measurements!$K$3)/(Measurements!$C$4:$C$502=Measurements!$K$3)*(ROW(Measurements!$C$4:$C$502)-ROW(Measurements!$C$3)),ROWS(Measurements!$L$4:L288))), "")</f>
        <v/>
      </c>
      <c r="T288">
        <f>IF($L288&lt;&gt;"",65,"")</f>
        <v/>
      </c>
      <c r="U288">
        <f>IF($L288&lt;&gt;"",35,"")</f>
        <v/>
      </c>
      <c r="W288" s="2">
        <f>IF(ROWS(Measurements!$L$4:$L288)&lt;=Measurements!$I$4, INDEX(Measurements!$A$4:$A$502,_xlfn.AGGREGATE(15,3,(Measurements!$C$4:$C$502=Measurements!$I$3)/(Measurements!$C$4:$C$502=Measurements!$I$3)*(ROW(Measurements!$C$4:$C$502)-ROW(Measurements!$C$3)),ROWS(Measurements!$L$4:$L288))), "")</f>
        <v/>
      </c>
      <c r="X288">
        <f>IF(ROWS(Measurements!$L$4:$L288)&lt;=Measurements!$I$4, INDEX(Measurements!$E$4:$E$502,_xlfn.AGGREGATE(15,3,(Measurements!$C$4:$C$502=Measurements!$I$3)/(Measurements!$C$4:$C$502=Measurements!$I$3)*(ROW(Measurements!$C$4:$C$502)-ROW(Measurements!$C$3)),ROWS(Measurements!$L$4:$L288))), "")</f>
        <v/>
      </c>
      <c r="Y288">
        <f>IF($W288&lt;&gt;"",2200,"")</f>
        <v/>
      </c>
      <c r="Z288">
        <f>IF($W288&lt;&gt;"",1800,"")</f>
        <v/>
      </c>
      <c r="AA288">
        <f>IF(ROWS(Measurements!$L$4:$L288)&lt;=Measurements!$I$4, INDEX(Measurements!$F$4:$F$502,_xlfn.AGGREGATE(15,3,(Measurements!$C$4:$C$502=Measurements!$I$3)/(Measurements!$C$4:$C$502=Measurements!$I$3)*(ROW(Measurements!$C$4:$C$502)-ROW(Measurements!$C$3)),ROWS(Measurements!$L$4:$L288))), "")</f>
        <v/>
      </c>
      <c r="AB288">
        <f>IF($W288&lt;&gt;"",6.5,"")</f>
        <v/>
      </c>
      <c r="AC288">
        <f>IF($W288&lt;&gt;"",3.5,"")</f>
        <v/>
      </c>
      <c r="AD288">
        <f>IF(ROWS(Measurements!$L$4:L288)&lt;=Measurements!$I$4, INDEX(Measurements!$G$4:$G$502,_xlfn.AGGREGATE(15,3,(Measurements!$C$4:$C$502=Measurements!$I$3)/(Measurements!$C$4:$C$502=Measurements!$I$3)*(ROW(Measurements!$C$4:$C$502)-ROW(Measurements!$C$3)),ROWS(Measurements!$L$4:L288))), "")</f>
        <v/>
      </c>
      <c r="AE288">
        <f>IF($W288&lt;&gt;"",65,"")</f>
        <v/>
      </c>
      <c r="AF288">
        <f>IF($W288&lt;&gt;"",35,"")</f>
        <v/>
      </c>
    </row>
    <row r="289">
      <c r="A289" s="2">
        <f>IF(ROWS(Measurements!A$4:$L289)&lt;=Measurements!$J$4, INDEX(Measurements!$A$4:$A$502,_xlfn.AGGREGATE(15,3,(Measurements!$C$4:$C$502=Measurements!$J$3)/(Measurements!$C$4:$C$502=Measurements!$J$3)*(ROW(Measurements!$C$4:$C$502)-ROW(Measurements!$C$3)),ROWS(Measurements!A$4:$L289))), "")</f>
        <v/>
      </c>
      <c r="B289">
        <f>IF(ROWS(Measurements!A$4:$L289)&lt;=Measurements!$J$4, INDEX(Measurements!$E$4:$E$502,_xlfn.AGGREGATE(15,3,(Measurements!$C$4:$C$502=Measurements!$J$3)/(Measurements!$C$4:$C$502=Measurements!$J$3)*(ROW(Measurements!$C$4:$C$502)-ROW(Measurements!$C$3)),ROWS(Measurements!A$4:$L289))), "")</f>
        <v/>
      </c>
      <c r="C289">
        <f>IF($A289&lt;&gt;"",2200,"")</f>
        <v/>
      </c>
      <c r="D289">
        <f>IF($A289&lt;&gt;"",1800,"")</f>
        <v/>
      </c>
      <c r="E289">
        <f>IF(ROWS(Measurements!A$4:$L289)&lt;=Measurements!$J$4, INDEX(Measurements!$F$4:$F$502,_xlfn.AGGREGATE(15,3,(Measurements!$C$4:$C$502=Measurements!$J$3)/(Measurements!$C$4:$C$502=Measurements!$J$3)*(ROW(Measurements!$C$4:$C$502)-ROW(Measurements!$C$3)),ROWS(Measurements!A$4:$L289))), "")</f>
        <v/>
      </c>
      <c r="F289">
        <f>IF($A289&lt;&gt;"",6.5,"")</f>
        <v/>
      </c>
      <c r="G289">
        <f>IF($A289&lt;&gt;"",3.5,"")</f>
        <v/>
      </c>
      <c r="H289">
        <f>IF(ROWS(Measurements!A$4:$L289)&lt;=Measurements!$J$4, INDEX(Measurements!$G$4:$G$502,_xlfn.AGGREGATE(15,3,(Measurements!$C$4:$C$502=Measurements!$J$3)/(Measurements!$C$4:$C$502=Measurements!$J$3)*(ROW(Measurements!$C$4:$C$502)-ROW(Measurements!$C$3)),ROWS(Measurements!A$4:$L289))), "")</f>
        <v/>
      </c>
      <c r="I289">
        <f>IF($A289&lt;&gt;"",65,"")</f>
        <v/>
      </c>
      <c r="J289">
        <f>IF($A289&lt;&gt;"",35,"")</f>
        <v/>
      </c>
      <c r="L289" s="2">
        <f>IF(ROWS(Measurements!$L$4:L289)&lt;=Measurements!$K$4, INDEX(Measurements!$A$4:$A$502,_xlfn.AGGREGATE(15,3,(Measurements!$C$4:$C$502=Measurements!$K$3)/(Measurements!$C$4:$C$502=Measurements!$K$3)*(ROW(Measurements!$C$4:$C$502)-ROW(Measurements!$C$3)),ROWS(Measurements!$L$4:L289))), "")</f>
        <v/>
      </c>
      <c r="M289">
        <f>IF(ROWS(Measurements!$L$4:L289)&lt;=Measurements!$K$4, INDEX(Measurements!$E$4:$E$502,_xlfn.AGGREGATE(15,3,(Measurements!$C$4:$C$502=Measurements!$K$3)/(Measurements!$C$4:$C$502=Measurements!$K$3)*(ROW(Measurements!$C$4:$C$502)-ROW(Measurements!$C$3)),ROWS(Measurements!$L$4:L289))), "")</f>
        <v/>
      </c>
      <c r="N289">
        <f>IF($L289&lt;&gt;"",2200,"")</f>
        <v/>
      </c>
      <c r="O289">
        <f>IF($L289&lt;&gt;"",1800,"")</f>
        <v/>
      </c>
      <c r="P289">
        <f>IF(ROWS(Measurements!$L$4:L289)&lt;=Measurements!$K$4, INDEX(Measurements!$F$4:$F$502,_xlfn.AGGREGATE(15,3,(Measurements!$C$4:$C$502=Measurements!$K$3)/(Measurements!$C$4:$C$502=Measurements!$K$3)*(ROW(Measurements!$C$4:$C$502)-ROW(Measurements!$C$3)),ROWS(Measurements!$L$4:L289))), "")</f>
        <v/>
      </c>
      <c r="Q289">
        <f>IF($L289&lt;&gt;"",6.5,"")</f>
        <v/>
      </c>
      <c r="R289">
        <f>IF($L289&lt;&gt;"",3.5,"")</f>
        <v/>
      </c>
      <c r="S289">
        <f>IF(ROWS(Measurements!$L$4:L289)&lt;=Measurements!$K$4, INDEX(Measurements!$G$4:$G$502,_xlfn.AGGREGATE(15,3,(Measurements!$C$4:$C$502=Measurements!$K$3)/(Measurements!$C$4:$C$502=Measurements!$K$3)*(ROW(Measurements!$C$4:$C$502)-ROW(Measurements!$C$3)),ROWS(Measurements!$L$4:L289))), "")</f>
        <v/>
      </c>
      <c r="T289">
        <f>IF($L289&lt;&gt;"",65,"")</f>
        <v/>
      </c>
      <c r="U289">
        <f>IF($L289&lt;&gt;"",35,"")</f>
        <v/>
      </c>
      <c r="W289" s="2">
        <f>IF(ROWS(Measurements!$L$4:$L289)&lt;=Measurements!$I$4, INDEX(Measurements!$A$4:$A$502,_xlfn.AGGREGATE(15,3,(Measurements!$C$4:$C$502=Measurements!$I$3)/(Measurements!$C$4:$C$502=Measurements!$I$3)*(ROW(Measurements!$C$4:$C$502)-ROW(Measurements!$C$3)),ROWS(Measurements!$L$4:$L289))), "")</f>
        <v/>
      </c>
      <c r="X289">
        <f>IF(ROWS(Measurements!$L$4:$L289)&lt;=Measurements!$I$4, INDEX(Measurements!$E$4:$E$502,_xlfn.AGGREGATE(15,3,(Measurements!$C$4:$C$502=Measurements!$I$3)/(Measurements!$C$4:$C$502=Measurements!$I$3)*(ROW(Measurements!$C$4:$C$502)-ROW(Measurements!$C$3)),ROWS(Measurements!$L$4:$L289))), "")</f>
        <v/>
      </c>
      <c r="Y289">
        <f>IF($W289&lt;&gt;"",2200,"")</f>
        <v/>
      </c>
      <c r="Z289">
        <f>IF($W289&lt;&gt;"",1800,"")</f>
        <v/>
      </c>
      <c r="AA289">
        <f>IF(ROWS(Measurements!$L$4:$L289)&lt;=Measurements!$I$4, INDEX(Measurements!$F$4:$F$502,_xlfn.AGGREGATE(15,3,(Measurements!$C$4:$C$502=Measurements!$I$3)/(Measurements!$C$4:$C$502=Measurements!$I$3)*(ROW(Measurements!$C$4:$C$502)-ROW(Measurements!$C$3)),ROWS(Measurements!$L$4:$L289))), "")</f>
        <v/>
      </c>
      <c r="AB289">
        <f>IF($W289&lt;&gt;"",6.5,"")</f>
        <v/>
      </c>
      <c r="AC289">
        <f>IF($W289&lt;&gt;"",3.5,"")</f>
        <v/>
      </c>
      <c r="AD289">
        <f>IF(ROWS(Measurements!$L$4:L289)&lt;=Measurements!$I$4, INDEX(Measurements!$G$4:$G$502,_xlfn.AGGREGATE(15,3,(Measurements!$C$4:$C$502=Measurements!$I$3)/(Measurements!$C$4:$C$502=Measurements!$I$3)*(ROW(Measurements!$C$4:$C$502)-ROW(Measurements!$C$3)),ROWS(Measurements!$L$4:L289))), "")</f>
        <v/>
      </c>
      <c r="AE289">
        <f>IF($W289&lt;&gt;"",65,"")</f>
        <v/>
      </c>
      <c r="AF289">
        <f>IF($W289&lt;&gt;"",35,"")</f>
        <v/>
      </c>
    </row>
    <row r="290">
      <c r="A290" s="2">
        <f>IF(ROWS(Measurements!A$4:$L290)&lt;=Measurements!$J$4, INDEX(Measurements!$A$4:$A$502,_xlfn.AGGREGATE(15,3,(Measurements!$C$4:$C$502=Measurements!$J$3)/(Measurements!$C$4:$C$502=Measurements!$J$3)*(ROW(Measurements!$C$4:$C$502)-ROW(Measurements!$C$3)),ROWS(Measurements!A$4:$L290))), "")</f>
        <v/>
      </c>
      <c r="B290">
        <f>IF(ROWS(Measurements!A$4:$L290)&lt;=Measurements!$J$4, INDEX(Measurements!$E$4:$E$502,_xlfn.AGGREGATE(15,3,(Measurements!$C$4:$C$502=Measurements!$J$3)/(Measurements!$C$4:$C$502=Measurements!$J$3)*(ROW(Measurements!$C$4:$C$502)-ROW(Measurements!$C$3)),ROWS(Measurements!A$4:$L290))), "")</f>
        <v/>
      </c>
      <c r="C290">
        <f>IF($A290&lt;&gt;"",2200,"")</f>
        <v/>
      </c>
      <c r="D290">
        <f>IF($A290&lt;&gt;"",1800,"")</f>
        <v/>
      </c>
      <c r="E290">
        <f>IF(ROWS(Measurements!A$4:$L290)&lt;=Measurements!$J$4, INDEX(Measurements!$F$4:$F$502,_xlfn.AGGREGATE(15,3,(Measurements!$C$4:$C$502=Measurements!$J$3)/(Measurements!$C$4:$C$502=Measurements!$J$3)*(ROW(Measurements!$C$4:$C$502)-ROW(Measurements!$C$3)),ROWS(Measurements!A$4:$L290))), "")</f>
        <v/>
      </c>
      <c r="F290">
        <f>IF($A290&lt;&gt;"",6.5,"")</f>
        <v/>
      </c>
      <c r="G290">
        <f>IF($A290&lt;&gt;"",3.5,"")</f>
        <v/>
      </c>
      <c r="H290">
        <f>IF(ROWS(Measurements!A$4:$L290)&lt;=Measurements!$J$4, INDEX(Measurements!$G$4:$G$502,_xlfn.AGGREGATE(15,3,(Measurements!$C$4:$C$502=Measurements!$J$3)/(Measurements!$C$4:$C$502=Measurements!$J$3)*(ROW(Measurements!$C$4:$C$502)-ROW(Measurements!$C$3)),ROWS(Measurements!A$4:$L290))), "")</f>
        <v/>
      </c>
      <c r="I290">
        <f>IF($A290&lt;&gt;"",65,"")</f>
        <v/>
      </c>
      <c r="J290">
        <f>IF($A290&lt;&gt;"",35,"")</f>
        <v/>
      </c>
      <c r="L290" s="2">
        <f>IF(ROWS(Measurements!$L$4:L290)&lt;=Measurements!$K$4, INDEX(Measurements!$A$4:$A$502,_xlfn.AGGREGATE(15,3,(Measurements!$C$4:$C$502=Measurements!$K$3)/(Measurements!$C$4:$C$502=Measurements!$K$3)*(ROW(Measurements!$C$4:$C$502)-ROW(Measurements!$C$3)),ROWS(Measurements!$L$4:L290))), "")</f>
        <v/>
      </c>
      <c r="M290">
        <f>IF(ROWS(Measurements!$L$4:L290)&lt;=Measurements!$K$4, INDEX(Measurements!$E$4:$E$502,_xlfn.AGGREGATE(15,3,(Measurements!$C$4:$C$502=Measurements!$K$3)/(Measurements!$C$4:$C$502=Measurements!$K$3)*(ROW(Measurements!$C$4:$C$502)-ROW(Measurements!$C$3)),ROWS(Measurements!$L$4:L290))), "")</f>
        <v/>
      </c>
      <c r="N290">
        <f>IF($L290&lt;&gt;"",2200,"")</f>
        <v/>
      </c>
      <c r="O290">
        <f>IF($L290&lt;&gt;"",1800,"")</f>
        <v/>
      </c>
      <c r="P290">
        <f>IF(ROWS(Measurements!$L$4:L290)&lt;=Measurements!$K$4, INDEX(Measurements!$F$4:$F$502,_xlfn.AGGREGATE(15,3,(Measurements!$C$4:$C$502=Measurements!$K$3)/(Measurements!$C$4:$C$502=Measurements!$K$3)*(ROW(Measurements!$C$4:$C$502)-ROW(Measurements!$C$3)),ROWS(Measurements!$L$4:L290))), "")</f>
        <v/>
      </c>
      <c r="Q290">
        <f>IF($L290&lt;&gt;"",6.5,"")</f>
        <v/>
      </c>
      <c r="R290">
        <f>IF($L290&lt;&gt;"",3.5,"")</f>
        <v/>
      </c>
      <c r="S290">
        <f>IF(ROWS(Measurements!$L$4:L290)&lt;=Measurements!$K$4, INDEX(Measurements!$G$4:$G$502,_xlfn.AGGREGATE(15,3,(Measurements!$C$4:$C$502=Measurements!$K$3)/(Measurements!$C$4:$C$502=Measurements!$K$3)*(ROW(Measurements!$C$4:$C$502)-ROW(Measurements!$C$3)),ROWS(Measurements!$L$4:L290))), "")</f>
        <v/>
      </c>
      <c r="T290">
        <f>IF($L290&lt;&gt;"",65,"")</f>
        <v/>
      </c>
      <c r="U290">
        <f>IF($L290&lt;&gt;"",35,"")</f>
        <v/>
      </c>
      <c r="W290" s="2">
        <f>IF(ROWS(Measurements!$L$4:$L290)&lt;=Measurements!$I$4, INDEX(Measurements!$A$4:$A$502,_xlfn.AGGREGATE(15,3,(Measurements!$C$4:$C$502=Measurements!$I$3)/(Measurements!$C$4:$C$502=Measurements!$I$3)*(ROW(Measurements!$C$4:$C$502)-ROW(Measurements!$C$3)),ROWS(Measurements!$L$4:$L290))), "")</f>
        <v/>
      </c>
      <c r="X290">
        <f>IF(ROWS(Measurements!$L$4:$L290)&lt;=Measurements!$I$4, INDEX(Measurements!$E$4:$E$502,_xlfn.AGGREGATE(15,3,(Measurements!$C$4:$C$502=Measurements!$I$3)/(Measurements!$C$4:$C$502=Measurements!$I$3)*(ROW(Measurements!$C$4:$C$502)-ROW(Measurements!$C$3)),ROWS(Measurements!$L$4:$L290))), "")</f>
        <v/>
      </c>
      <c r="Y290">
        <f>IF($W290&lt;&gt;"",2200,"")</f>
        <v/>
      </c>
      <c r="Z290">
        <f>IF($W290&lt;&gt;"",1800,"")</f>
        <v/>
      </c>
      <c r="AA290">
        <f>IF(ROWS(Measurements!$L$4:$L290)&lt;=Measurements!$I$4, INDEX(Measurements!$F$4:$F$502,_xlfn.AGGREGATE(15,3,(Measurements!$C$4:$C$502=Measurements!$I$3)/(Measurements!$C$4:$C$502=Measurements!$I$3)*(ROW(Measurements!$C$4:$C$502)-ROW(Measurements!$C$3)),ROWS(Measurements!$L$4:$L290))), "")</f>
        <v/>
      </c>
      <c r="AB290">
        <f>IF($W290&lt;&gt;"",6.5,"")</f>
        <v/>
      </c>
      <c r="AC290">
        <f>IF($W290&lt;&gt;"",3.5,"")</f>
        <v/>
      </c>
      <c r="AD290">
        <f>IF(ROWS(Measurements!$L$4:L290)&lt;=Measurements!$I$4, INDEX(Measurements!$G$4:$G$502,_xlfn.AGGREGATE(15,3,(Measurements!$C$4:$C$502=Measurements!$I$3)/(Measurements!$C$4:$C$502=Measurements!$I$3)*(ROW(Measurements!$C$4:$C$502)-ROW(Measurements!$C$3)),ROWS(Measurements!$L$4:L290))), "")</f>
        <v/>
      </c>
      <c r="AE290">
        <f>IF($W290&lt;&gt;"",65,"")</f>
        <v/>
      </c>
      <c r="AF290">
        <f>IF($W290&lt;&gt;"",35,"")</f>
        <v/>
      </c>
    </row>
    <row r="291">
      <c r="A291" s="2">
        <f>IF(ROWS(Measurements!A$4:$L291)&lt;=Measurements!$J$4, INDEX(Measurements!$A$4:$A$502,_xlfn.AGGREGATE(15,3,(Measurements!$C$4:$C$502=Measurements!$J$3)/(Measurements!$C$4:$C$502=Measurements!$J$3)*(ROW(Measurements!$C$4:$C$502)-ROW(Measurements!$C$3)),ROWS(Measurements!A$4:$L291))), "")</f>
        <v/>
      </c>
      <c r="B291">
        <f>IF(ROWS(Measurements!A$4:$L291)&lt;=Measurements!$J$4, INDEX(Measurements!$E$4:$E$502,_xlfn.AGGREGATE(15,3,(Measurements!$C$4:$C$502=Measurements!$J$3)/(Measurements!$C$4:$C$502=Measurements!$J$3)*(ROW(Measurements!$C$4:$C$502)-ROW(Measurements!$C$3)),ROWS(Measurements!A$4:$L291))), "")</f>
        <v/>
      </c>
      <c r="C291">
        <f>IF($A291&lt;&gt;"",2200,"")</f>
        <v/>
      </c>
      <c r="D291">
        <f>IF($A291&lt;&gt;"",1800,"")</f>
        <v/>
      </c>
      <c r="E291">
        <f>IF(ROWS(Measurements!A$4:$L291)&lt;=Measurements!$J$4, INDEX(Measurements!$F$4:$F$502,_xlfn.AGGREGATE(15,3,(Measurements!$C$4:$C$502=Measurements!$J$3)/(Measurements!$C$4:$C$502=Measurements!$J$3)*(ROW(Measurements!$C$4:$C$502)-ROW(Measurements!$C$3)),ROWS(Measurements!A$4:$L291))), "")</f>
        <v/>
      </c>
      <c r="F291">
        <f>IF($A291&lt;&gt;"",6.5,"")</f>
        <v/>
      </c>
      <c r="G291">
        <f>IF($A291&lt;&gt;"",3.5,"")</f>
        <v/>
      </c>
      <c r="H291">
        <f>IF(ROWS(Measurements!A$4:$L291)&lt;=Measurements!$J$4, INDEX(Measurements!$G$4:$G$502,_xlfn.AGGREGATE(15,3,(Measurements!$C$4:$C$502=Measurements!$J$3)/(Measurements!$C$4:$C$502=Measurements!$J$3)*(ROW(Measurements!$C$4:$C$502)-ROW(Measurements!$C$3)),ROWS(Measurements!A$4:$L291))), "")</f>
        <v/>
      </c>
      <c r="I291">
        <f>IF($A291&lt;&gt;"",65,"")</f>
        <v/>
      </c>
      <c r="J291">
        <f>IF($A291&lt;&gt;"",35,"")</f>
        <v/>
      </c>
      <c r="L291" s="2">
        <f>IF(ROWS(Measurements!$L$4:L291)&lt;=Measurements!$K$4, INDEX(Measurements!$A$4:$A$502,_xlfn.AGGREGATE(15,3,(Measurements!$C$4:$C$502=Measurements!$K$3)/(Measurements!$C$4:$C$502=Measurements!$K$3)*(ROW(Measurements!$C$4:$C$502)-ROW(Measurements!$C$3)),ROWS(Measurements!$L$4:L291))), "")</f>
        <v/>
      </c>
      <c r="M291">
        <f>IF(ROWS(Measurements!$L$4:L291)&lt;=Measurements!$K$4, INDEX(Measurements!$E$4:$E$502,_xlfn.AGGREGATE(15,3,(Measurements!$C$4:$C$502=Measurements!$K$3)/(Measurements!$C$4:$C$502=Measurements!$K$3)*(ROW(Measurements!$C$4:$C$502)-ROW(Measurements!$C$3)),ROWS(Measurements!$L$4:L291))), "")</f>
        <v/>
      </c>
      <c r="N291">
        <f>IF($L291&lt;&gt;"",2200,"")</f>
        <v/>
      </c>
      <c r="O291">
        <f>IF($L291&lt;&gt;"",1800,"")</f>
        <v/>
      </c>
      <c r="P291">
        <f>IF(ROWS(Measurements!$L$4:L291)&lt;=Measurements!$K$4, INDEX(Measurements!$F$4:$F$502,_xlfn.AGGREGATE(15,3,(Measurements!$C$4:$C$502=Measurements!$K$3)/(Measurements!$C$4:$C$502=Measurements!$K$3)*(ROW(Measurements!$C$4:$C$502)-ROW(Measurements!$C$3)),ROWS(Measurements!$L$4:L291))), "")</f>
        <v/>
      </c>
      <c r="Q291">
        <f>IF($L291&lt;&gt;"",6.5,"")</f>
        <v/>
      </c>
      <c r="R291">
        <f>IF($L291&lt;&gt;"",3.5,"")</f>
        <v/>
      </c>
      <c r="S291">
        <f>IF(ROWS(Measurements!$L$4:L291)&lt;=Measurements!$K$4, INDEX(Measurements!$G$4:$G$502,_xlfn.AGGREGATE(15,3,(Measurements!$C$4:$C$502=Measurements!$K$3)/(Measurements!$C$4:$C$502=Measurements!$K$3)*(ROW(Measurements!$C$4:$C$502)-ROW(Measurements!$C$3)),ROWS(Measurements!$L$4:L291))), "")</f>
        <v/>
      </c>
      <c r="T291">
        <f>IF($L291&lt;&gt;"",65,"")</f>
        <v/>
      </c>
      <c r="U291">
        <f>IF($L291&lt;&gt;"",35,"")</f>
        <v/>
      </c>
      <c r="W291" s="2">
        <f>IF(ROWS(Measurements!$L$4:$L291)&lt;=Measurements!$I$4, INDEX(Measurements!$A$4:$A$502,_xlfn.AGGREGATE(15,3,(Measurements!$C$4:$C$502=Measurements!$I$3)/(Measurements!$C$4:$C$502=Measurements!$I$3)*(ROW(Measurements!$C$4:$C$502)-ROW(Measurements!$C$3)),ROWS(Measurements!$L$4:$L291))), "")</f>
        <v/>
      </c>
      <c r="X291">
        <f>IF(ROWS(Measurements!$L$4:$L291)&lt;=Measurements!$I$4, INDEX(Measurements!$E$4:$E$502,_xlfn.AGGREGATE(15,3,(Measurements!$C$4:$C$502=Measurements!$I$3)/(Measurements!$C$4:$C$502=Measurements!$I$3)*(ROW(Measurements!$C$4:$C$502)-ROW(Measurements!$C$3)),ROWS(Measurements!$L$4:$L291))), "")</f>
        <v/>
      </c>
      <c r="Y291">
        <f>IF($W291&lt;&gt;"",2200,"")</f>
        <v/>
      </c>
      <c r="Z291">
        <f>IF($W291&lt;&gt;"",1800,"")</f>
        <v/>
      </c>
      <c r="AA291">
        <f>IF(ROWS(Measurements!$L$4:$L291)&lt;=Measurements!$I$4, INDEX(Measurements!$F$4:$F$502,_xlfn.AGGREGATE(15,3,(Measurements!$C$4:$C$502=Measurements!$I$3)/(Measurements!$C$4:$C$502=Measurements!$I$3)*(ROW(Measurements!$C$4:$C$502)-ROW(Measurements!$C$3)),ROWS(Measurements!$L$4:$L291))), "")</f>
        <v/>
      </c>
      <c r="AB291">
        <f>IF($W291&lt;&gt;"",6.5,"")</f>
        <v/>
      </c>
      <c r="AC291">
        <f>IF($W291&lt;&gt;"",3.5,"")</f>
        <v/>
      </c>
      <c r="AD291">
        <f>IF(ROWS(Measurements!$L$4:L291)&lt;=Measurements!$I$4, INDEX(Measurements!$G$4:$G$502,_xlfn.AGGREGATE(15,3,(Measurements!$C$4:$C$502=Measurements!$I$3)/(Measurements!$C$4:$C$502=Measurements!$I$3)*(ROW(Measurements!$C$4:$C$502)-ROW(Measurements!$C$3)),ROWS(Measurements!$L$4:L291))), "")</f>
        <v/>
      </c>
      <c r="AE291">
        <f>IF($W291&lt;&gt;"",65,"")</f>
        <v/>
      </c>
      <c r="AF291">
        <f>IF($W291&lt;&gt;"",35,"")</f>
        <v/>
      </c>
    </row>
    <row r="292">
      <c r="A292" s="2">
        <f>IF(ROWS(Measurements!A$4:$L292)&lt;=Measurements!$J$4, INDEX(Measurements!$A$4:$A$502,_xlfn.AGGREGATE(15,3,(Measurements!$C$4:$C$502=Measurements!$J$3)/(Measurements!$C$4:$C$502=Measurements!$J$3)*(ROW(Measurements!$C$4:$C$502)-ROW(Measurements!$C$3)),ROWS(Measurements!A$4:$L292))), "")</f>
        <v/>
      </c>
      <c r="B292">
        <f>IF(ROWS(Measurements!A$4:$L292)&lt;=Measurements!$J$4, INDEX(Measurements!$E$4:$E$502,_xlfn.AGGREGATE(15,3,(Measurements!$C$4:$C$502=Measurements!$J$3)/(Measurements!$C$4:$C$502=Measurements!$J$3)*(ROW(Measurements!$C$4:$C$502)-ROW(Measurements!$C$3)),ROWS(Measurements!A$4:$L292))), "")</f>
        <v/>
      </c>
      <c r="C292">
        <f>IF($A292&lt;&gt;"",2200,"")</f>
        <v/>
      </c>
      <c r="D292">
        <f>IF($A292&lt;&gt;"",1800,"")</f>
        <v/>
      </c>
      <c r="E292">
        <f>IF(ROWS(Measurements!A$4:$L292)&lt;=Measurements!$J$4, INDEX(Measurements!$F$4:$F$502,_xlfn.AGGREGATE(15,3,(Measurements!$C$4:$C$502=Measurements!$J$3)/(Measurements!$C$4:$C$502=Measurements!$J$3)*(ROW(Measurements!$C$4:$C$502)-ROW(Measurements!$C$3)),ROWS(Measurements!A$4:$L292))), "")</f>
        <v/>
      </c>
      <c r="F292">
        <f>IF($A292&lt;&gt;"",6.5,"")</f>
        <v/>
      </c>
      <c r="G292">
        <f>IF($A292&lt;&gt;"",3.5,"")</f>
        <v/>
      </c>
      <c r="H292">
        <f>IF(ROWS(Measurements!A$4:$L292)&lt;=Measurements!$J$4, INDEX(Measurements!$G$4:$G$502,_xlfn.AGGREGATE(15,3,(Measurements!$C$4:$C$502=Measurements!$J$3)/(Measurements!$C$4:$C$502=Measurements!$J$3)*(ROW(Measurements!$C$4:$C$502)-ROW(Measurements!$C$3)),ROWS(Measurements!A$4:$L292))), "")</f>
        <v/>
      </c>
      <c r="I292">
        <f>IF($A292&lt;&gt;"",65,"")</f>
        <v/>
      </c>
      <c r="J292">
        <f>IF($A292&lt;&gt;"",35,"")</f>
        <v/>
      </c>
      <c r="L292" s="2">
        <f>IF(ROWS(Measurements!$L$4:L292)&lt;=Measurements!$K$4, INDEX(Measurements!$A$4:$A$502,_xlfn.AGGREGATE(15,3,(Measurements!$C$4:$C$502=Measurements!$K$3)/(Measurements!$C$4:$C$502=Measurements!$K$3)*(ROW(Measurements!$C$4:$C$502)-ROW(Measurements!$C$3)),ROWS(Measurements!$L$4:L292))), "")</f>
        <v/>
      </c>
      <c r="M292">
        <f>IF(ROWS(Measurements!$L$4:L292)&lt;=Measurements!$K$4, INDEX(Measurements!$E$4:$E$502,_xlfn.AGGREGATE(15,3,(Measurements!$C$4:$C$502=Measurements!$K$3)/(Measurements!$C$4:$C$502=Measurements!$K$3)*(ROW(Measurements!$C$4:$C$502)-ROW(Measurements!$C$3)),ROWS(Measurements!$L$4:L292))), "")</f>
        <v/>
      </c>
      <c r="N292">
        <f>IF($L292&lt;&gt;"",2200,"")</f>
        <v/>
      </c>
      <c r="O292">
        <f>IF($L292&lt;&gt;"",1800,"")</f>
        <v/>
      </c>
      <c r="P292">
        <f>IF(ROWS(Measurements!$L$4:L292)&lt;=Measurements!$K$4, INDEX(Measurements!$F$4:$F$502,_xlfn.AGGREGATE(15,3,(Measurements!$C$4:$C$502=Measurements!$K$3)/(Measurements!$C$4:$C$502=Measurements!$K$3)*(ROW(Measurements!$C$4:$C$502)-ROW(Measurements!$C$3)),ROWS(Measurements!$L$4:L292))), "")</f>
        <v/>
      </c>
      <c r="Q292">
        <f>IF($L292&lt;&gt;"",6.5,"")</f>
        <v/>
      </c>
      <c r="R292">
        <f>IF($L292&lt;&gt;"",3.5,"")</f>
        <v/>
      </c>
      <c r="S292">
        <f>IF(ROWS(Measurements!$L$4:L292)&lt;=Measurements!$K$4, INDEX(Measurements!$G$4:$G$502,_xlfn.AGGREGATE(15,3,(Measurements!$C$4:$C$502=Measurements!$K$3)/(Measurements!$C$4:$C$502=Measurements!$K$3)*(ROW(Measurements!$C$4:$C$502)-ROW(Measurements!$C$3)),ROWS(Measurements!$L$4:L292))), "")</f>
        <v/>
      </c>
      <c r="T292">
        <f>IF($L292&lt;&gt;"",65,"")</f>
        <v/>
      </c>
      <c r="U292">
        <f>IF($L292&lt;&gt;"",35,"")</f>
        <v/>
      </c>
      <c r="W292" s="2">
        <f>IF(ROWS(Measurements!$L$4:$L292)&lt;=Measurements!$I$4, INDEX(Measurements!$A$4:$A$502,_xlfn.AGGREGATE(15,3,(Measurements!$C$4:$C$502=Measurements!$I$3)/(Measurements!$C$4:$C$502=Measurements!$I$3)*(ROW(Measurements!$C$4:$C$502)-ROW(Measurements!$C$3)),ROWS(Measurements!$L$4:$L292))), "")</f>
        <v/>
      </c>
      <c r="X292">
        <f>IF(ROWS(Measurements!$L$4:$L292)&lt;=Measurements!$I$4, INDEX(Measurements!$E$4:$E$502,_xlfn.AGGREGATE(15,3,(Measurements!$C$4:$C$502=Measurements!$I$3)/(Measurements!$C$4:$C$502=Measurements!$I$3)*(ROW(Measurements!$C$4:$C$502)-ROW(Measurements!$C$3)),ROWS(Measurements!$L$4:$L292))), "")</f>
        <v/>
      </c>
      <c r="Y292">
        <f>IF($W292&lt;&gt;"",2200,"")</f>
        <v/>
      </c>
      <c r="Z292">
        <f>IF($W292&lt;&gt;"",1800,"")</f>
        <v/>
      </c>
      <c r="AA292">
        <f>IF(ROWS(Measurements!$L$4:$L292)&lt;=Measurements!$I$4, INDEX(Measurements!$F$4:$F$502,_xlfn.AGGREGATE(15,3,(Measurements!$C$4:$C$502=Measurements!$I$3)/(Measurements!$C$4:$C$502=Measurements!$I$3)*(ROW(Measurements!$C$4:$C$502)-ROW(Measurements!$C$3)),ROWS(Measurements!$L$4:$L292))), "")</f>
        <v/>
      </c>
      <c r="AB292">
        <f>IF($W292&lt;&gt;"",6.5,"")</f>
        <v/>
      </c>
      <c r="AC292">
        <f>IF($W292&lt;&gt;"",3.5,"")</f>
        <v/>
      </c>
      <c r="AD292">
        <f>IF(ROWS(Measurements!$L$4:L292)&lt;=Measurements!$I$4, INDEX(Measurements!$G$4:$G$502,_xlfn.AGGREGATE(15,3,(Measurements!$C$4:$C$502=Measurements!$I$3)/(Measurements!$C$4:$C$502=Measurements!$I$3)*(ROW(Measurements!$C$4:$C$502)-ROW(Measurements!$C$3)),ROWS(Measurements!$L$4:L292))), "")</f>
        <v/>
      </c>
      <c r="AE292">
        <f>IF($W292&lt;&gt;"",65,"")</f>
        <v/>
      </c>
      <c r="AF292">
        <f>IF($W292&lt;&gt;"",35,"")</f>
        <v/>
      </c>
    </row>
    <row r="293">
      <c r="A293" s="2">
        <f>IF(ROWS(Measurements!A$4:$L293)&lt;=Measurements!$J$4, INDEX(Measurements!$A$4:$A$502,_xlfn.AGGREGATE(15,3,(Measurements!$C$4:$C$502=Measurements!$J$3)/(Measurements!$C$4:$C$502=Measurements!$J$3)*(ROW(Measurements!$C$4:$C$502)-ROW(Measurements!$C$3)),ROWS(Measurements!A$4:$L293))), "")</f>
        <v/>
      </c>
      <c r="B293">
        <f>IF(ROWS(Measurements!A$4:$L293)&lt;=Measurements!$J$4, INDEX(Measurements!$E$4:$E$502,_xlfn.AGGREGATE(15,3,(Measurements!$C$4:$C$502=Measurements!$J$3)/(Measurements!$C$4:$C$502=Measurements!$J$3)*(ROW(Measurements!$C$4:$C$502)-ROW(Measurements!$C$3)),ROWS(Measurements!A$4:$L293))), "")</f>
        <v/>
      </c>
      <c r="C293">
        <f>IF($A293&lt;&gt;"",2200,"")</f>
        <v/>
      </c>
      <c r="D293">
        <f>IF($A293&lt;&gt;"",1800,"")</f>
        <v/>
      </c>
      <c r="E293">
        <f>IF(ROWS(Measurements!A$4:$L293)&lt;=Measurements!$J$4, INDEX(Measurements!$F$4:$F$502,_xlfn.AGGREGATE(15,3,(Measurements!$C$4:$C$502=Measurements!$J$3)/(Measurements!$C$4:$C$502=Measurements!$J$3)*(ROW(Measurements!$C$4:$C$502)-ROW(Measurements!$C$3)),ROWS(Measurements!A$4:$L293))), "")</f>
        <v/>
      </c>
      <c r="F293">
        <f>IF($A293&lt;&gt;"",6.5,"")</f>
        <v/>
      </c>
      <c r="G293">
        <f>IF($A293&lt;&gt;"",3.5,"")</f>
        <v/>
      </c>
      <c r="H293">
        <f>IF(ROWS(Measurements!A$4:$L293)&lt;=Measurements!$J$4, INDEX(Measurements!$G$4:$G$502,_xlfn.AGGREGATE(15,3,(Measurements!$C$4:$C$502=Measurements!$J$3)/(Measurements!$C$4:$C$502=Measurements!$J$3)*(ROW(Measurements!$C$4:$C$502)-ROW(Measurements!$C$3)),ROWS(Measurements!A$4:$L293))), "")</f>
        <v/>
      </c>
      <c r="I293">
        <f>IF($A293&lt;&gt;"",65,"")</f>
        <v/>
      </c>
      <c r="J293">
        <f>IF($A293&lt;&gt;"",35,"")</f>
        <v/>
      </c>
      <c r="L293" s="2">
        <f>IF(ROWS(Measurements!$L$4:L293)&lt;=Measurements!$K$4, INDEX(Measurements!$A$4:$A$502,_xlfn.AGGREGATE(15,3,(Measurements!$C$4:$C$502=Measurements!$K$3)/(Measurements!$C$4:$C$502=Measurements!$K$3)*(ROW(Measurements!$C$4:$C$502)-ROW(Measurements!$C$3)),ROWS(Measurements!$L$4:L293))), "")</f>
        <v/>
      </c>
      <c r="M293">
        <f>IF(ROWS(Measurements!$L$4:L293)&lt;=Measurements!$K$4, INDEX(Measurements!$E$4:$E$502,_xlfn.AGGREGATE(15,3,(Measurements!$C$4:$C$502=Measurements!$K$3)/(Measurements!$C$4:$C$502=Measurements!$K$3)*(ROW(Measurements!$C$4:$C$502)-ROW(Measurements!$C$3)),ROWS(Measurements!$L$4:L293))), "")</f>
        <v/>
      </c>
      <c r="N293">
        <f>IF($L293&lt;&gt;"",2200,"")</f>
        <v/>
      </c>
      <c r="O293">
        <f>IF($L293&lt;&gt;"",1800,"")</f>
        <v/>
      </c>
      <c r="P293">
        <f>IF(ROWS(Measurements!$L$4:L293)&lt;=Measurements!$K$4, INDEX(Measurements!$F$4:$F$502,_xlfn.AGGREGATE(15,3,(Measurements!$C$4:$C$502=Measurements!$K$3)/(Measurements!$C$4:$C$502=Measurements!$K$3)*(ROW(Measurements!$C$4:$C$502)-ROW(Measurements!$C$3)),ROWS(Measurements!$L$4:L293))), "")</f>
        <v/>
      </c>
      <c r="Q293">
        <f>IF($L293&lt;&gt;"",6.5,"")</f>
        <v/>
      </c>
      <c r="R293">
        <f>IF($L293&lt;&gt;"",3.5,"")</f>
        <v/>
      </c>
      <c r="S293">
        <f>IF(ROWS(Measurements!$L$4:L293)&lt;=Measurements!$K$4, INDEX(Measurements!$G$4:$G$502,_xlfn.AGGREGATE(15,3,(Measurements!$C$4:$C$502=Measurements!$K$3)/(Measurements!$C$4:$C$502=Measurements!$K$3)*(ROW(Measurements!$C$4:$C$502)-ROW(Measurements!$C$3)),ROWS(Measurements!$L$4:L293))), "")</f>
        <v/>
      </c>
      <c r="T293">
        <f>IF($L293&lt;&gt;"",65,"")</f>
        <v/>
      </c>
      <c r="U293">
        <f>IF($L293&lt;&gt;"",35,"")</f>
        <v/>
      </c>
      <c r="W293" s="2">
        <f>IF(ROWS(Measurements!$L$4:$L293)&lt;=Measurements!$I$4, INDEX(Measurements!$A$4:$A$502,_xlfn.AGGREGATE(15,3,(Measurements!$C$4:$C$502=Measurements!$I$3)/(Measurements!$C$4:$C$502=Measurements!$I$3)*(ROW(Measurements!$C$4:$C$502)-ROW(Measurements!$C$3)),ROWS(Measurements!$L$4:$L293))), "")</f>
        <v/>
      </c>
      <c r="X293">
        <f>IF(ROWS(Measurements!$L$4:$L293)&lt;=Measurements!$I$4, INDEX(Measurements!$E$4:$E$502,_xlfn.AGGREGATE(15,3,(Measurements!$C$4:$C$502=Measurements!$I$3)/(Measurements!$C$4:$C$502=Measurements!$I$3)*(ROW(Measurements!$C$4:$C$502)-ROW(Measurements!$C$3)),ROWS(Measurements!$L$4:$L293))), "")</f>
        <v/>
      </c>
      <c r="Y293">
        <f>IF($W293&lt;&gt;"",2200,"")</f>
        <v/>
      </c>
      <c r="Z293">
        <f>IF($W293&lt;&gt;"",1800,"")</f>
        <v/>
      </c>
      <c r="AA293">
        <f>IF(ROWS(Measurements!$L$4:$L293)&lt;=Measurements!$I$4, INDEX(Measurements!$F$4:$F$502,_xlfn.AGGREGATE(15,3,(Measurements!$C$4:$C$502=Measurements!$I$3)/(Measurements!$C$4:$C$502=Measurements!$I$3)*(ROW(Measurements!$C$4:$C$502)-ROW(Measurements!$C$3)),ROWS(Measurements!$L$4:$L293))), "")</f>
        <v/>
      </c>
      <c r="AB293">
        <f>IF($W293&lt;&gt;"",6.5,"")</f>
        <v/>
      </c>
      <c r="AC293">
        <f>IF($W293&lt;&gt;"",3.5,"")</f>
        <v/>
      </c>
      <c r="AD293">
        <f>IF(ROWS(Measurements!$L$4:L293)&lt;=Measurements!$I$4, INDEX(Measurements!$G$4:$G$502,_xlfn.AGGREGATE(15,3,(Measurements!$C$4:$C$502=Measurements!$I$3)/(Measurements!$C$4:$C$502=Measurements!$I$3)*(ROW(Measurements!$C$4:$C$502)-ROW(Measurements!$C$3)),ROWS(Measurements!$L$4:L293))), "")</f>
        <v/>
      </c>
      <c r="AE293">
        <f>IF($W293&lt;&gt;"",65,"")</f>
        <v/>
      </c>
      <c r="AF293">
        <f>IF($W293&lt;&gt;"",35,"")</f>
        <v/>
      </c>
    </row>
    <row r="294">
      <c r="A294" s="2">
        <f>IF(ROWS(Measurements!A$4:$L294)&lt;=Measurements!$J$4, INDEX(Measurements!$A$4:$A$502,_xlfn.AGGREGATE(15,3,(Measurements!$C$4:$C$502=Measurements!$J$3)/(Measurements!$C$4:$C$502=Measurements!$J$3)*(ROW(Measurements!$C$4:$C$502)-ROW(Measurements!$C$3)),ROWS(Measurements!A$4:$L294))), "")</f>
        <v/>
      </c>
      <c r="B294">
        <f>IF(ROWS(Measurements!A$4:$L294)&lt;=Measurements!$J$4, INDEX(Measurements!$E$4:$E$502,_xlfn.AGGREGATE(15,3,(Measurements!$C$4:$C$502=Measurements!$J$3)/(Measurements!$C$4:$C$502=Measurements!$J$3)*(ROW(Measurements!$C$4:$C$502)-ROW(Measurements!$C$3)),ROWS(Measurements!A$4:$L294))), "")</f>
        <v/>
      </c>
      <c r="C294">
        <f>IF($A294&lt;&gt;"",2200,"")</f>
        <v/>
      </c>
      <c r="D294">
        <f>IF($A294&lt;&gt;"",1800,"")</f>
        <v/>
      </c>
      <c r="E294">
        <f>IF(ROWS(Measurements!A$4:$L294)&lt;=Measurements!$J$4, INDEX(Measurements!$F$4:$F$502,_xlfn.AGGREGATE(15,3,(Measurements!$C$4:$C$502=Measurements!$J$3)/(Measurements!$C$4:$C$502=Measurements!$J$3)*(ROW(Measurements!$C$4:$C$502)-ROW(Measurements!$C$3)),ROWS(Measurements!A$4:$L294))), "")</f>
        <v/>
      </c>
      <c r="F294">
        <f>IF($A294&lt;&gt;"",6.5,"")</f>
        <v/>
      </c>
      <c r="G294">
        <f>IF($A294&lt;&gt;"",3.5,"")</f>
        <v/>
      </c>
      <c r="H294">
        <f>IF(ROWS(Measurements!A$4:$L294)&lt;=Measurements!$J$4, INDEX(Measurements!$G$4:$G$502,_xlfn.AGGREGATE(15,3,(Measurements!$C$4:$C$502=Measurements!$J$3)/(Measurements!$C$4:$C$502=Measurements!$J$3)*(ROW(Measurements!$C$4:$C$502)-ROW(Measurements!$C$3)),ROWS(Measurements!A$4:$L294))), "")</f>
        <v/>
      </c>
      <c r="I294">
        <f>IF($A294&lt;&gt;"",65,"")</f>
        <v/>
      </c>
      <c r="J294">
        <f>IF($A294&lt;&gt;"",35,"")</f>
        <v/>
      </c>
      <c r="L294" s="2">
        <f>IF(ROWS(Measurements!$L$4:L294)&lt;=Measurements!$K$4, INDEX(Measurements!$A$4:$A$502,_xlfn.AGGREGATE(15,3,(Measurements!$C$4:$C$502=Measurements!$K$3)/(Measurements!$C$4:$C$502=Measurements!$K$3)*(ROW(Measurements!$C$4:$C$502)-ROW(Measurements!$C$3)),ROWS(Measurements!$L$4:L294))), "")</f>
        <v/>
      </c>
      <c r="M294">
        <f>IF(ROWS(Measurements!$L$4:L294)&lt;=Measurements!$K$4, INDEX(Measurements!$E$4:$E$502,_xlfn.AGGREGATE(15,3,(Measurements!$C$4:$C$502=Measurements!$K$3)/(Measurements!$C$4:$C$502=Measurements!$K$3)*(ROW(Measurements!$C$4:$C$502)-ROW(Measurements!$C$3)),ROWS(Measurements!$L$4:L294))), "")</f>
        <v/>
      </c>
      <c r="N294">
        <f>IF($L294&lt;&gt;"",2200,"")</f>
        <v/>
      </c>
      <c r="O294">
        <f>IF($L294&lt;&gt;"",1800,"")</f>
        <v/>
      </c>
      <c r="P294">
        <f>IF(ROWS(Measurements!$L$4:L294)&lt;=Measurements!$K$4, INDEX(Measurements!$F$4:$F$502,_xlfn.AGGREGATE(15,3,(Measurements!$C$4:$C$502=Measurements!$K$3)/(Measurements!$C$4:$C$502=Measurements!$K$3)*(ROW(Measurements!$C$4:$C$502)-ROW(Measurements!$C$3)),ROWS(Measurements!$L$4:L294))), "")</f>
        <v/>
      </c>
      <c r="Q294">
        <f>IF($L294&lt;&gt;"",6.5,"")</f>
        <v/>
      </c>
      <c r="R294">
        <f>IF($L294&lt;&gt;"",3.5,"")</f>
        <v/>
      </c>
      <c r="S294">
        <f>IF(ROWS(Measurements!$L$4:L294)&lt;=Measurements!$K$4, INDEX(Measurements!$G$4:$G$502,_xlfn.AGGREGATE(15,3,(Measurements!$C$4:$C$502=Measurements!$K$3)/(Measurements!$C$4:$C$502=Measurements!$K$3)*(ROW(Measurements!$C$4:$C$502)-ROW(Measurements!$C$3)),ROWS(Measurements!$L$4:L294))), "")</f>
        <v/>
      </c>
      <c r="T294">
        <f>IF($L294&lt;&gt;"",65,"")</f>
        <v/>
      </c>
      <c r="U294">
        <f>IF($L294&lt;&gt;"",35,"")</f>
        <v/>
      </c>
      <c r="W294" s="2">
        <f>IF(ROWS(Measurements!$L$4:$L294)&lt;=Measurements!$I$4, INDEX(Measurements!$A$4:$A$502,_xlfn.AGGREGATE(15,3,(Measurements!$C$4:$C$502=Measurements!$I$3)/(Measurements!$C$4:$C$502=Measurements!$I$3)*(ROW(Measurements!$C$4:$C$502)-ROW(Measurements!$C$3)),ROWS(Measurements!$L$4:$L294))), "")</f>
        <v/>
      </c>
      <c r="X294">
        <f>IF(ROWS(Measurements!$L$4:$L294)&lt;=Measurements!$I$4, INDEX(Measurements!$E$4:$E$502,_xlfn.AGGREGATE(15,3,(Measurements!$C$4:$C$502=Measurements!$I$3)/(Measurements!$C$4:$C$502=Measurements!$I$3)*(ROW(Measurements!$C$4:$C$502)-ROW(Measurements!$C$3)),ROWS(Measurements!$L$4:$L294))), "")</f>
        <v/>
      </c>
      <c r="Y294">
        <f>IF($W294&lt;&gt;"",2200,"")</f>
        <v/>
      </c>
      <c r="Z294">
        <f>IF($W294&lt;&gt;"",1800,"")</f>
        <v/>
      </c>
      <c r="AA294">
        <f>IF(ROWS(Measurements!$L$4:$L294)&lt;=Measurements!$I$4, INDEX(Measurements!$F$4:$F$502,_xlfn.AGGREGATE(15,3,(Measurements!$C$4:$C$502=Measurements!$I$3)/(Measurements!$C$4:$C$502=Measurements!$I$3)*(ROW(Measurements!$C$4:$C$502)-ROW(Measurements!$C$3)),ROWS(Measurements!$L$4:$L294))), "")</f>
        <v/>
      </c>
      <c r="AB294">
        <f>IF($W294&lt;&gt;"",6.5,"")</f>
        <v/>
      </c>
      <c r="AC294">
        <f>IF($W294&lt;&gt;"",3.5,"")</f>
        <v/>
      </c>
      <c r="AD294">
        <f>IF(ROWS(Measurements!$L$4:L294)&lt;=Measurements!$I$4, INDEX(Measurements!$G$4:$G$502,_xlfn.AGGREGATE(15,3,(Measurements!$C$4:$C$502=Measurements!$I$3)/(Measurements!$C$4:$C$502=Measurements!$I$3)*(ROW(Measurements!$C$4:$C$502)-ROW(Measurements!$C$3)),ROWS(Measurements!$L$4:L294))), "")</f>
        <v/>
      </c>
      <c r="AE294">
        <f>IF($W294&lt;&gt;"",65,"")</f>
        <v/>
      </c>
      <c r="AF294">
        <f>IF($W294&lt;&gt;"",35,"")</f>
        <v/>
      </c>
    </row>
    <row r="295">
      <c r="A295" s="2">
        <f>IF(ROWS(Measurements!A$4:$L295)&lt;=Measurements!$J$4, INDEX(Measurements!$A$4:$A$502,_xlfn.AGGREGATE(15,3,(Measurements!$C$4:$C$502=Measurements!$J$3)/(Measurements!$C$4:$C$502=Measurements!$J$3)*(ROW(Measurements!$C$4:$C$502)-ROW(Measurements!$C$3)),ROWS(Measurements!A$4:$L295))), "")</f>
        <v/>
      </c>
      <c r="B295">
        <f>IF(ROWS(Measurements!A$4:$L295)&lt;=Measurements!$J$4, INDEX(Measurements!$E$4:$E$502,_xlfn.AGGREGATE(15,3,(Measurements!$C$4:$C$502=Measurements!$J$3)/(Measurements!$C$4:$C$502=Measurements!$J$3)*(ROW(Measurements!$C$4:$C$502)-ROW(Measurements!$C$3)),ROWS(Measurements!A$4:$L295))), "")</f>
        <v/>
      </c>
      <c r="C295">
        <f>IF($A295&lt;&gt;"",2200,"")</f>
        <v/>
      </c>
      <c r="D295">
        <f>IF($A295&lt;&gt;"",1800,"")</f>
        <v/>
      </c>
      <c r="E295">
        <f>IF(ROWS(Measurements!A$4:$L295)&lt;=Measurements!$J$4, INDEX(Measurements!$F$4:$F$502,_xlfn.AGGREGATE(15,3,(Measurements!$C$4:$C$502=Measurements!$J$3)/(Measurements!$C$4:$C$502=Measurements!$J$3)*(ROW(Measurements!$C$4:$C$502)-ROW(Measurements!$C$3)),ROWS(Measurements!A$4:$L295))), "")</f>
        <v/>
      </c>
      <c r="F295">
        <f>IF($A295&lt;&gt;"",6.5,"")</f>
        <v/>
      </c>
      <c r="G295">
        <f>IF($A295&lt;&gt;"",3.5,"")</f>
        <v/>
      </c>
      <c r="H295">
        <f>IF(ROWS(Measurements!A$4:$L295)&lt;=Measurements!$J$4, INDEX(Measurements!$G$4:$G$502,_xlfn.AGGREGATE(15,3,(Measurements!$C$4:$C$502=Measurements!$J$3)/(Measurements!$C$4:$C$502=Measurements!$J$3)*(ROW(Measurements!$C$4:$C$502)-ROW(Measurements!$C$3)),ROWS(Measurements!A$4:$L295))), "")</f>
        <v/>
      </c>
      <c r="I295">
        <f>IF($A295&lt;&gt;"",65,"")</f>
        <v/>
      </c>
      <c r="J295">
        <f>IF($A295&lt;&gt;"",35,"")</f>
        <v/>
      </c>
      <c r="L295" s="2">
        <f>IF(ROWS(Measurements!$L$4:L295)&lt;=Measurements!$K$4, INDEX(Measurements!$A$4:$A$502,_xlfn.AGGREGATE(15,3,(Measurements!$C$4:$C$502=Measurements!$K$3)/(Measurements!$C$4:$C$502=Measurements!$K$3)*(ROW(Measurements!$C$4:$C$502)-ROW(Measurements!$C$3)),ROWS(Measurements!$L$4:L295))), "")</f>
        <v/>
      </c>
      <c r="M295">
        <f>IF(ROWS(Measurements!$L$4:L295)&lt;=Measurements!$K$4, INDEX(Measurements!$E$4:$E$502,_xlfn.AGGREGATE(15,3,(Measurements!$C$4:$C$502=Measurements!$K$3)/(Measurements!$C$4:$C$502=Measurements!$K$3)*(ROW(Measurements!$C$4:$C$502)-ROW(Measurements!$C$3)),ROWS(Measurements!$L$4:L295))), "")</f>
        <v/>
      </c>
      <c r="N295">
        <f>IF($L295&lt;&gt;"",2200,"")</f>
        <v/>
      </c>
      <c r="O295">
        <f>IF($L295&lt;&gt;"",1800,"")</f>
        <v/>
      </c>
      <c r="P295">
        <f>IF(ROWS(Measurements!$L$4:L295)&lt;=Measurements!$K$4, INDEX(Measurements!$F$4:$F$502,_xlfn.AGGREGATE(15,3,(Measurements!$C$4:$C$502=Measurements!$K$3)/(Measurements!$C$4:$C$502=Measurements!$K$3)*(ROW(Measurements!$C$4:$C$502)-ROW(Measurements!$C$3)),ROWS(Measurements!$L$4:L295))), "")</f>
        <v/>
      </c>
      <c r="Q295">
        <f>IF($L295&lt;&gt;"",6.5,"")</f>
        <v/>
      </c>
      <c r="R295">
        <f>IF($L295&lt;&gt;"",3.5,"")</f>
        <v/>
      </c>
      <c r="S295">
        <f>IF(ROWS(Measurements!$L$4:L295)&lt;=Measurements!$K$4, INDEX(Measurements!$G$4:$G$502,_xlfn.AGGREGATE(15,3,(Measurements!$C$4:$C$502=Measurements!$K$3)/(Measurements!$C$4:$C$502=Measurements!$K$3)*(ROW(Measurements!$C$4:$C$502)-ROW(Measurements!$C$3)),ROWS(Measurements!$L$4:L295))), "")</f>
        <v/>
      </c>
      <c r="T295">
        <f>IF($L295&lt;&gt;"",65,"")</f>
        <v/>
      </c>
      <c r="U295">
        <f>IF($L295&lt;&gt;"",35,"")</f>
        <v/>
      </c>
      <c r="W295" s="2">
        <f>IF(ROWS(Measurements!$L$4:$L295)&lt;=Measurements!$I$4, INDEX(Measurements!$A$4:$A$502,_xlfn.AGGREGATE(15,3,(Measurements!$C$4:$C$502=Measurements!$I$3)/(Measurements!$C$4:$C$502=Measurements!$I$3)*(ROW(Measurements!$C$4:$C$502)-ROW(Measurements!$C$3)),ROWS(Measurements!$L$4:$L295))), "")</f>
        <v/>
      </c>
      <c r="X295">
        <f>IF(ROWS(Measurements!$L$4:$L295)&lt;=Measurements!$I$4, INDEX(Measurements!$E$4:$E$502,_xlfn.AGGREGATE(15,3,(Measurements!$C$4:$C$502=Measurements!$I$3)/(Measurements!$C$4:$C$502=Measurements!$I$3)*(ROW(Measurements!$C$4:$C$502)-ROW(Measurements!$C$3)),ROWS(Measurements!$L$4:$L295))), "")</f>
        <v/>
      </c>
      <c r="Y295">
        <f>IF($W295&lt;&gt;"",2200,"")</f>
        <v/>
      </c>
      <c r="Z295">
        <f>IF($W295&lt;&gt;"",1800,"")</f>
        <v/>
      </c>
      <c r="AA295">
        <f>IF(ROWS(Measurements!$L$4:$L295)&lt;=Measurements!$I$4, INDEX(Measurements!$F$4:$F$502,_xlfn.AGGREGATE(15,3,(Measurements!$C$4:$C$502=Measurements!$I$3)/(Measurements!$C$4:$C$502=Measurements!$I$3)*(ROW(Measurements!$C$4:$C$502)-ROW(Measurements!$C$3)),ROWS(Measurements!$L$4:$L295))), "")</f>
        <v/>
      </c>
      <c r="AB295">
        <f>IF($W295&lt;&gt;"",6.5,"")</f>
        <v/>
      </c>
      <c r="AC295">
        <f>IF($W295&lt;&gt;"",3.5,"")</f>
        <v/>
      </c>
      <c r="AD295">
        <f>IF(ROWS(Measurements!$L$4:L295)&lt;=Measurements!$I$4, INDEX(Measurements!$G$4:$G$502,_xlfn.AGGREGATE(15,3,(Measurements!$C$4:$C$502=Measurements!$I$3)/(Measurements!$C$4:$C$502=Measurements!$I$3)*(ROW(Measurements!$C$4:$C$502)-ROW(Measurements!$C$3)),ROWS(Measurements!$L$4:L295))), "")</f>
        <v/>
      </c>
      <c r="AE295">
        <f>IF($W295&lt;&gt;"",65,"")</f>
        <v/>
      </c>
      <c r="AF295">
        <f>IF($W295&lt;&gt;"",35,"")</f>
        <v/>
      </c>
    </row>
    <row r="296">
      <c r="A296" s="2">
        <f>IF(ROWS(Measurements!A$4:$L296)&lt;=Measurements!$J$4, INDEX(Measurements!$A$4:$A$502,_xlfn.AGGREGATE(15,3,(Measurements!$C$4:$C$502=Measurements!$J$3)/(Measurements!$C$4:$C$502=Measurements!$J$3)*(ROW(Measurements!$C$4:$C$502)-ROW(Measurements!$C$3)),ROWS(Measurements!A$4:$L296))), "")</f>
        <v/>
      </c>
      <c r="B296">
        <f>IF(ROWS(Measurements!A$4:$L296)&lt;=Measurements!$J$4, INDEX(Measurements!$E$4:$E$502,_xlfn.AGGREGATE(15,3,(Measurements!$C$4:$C$502=Measurements!$J$3)/(Measurements!$C$4:$C$502=Measurements!$J$3)*(ROW(Measurements!$C$4:$C$502)-ROW(Measurements!$C$3)),ROWS(Measurements!A$4:$L296))), "")</f>
        <v/>
      </c>
      <c r="C296">
        <f>IF($A296&lt;&gt;"",2200,"")</f>
        <v/>
      </c>
      <c r="D296">
        <f>IF($A296&lt;&gt;"",1800,"")</f>
        <v/>
      </c>
      <c r="E296">
        <f>IF(ROWS(Measurements!A$4:$L296)&lt;=Measurements!$J$4, INDEX(Measurements!$F$4:$F$502,_xlfn.AGGREGATE(15,3,(Measurements!$C$4:$C$502=Measurements!$J$3)/(Measurements!$C$4:$C$502=Measurements!$J$3)*(ROW(Measurements!$C$4:$C$502)-ROW(Measurements!$C$3)),ROWS(Measurements!A$4:$L296))), "")</f>
        <v/>
      </c>
      <c r="F296">
        <f>IF($A296&lt;&gt;"",6.5,"")</f>
        <v/>
      </c>
      <c r="G296">
        <f>IF($A296&lt;&gt;"",3.5,"")</f>
        <v/>
      </c>
      <c r="H296">
        <f>IF(ROWS(Measurements!A$4:$L296)&lt;=Measurements!$J$4, INDEX(Measurements!$G$4:$G$502,_xlfn.AGGREGATE(15,3,(Measurements!$C$4:$C$502=Measurements!$J$3)/(Measurements!$C$4:$C$502=Measurements!$J$3)*(ROW(Measurements!$C$4:$C$502)-ROW(Measurements!$C$3)),ROWS(Measurements!A$4:$L296))), "")</f>
        <v/>
      </c>
      <c r="I296">
        <f>IF($A296&lt;&gt;"",65,"")</f>
        <v/>
      </c>
      <c r="J296">
        <f>IF($A296&lt;&gt;"",35,"")</f>
        <v/>
      </c>
      <c r="L296" s="2">
        <f>IF(ROWS(Measurements!$L$4:L296)&lt;=Measurements!$K$4, INDEX(Measurements!$A$4:$A$502,_xlfn.AGGREGATE(15,3,(Measurements!$C$4:$C$502=Measurements!$K$3)/(Measurements!$C$4:$C$502=Measurements!$K$3)*(ROW(Measurements!$C$4:$C$502)-ROW(Measurements!$C$3)),ROWS(Measurements!$L$4:L296))), "")</f>
        <v/>
      </c>
      <c r="M296">
        <f>IF(ROWS(Measurements!$L$4:L296)&lt;=Measurements!$K$4, INDEX(Measurements!$E$4:$E$502,_xlfn.AGGREGATE(15,3,(Measurements!$C$4:$C$502=Measurements!$K$3)/(Measurements!$C$4:$C$502=Measurements!$K$3)*(ROW(Measurements!$C$4:$C$502)-ROW(Measurements!$C$3)),ROWS(Measurements!$L$4:L296))), "")</f>
        <v/>
      </c>
      <c r="N296">
        <f>IF($L296&lt;&gt;"",2200,"")</f>
        <v/>
      </c>
      <c r="O296">
        <f>IF($L296&lt;&gt;"",1800,"")</f>
        <v/>
      </c>
      <c r="P296">
        <f>IF(ROWS(Measurements!$L$4:L296)&lt;=Measurements!$K$4, INDEX(Measurements!$F$4:$F$502,_xlfn.AGGREGATE(15,3,(Measurements!$C$4:$C$502=Measurements!$K$3)/(Measurements!$C$4:$C$502=Measurements!$K$3)*(ROW(Measurements!$C$4:$C$502)-ROW(Measurements!$C$3)),ROWS(Measurements!$L$4:L296))), "")</f>
        <v/>
      </c>
      <c r="Q296">
        <f>IF($L296&lt;&gt;"",6.5,"")</f>
        <v/>
      </c>
      <c r="R296">
        <f>IF($L296&lt;&gt;"",3.5,"")</f>
        <v/>
      </c>
      <c r="S296">
        <f>IF(ROWS(Measurements!$L$4:L296)&lt;=Measurements!$K$4, INDEX(Measurements!$G$4:$G$502,_xlfn.AGGREGATE(15,3,(Measurements!$C$4:$C$502=Measurements!$K$3)/(Measurements!$C$4:$C$502=Measurements!$K$3)*(ROW(Measurements!$C$4:$C$502)-ROW(Measurements!$C$3)),ROWS(Measurements!$L$4:L296))), "")</f>
        <v/>
      </c>
      <c r="T296">
        <f>IF($L296&lt;&gt;"",65,"")</f>
        <v/>
      </c>
      <c r="U296">
        <f>IF($L296&lt;&gt;"",35,"")</f>
        <v/>
      </c>
      <c r="W296" s="2">
        <f>IF(ROWS(Measurements!$L$4:$L296)&lt;=Measurements!$I$4, INDEX(Measurements!$A$4:$A$502,_xlfn.AGGREGATE(15,3,(Measurements!$C$4:$C$502=Measurements!$I$3)/(Measurements!$C$4:$C$502=Measurements!$I$3)*(ROW(Measurements!$C$4:$C$502)-ROW(Measurements!$C$3)),ROWS(Measurements!$L$4:$L296))), "")</f>
        <v/>
      </c>
      <c r="X296">
        <f>IF(ROWS(Measurements!$L$4:$L296)&lt;=Measurements!$I$4, INDEX(Measurements!$E$4:$E$502,_xlfn.AGGREGATE(15,3,(Measurements!$C$4:$C$502=Measurements!$I$3)/(Measurements!$C$4:$C$502=Measurements!$I$3)*(ROW(Measurements!$C$4:$C$502)-ROW(Measurements!$C$3)),ROWS(Measurements!$L$4:$L296))), "")</f>
        <v/>
      </c>
      <c r="Y296">
        <f>IF($W296&lt;&gt;"",2200,"")</f>
        <v/>
      </c>
      <c r="Z296">
        <f>IF($W296&lt;&gt;"",1800,"")</f>
        <v/>
      </c>
      <c r="AA296">
        <f>IF(ROWS(Measurements!$L$4:$L296)&lt;=Measurements!$I$4, INDEX(Measurements!$F$4:$F$502,_xlfn.AGGREGATE(15,3,(Measurements!$C$4:$C$502=Measurements!$I$3)/(Measurements!$C$4:$C$502=Measurements!$I$3)*(ROW(Measurements!$C$4:$C$502)-ROW(Measurements!$C$3)),ROWS(Measurements!$L$4:$L296))), "")</f>
        <v/>
      </c>
      <c r="AB296">
        <f>IF($W296&lt;&gt;"",6.5,"")</f>
        <v/>
      </c>
      <c r="AC296">
        <f>IF($W296&lt;&gt;"",3.5,"")</f>
        <v/>
      </c>
      <c r="AD296">
        <f>IF(ROWS(Measurements!$L$4:L296)&lt;=Measurements!$I$4, INDEX(Measurements!$G$4:$G$502,_xlfn.AGGREGATE(15,3,(Measurements!$C$4:$C$502=Measurements!$I$3)/(Measurements!$C$4:$C$502=Measurements!$I$3)*(ROW(Measurements!$C$4:$C$502)-ROW(Measurements!$C$3)),ROWS(Measurements!$L$4:L296))), "")</f>
        <v/>
      </c>
      <c r="AE296">
        <f>IF($W296&lt;&gt;"",65,"")</f>
        <v/>
      </c>
      <c r="AF296">
        <f>IF($W296&lt;&gt;"",35,"")</f>
        <v/>
      </c>
    </row>
    <row r="297">
      <c r="A297" s="2">
        <f>IF(ROWS(Measurements!A$4:$L297)&lt;=Measurements!$J$4, INDEX(Measurements!$A$4:$A$502,_xlfn.AGGREGATE(15,3,(Measurements!$C$4:$C$502=Measurements!$J$3)/(Measurements!$C$4:$C$502=Measurements!$J$3)*(ROW(Measurements!$C$4:$C$502)-ROW(Measurements!$C$3)),ROWS(Measurements!A$4:$L297))), "")</f>
        <v/>
      </c>
      <c r="B297">
        <f>IF(ROWS(Measurements!A$4:$L297)&lt;=Measurements!$J$4, INDEX(Measurements!$E$4:$E$502,_xlfn.AGGREGATE(15,3,(Measurements!$C$4:$C$502=Measurements!$J$3)/(Measurements!$C$4:$C$502=Measurements!$J$3)*(ROW(Measurements!$C$4:$C$502)-ROW(Measurements!$C$3)),ROWS(Measurements!A$4:$L297))), "")</f>
        <v/>
      </c>
      <c r="C297">
        <f>IF($A297&lt;&gt;"",2200,"")</f>
        <v/>
      </c>
      <c r="D297">
        <f>IF($A297&lt;&gt;"",1800,"")</f>
        <v/>
      </c>
      <c r="E297">
        <f>IF(ROWS(Measurements!A$4:$L297)&lt;=Measurements!$J$4, INDEX(Measurements!$F$4:$F$502,_xlfn.AGGREGATE(15,3,(Measurements!$C$4:$C$502=Measurements!$J$3)/(Measurements!$C$4:$C$502=Measurements!$J$3)*(ROW(Measurements!$C$4:$C$502)-ROW(Measurements!$C$3)),ROWS(Measurements!A$4:$L297))), "")</f>
        <v/>
      </c>
      <c r="F297">
        <f>IF($A297&lt;&gt;"",6.5,"")</f>
        <v/>
      </c>
      <c r="G297">
        <f>IF($A297&lt;&gt;"",3.5,"")</f>
        <v/>
      </c>
      <c r="H297">
        <f>IF(ROWS(Measurements!A$4:$L297)&lt;=Measurements!$J$4, INDEX(Measurements!$G$4:$G$502,_xlfn.AGGREGATE(15,3,(Measurements!$C$4:$C$502=Measurements!$J$3)/(Measurements!$C$4:$C$502=Measurements!$J$3)*(ROW(Measurements!$C$4:$C$502)-ROW(Measurements!$C$3)),ROWS(Measurements!A$4:$L297))), "")</f>
        <v/>
      </c>
      <c r="I297">
        <f>IF($A297&lt;&gt;"",65,"")</f>
        <v/>
      </c>
      <c r="J297">
        <f>IF($A297&lt;&gt;"",35,"")</f>
        <v/>
      </c>
      <c r="L297" s="2">
        <f>IF(ROWS(Measurements!$L$4:L297)&lt;=Measurements!$K$4, INDEX(Measurements!$A$4:$A$502,_xlfn.AGGREGATE(15,3,(Measurements!$C$4:$C$502=Measurements!$K$3)/(Measurements!$C$4:$C$502=Measurements!$K$3)*(ROW(Measurements!$C$4:$C$502)-ROW(Measurements!$C$3)),ROWS(Measurements!$L$4:L297))), "")</f>
        <v/>
      </c>
      <c r="M297">
        <f>IF(ROWS(Measurements!$L$4:L297)&lt;=Measurements!$K$4, INDEX(Measurements!$E$4:$E$502,_xlfn.AGGREGATE(15,3,(Measurements!$C$4:$C$502=Measurements!$K$3)/(Measurements!$C$4:$C$502=Measurements!$K$3)*(ROW(Measurements!$C$4:$C$502)-ROW(Measurements!$C$3)),ROWS(Measurements!$L$4:L297))), "")</f>
        <v/>
      </c>
      <c r="N297">
        <f>IF($L297&lt;&gt;"",2200,"")</f>
        <v/>
      </c>
      <c r="O297">
        <f>IF($L297&lt;&gt;"",1800,"")</f>
        <v/>
      </c>
      <c r="P297">
        <f>IF(ROWS(Measurements!$L$4:L297)&lt;=Measurements!$K$4, INDEX(Measurements!$F$4:$F$502,_xlfn.AGGREGATE(15,3,(Measurements!$C$4:$C$502=Measurements!$K$3)/(Measurements!$C$4:$C$502=Measurements!$K$3)*(ROW(Measurements!$C$4:$C$502)-ROW(Measurements!$C$3)),ROWS(Measurements!$L$4:L297))), "")</f>
        <v/>
      </c>
      <c r="Q297">
        <f>IF($L297&lt;&gt;"",6.5,"")</f>
        <v/>
      </c>
      <c r="R297">
        <f>IF($L297&lt;&gt;"",3.5,"")</f>
        <v/>
      </c>
      <c r="S297">
        <f>IF(ROWS(Measurements!$L$4:L297)&lt;=Measurements!$K$4, INDEX(Measurements!$G$4:$G$502,_xlfn.AGGREGATE(15,3,(Measurements!$C$4:$C$502=Measurements!$K$3)/(Measurements!$C$4:$C$502=Measurements!$K$3)*(ROW(Measurements!$C$4:$C$502)-ROW(Measurements!$C$3)),ROWS(Measurements!$L$4:L297))), "")</f>
        <v/>
      </c>
      <c r="T297">
        <f>IF($L297&lt;&gt;"",65,"")</f>
        <v/>
      </c>
      <c r="U297">
        <f>IF($L297&lt;&gt;"",35,"")</f>
        <v/>
      </c>
      <c r="W297" s="2">
        <f>IF(ROWS(Measurements!$L$4:$L297)&lt;=Measurements!$I$4, INDEX(Measurements!$A$4:$A$502,_xlfn.AGGREGATE(15,3,(Measurements!$C$4:$C$502=Measurements!$I$3)/(Measurements!$C$4:$C$502=Measurements!$I$3)*(ROW(Measurements!$C$4:$C$502)-ROW(Measurements!$C$3)),ROWS(Measurements!$L$4:$L297))), "")</f>
        <v/>
      </c>
      <c r="X297">
        <f>IF(ROWS(Measurements!$L$4:$L297)&lt;=Measurements!$I$4, INDEX(Measurements!$E$4:$E$502,_xlfn.AGGREGATE(15,3,(Measurements!$C$4:$C$502=Measurements!$I$3)/(Measurements!$C$4:$C$502=Measurements!$I$3)*(ROW(Measurements!$C$4:$C$502)-ROW(Measurements!$C$3)),ROWS(Measurements!$L$4:$L297))), "")</f>
        <v/>
      </c>
      <c r="Y297">
        <f>IF($W297&lt;&gt;"",2200,"")</f>
        <v/>
      </c>
      <c r="Z297">
        <f>IF($W297&lt;&gt;"",1800,"")</f>
        <v/>
      </c>
      <c r="AA297">
        <f>IF(ROWS(Measurements!$L$4:$L297)&lt;=Measurements!$I$4, INDEX(Measurements!$F$4:$F$502,_xlfn.AGGREGATE(15,3,(Measurements!$C$4:$C$502=Measurements!$I$3)/(Measurements!$C$4:$C$502=Measurements!$I$3)*(ROW(Measurements!$C$4:$C$502)-ROW(Measurements!$C$3)),ROWS(Measurements!$L$4:$L297))), "")</f>
        <v/>
      </c>
      <c r="AB297">
        <f>IF($W297&lt;&gt;"",6.5,"")</f>
        <v/>
      </c>
      <c r="AC297">
        <f>IF($W297&lt;&gt;"",3.5,"")</f>
        <v/>
      </c>
      <c r="AD297">
        <f>IF(ROWS(Measurements!$L$4:L297)&lt;=Measurements!$I$4, INDEX(Measurements!$G$4:$G$502,_xlfn.AGGREGATE(15,3,(Measurements!$C$4:$C$502=Measurements!$I$3)/(Measurements!$C$4:$C$502=Measurements!$I$3)*(ROW(Measurements!$C$4:$C$502)-ROW(Measurements!$C$3)),ROWS(Measurements!$L$4:L297))), "")</f>
        <v/>
      </c>
      <c r="AE297">
        <f>IF($W297&lt;&gt;"",65,"")</f>
        <v/>
      </c>
      <c r="AF297">
        <f>IF($W297&lt;&gt;"",35,"")</f>
        <v/>
      </c>
    </row>
    <row r="298">
      <c r="A298" s="2">
        <f>IF(ROWS(Measurements!A$4:$L298)&lt;=Measurements!$J$4, INDEX(Measurements!$A$4:$A$502,_xlfn.AGGREGATE(15,3,(Measurements!$C$4:$C$502=Measurements!$J$3)/(Measurements!$C$4:$C$502=Measurements!$J$3)*(ROW(Measurements!$C$4:$C$502)-ROW(Measurements!$C$3)),ROWS(Measurements!A$4:$L298))), "")</f>
        <v/>
      </c>
      <c r="B298">
        <f>IF(ROWS(Measurements!A$4:$L298)&lt;=Measurements!$J$4, INDEX(Measurements!$E$4:$E$502,_xlfn.AGGREGATE(15,3,(Measurements!$C$4:$C$502=Measurements!$J$3)/(Measurements!$C$4:$C$502=Measurements!$J$3)*(ROW(Measurements!$C$4:$C$502)-ROW(Measurements!$C$3)),ROWS(Measurements!A$4:$L298))), "")</f>
        <v/>
      </c>
      <c r="C298">
        <f>IF($A298&lt;&gt;"",2200,"")</f>
        <v/>
      </c>
      <c r="D298">
        <f>IF($A298&lt;&gt;"",1800,"")</f>
        <v/>
      </c>
      <c r="E298">
        <f>IF(ROWS(Measurements!A$4:$L298)&lt;=Measurements!$J$4, INDEX(Measurements!$F$4:$F$502,_xlfn.AGGREGATE(15,3,(Measurements!$C$4:$C$502=Measurements!$J$3)/(Measurements!$C$4:$C$502=Measurements!$J$3)*(ROW(Measurements!$C$4:$C$502)-ROW(Measurements!$C$3)),ROWS(Measurements!A$4:$L298))), "")</f>
        <v/>
      </c>
      <c r="F298">
        <f>IF($A298&lt;&gt;"",6.5,"")</f>
        <v/>
      </c>
      <c r="G298">
        <f>IF($A298&lt;&gt;"",3.5,"")</f>
        <v/>
      </c>
      <c r="H298">
        <f>IF(ROWS(Measurements!A$4:$L298)&lt;=Measurements!$J$4, INDEX(Measurements!$G$4:$G$502,_xlfn.AGGREGATE(15,3,(Measurements!$C$4:$C$502=Measurements!$J$3)/(Measurements!$C$4:$C$502=Measurements!$J$3)*(ROW(Measurements!$C$4:$C$502)-ROW(Measurements!$C$3)),ROWS(Measurements!A$4:$L298))), "")</f>
        <v/>
      </c>
      <c r="I298">
        <f>IF($A298&lt;&gt;"",65,"")</f>
        <v/>
      </c>
      <c r="J298">
        <f>IF($A298&lt;&gt;"",35,"")</f>
        <v/>
      </c>
      <c r="L298" s="2">
        <f>IF(ROWS(Measurements!$L$4:L298)&lt;=Measurements!$K$4, INDEX(Measurements!$A$4:$A$502,_xlfn.AGGREGATE(15,3,(Measurements!$C$4:$C$502=Measurements!$K$3)/(Measurements!$C$4:$C$502=Measurements!$K$3)*(ROW(Measurements!$C$4:$C$502)-ROW(Measurements!$C$3)),ROWS(Measurements!$L$4:L298))), "")</f>
        <v/>
      </c>
      <c r="M298">
        <f>IF(ROWS(Measurements!$L$4:L298)&lt;=Measurements!$K$4, INDEX(Measurements!$E$4:$E$502,_xlfn.AGGREGATE(15,3,(Measurements!$C$4:$C$502=Measurements!$K$3)/(Measurements!$C$4:$C$502=Measurements!$K$3)*(ROW(Measurements!$C$4:$C$502)-ROW(Measurements!$C$3)),ROWS(Measurements!$L$4:L298))), "")</f>
        <v/>
      </c>
      <c r="N298">
        <f>IF($L298&lt;&gt;"",2200,"")</f>
        <v/>
      </c>
      <c r="O298">
        <f>IF($L298&lt;&gt;"",1800,"")</f>
        <v/>
      </c>
      <c r="P298">
        <f>IF(ROWS(Measurements!$L$4:L298)&lt;=Measurements!$K$4, INDEX(Measurements!$F$4:$F$502,_xlfn.AGGREGATE(15,3,(Measurements!$C$4:$C$502=Measurements!$K$3)/(Measurements!$C$4:$C$502=Measurements!$K$3)*(ROW(Measurements!$C$4:$C$502)-ROW(Measurements!$C$3)),ROWS(Measurements!$L$4:L298))), "")</f>
        <v/>
      </c>
      <c r="Q298">
        <f>IF($L298&lt;&gt;"",6.5,"")</f>
        <v/>
      </c>
      <c r="R298">
        <f>IF($L298&lt;&gt;"",3.5,"")</f>
        <v/>
      </c>
      <c r="S298">
        <f>IF(ROWS(Measurements!$L$4:L298)&lt;=Measurements!$K$4, INDEX(Measurements!$G$4:$G$502,_xlfn.AGGREGATE(15,3,(Measurements!$C$4:$C$502=Measurements!$K$3)/(Measurements!$C$4:$C$502=Measurements!$K$3)*(ROW(Measurements!$C$4:$C$502)-ROW(Measurements!$C$3)),ROWS(Measurements!$L$4:L298))), "")</f>
        <v/>
      </c>
      <c r="T298">
        <f>IF($L298&lt;&gt;"",65,"")</f>
        <v/>
      </c>
      <c r="U298">
        <f>IF($L298&lt;&gt;"",35,"")</f>
        <v/>
      </c>
      <c r="W298" s="2">
        <f>IF(ROWS(Measurements!$L$4:$L298)&lt;=Measurements!$I$4, INDEX(Measurements!$A$4:$A$502,_xlfn.AGGREGATE(15,3,(Measurements!$C$4:$C$502=Measurements!$I$3)/(Measurements!$C$4:$C$502=Measurements!$I$3)*(ROW(Measurements!$C$4:$C$502)-ROW(Measurements!$C$3)),ROWS(Measurements!$L$4:$L298))), "")</f>
        <v/>
      </c>
      <c r="X298">
        <f>IF(ROWS(Measurements!$L$4:$L298)&lt;=Measurements!$I$4, INDEX(Measurements!$E$4:$E$502,_xlfn.AGGREGATE(15,3,(Measurements!$C$4:$C$502=Measurements!$I$3)/(Measurements!$C$4:$C$502=Measurements!$I$3)*(ROW(Measurements!$C$4:$C$502)-ROW(Measurements!$C$3)),ROWS(Measurements!$L$4:$L298))), "")</f>
        <v/>
      </c>
      <c r="Y298">
        <f>IF($W298&lt;&gt;"",2200,"")</f>
        <v/>
      </c>
      <c r="Z298">
        <f>IF($W298&lt;&gt;"",1800,"")</f>
        <v/>
      </c>
      <c r="AA298">
        <f>IF(ROWS(Measurements!$L$4:$L298)&lt;=Measurements!$I$4, INDEX(Measurements!$F$4:$F$502,_xlfn.AGGREGATE(15,3,(Measurements!$C$4:$C$502=Measurements!$I$3)/(Measurements!$C$4:$C$502=Measurements!$I$3)*(ROW(Measurements!$C$4:$C$502)-ROW(Measurements!$C$3)),ROWS(Measurements!$L$4:$L298))), "")</f>
        <v/>
      </c>
      <c r="AB298">
        <f>IF($W298&lt;&gt;"",6.5,"")</f>
        <v/>
      </c>
      <c r="AC298">
        <f>IF($W298&lt;&gt;"",3.5,"")</f>
        <v/>
      </c>
      <c r="AD298">
        <f>IF(ROWS(Measurements!$L$4:L298)&lt;=Measurements!$I$4, INDEX(Measurements!$G$4:$G$502,_xlfn.AGGREGATE(15,3,(Measurements!$C$4:$C$502=Measurements!$I$3)/(Measurements!$C$4:$C$502=Measurements!$I$3)*(ROW(Measurements!$C$4:$C$502)-ROW(Measurements!$C$3)),ROWS(Measurements!$L$4:L298))), "")</f>
        <v/>
      </c>
      <c r="AE298">
        <f>IF($W298&lt;&gt;"",65,"")</f>
        <v/>
      </c>
      <c r="AF298">
        <f>IF($W298&lt;&gt;"",35,"")</f>
        <v/>
      </c>
    </row>
    <row r="299">
      <c r="A299" s="2">
        <f>IF(ROWS(Measurements!A$4:$L299)&lt;=Measurements!$J$4, INDEX(Measurements!$A$4:$A$502,_xlfn.AGGREGATE(15,3,(Measurements!$C$4:$C$502=Measurements!$J$3)/(Measurements!$C$4:$C$502=Measurements!$J$3)*(ROW(Measurements!$C$4:$C$502)-ROW(Measurements!$C$3)),ROWS(Measurements!A$4:$L299))), "")</f>
        <v/>
      </c>
      <c r="B299">
        <f>IF(ROWS(Measurements!A$4:$L299)&lt;=Measurements!$J$4, INDEX(Measurements!$E$4:$E$502,_xlfn.AGGREGATE(15,3,(Measurements!$C$4:$C$502=Measurements!$J$3)/(Measurements!$C$4:$C$502=Measurements!$J$3)*(ROW(Measurements!$C$4:$C$502)-ROW(Measurements!$C$3)),ROWS(Measurements!A$4:$L299))), "")</f>
        <v/>
      </c>
      <c r="C299">
        <f>IF($A299&lt;&gt;"",2200,"")</f>
        <v/>
      </c>
      <c r="D299">
        <f>IF($A299&lt;&gt;"",1800,"")</f>
        <v/>
      </c>
      <c r="E299">
        <f>IF(ROWS(Measurements!A$4:$L299)&lt;=Measurements!$J$4, INDEX(Measurements!$F$4:$F$502,_xlfn.AGGREGATE(15,3,(Measurements!$C$4:$C$502=Measurements!$J$3)/(Measurements!$C$4:$C$502=Measurements!$J$3)*(ROW(Measurements!$C$4:$C$502)-ROW(Measurements!$C$3)),ROWS(Measurements!A$4:$L299))), "")</f>
        <v/>
      </c>
      <c r="F299">
        <f>IF($A299&lt;&gt;"",6.5,"")</f>
        <v/>
      </c>
      <c r="G299">
        <f>IF($A299&lt;&gt;"",3.5,"")</f>
        <v/>
      </c>
      <c r="H299">
        <f>IF(ROWS(Measurements!A$4:$L299)&lt;=Measurements!$J$4, INDEX(Measurements!$G$4:$G$502,_xlfn.AGGREGATE(15,3,(Measurements!$C$4:$C$502=Measurements!$J$3)/(Measurements!$C$4:$C$502=Measurements!$J$3)*(ROW(Measurements!$C$4:$C$502)-ROW(Measurements!$C$3)),ROWS(Measurements!A$4:$L299))), "")</f>
        <v/>
      </c>
      <c r="I299">
        <f>IF($A299&lt;&gt;"",65,"")</f>
        <v/>
      </c>
      <c r="J299">
        <f>IF($A299&lt;&gt;"",35,"")</f>
        <v/>
      </c>
      <c r="L299" s="2">
        <f>IF(ROWS(Measurements!$L$4:L299)&lt;=Measurements!$K$4, INDEX(Measurements!$A$4:$A$502,_xlfn.AGGREGATE(15,3,(Measurements!$C$4:$C$502=Measurements!$K$3)/(Measurements!$C$4:$C$502=Measurements!$K$3)*(ROW(Measurements!$C$4:$C$502)-ROW(Measurements!$C$3)),ROWS(Measurements!$L$4:L299))), "")</f>
        <v/>
      </c>
      <c r="M299">
        <f>IF(ROWS(Measurements!$L$4:L299)&lt;=Measurements!$K$4, INDEX(Measurements!$E$4:$E$502,_xlfn.AGGREGATE(15,3,(Measurements!$C$4:$C$502=Measurements!$K$3)/(Measurements!$C$4:$C$502=Measurements!$K$3)*(ROW(Measurements!$C$4:$C$502)-ROW(Measurements!$C$3)),ROWS(Measurements!$L$4:L299))), "")</f>
        <v/>
      </c>
      <c r="N299">
        <f>IF($L299&lt;&gt;"",2200,"")</f>
        <v/>
      </c>
      <c r="O299">
        <f>IF($L299&lt;&gt;"",1800,"")</f>
        <v/>
      </c>
      <c r="P299">
        <f>IF(ROWS(Measurements!$L$4:L299)&lt;=Measurements!$K$4, INDEX(Measurements!$F$4:$F$502,_xlfn.AGGREGATE(15,3,(Measurements!$C$4:$C$502=Measurements!$K$3)/(Measurements!$C$4:$C$502=Measurements!$K$3)*(ROW(Measurements!$C$4:$C$502)-ROW(Measurements!$C$3)),ROWS(Measurements!$L$4:L299))), "")</f>
        <v/>
      </c>
      <c r="Q299">
        <f>IF($L299&lt;&gt;"",6.5,"")</f>
        <v/>
      </c>
      <c r="R299">
        <f>IF($L299&lt;&gt;"",3.5,"")</f>
        <v/>
      </c>
      <c r="S299">
        <f>IF(ROWS(Measurements!$L$4:L299)&lt;=Measurements!$K$4, INDEX(Measurements!$G$4:$G$502,_xlfn.AGGREGATE(15,3,(Measurements!$C$4:$C$502=Measurements!$K$3)/(Measurements!$C$4:$C$502=Measurements!$K$3)*(ROW(Measurements!$C$4:$C$502)-ROW(Measurements!$C$3)),ROWS(Measurements!$L$4:L299))), "")</f>
        <v/>
      </c>
      <c r="T299">
        <f>IF($L299&lt;&gt;"",65,"")</f>
        <v/>
      </c>
      <c r="U299">
        <f>IF($L299&lt;&gt;"",35,"")</f>
        <v/>
      </c>
      <c r="W299" s="2">
        <f>IF(ROWS(Measurements!$L$4:$L299)&lt;=Measurements!$I$4, INDEX(Measurements!$A$4:$A$502,_xlfn.AGGREGATE(15,3,(Measurements!$C$4:$C$502=Measurements!$I$3)/(Measurements!$C$4:$C$502=Measurements!$I$3)*(ROW(Measurements!$C$4:$C$502)-ROW(Measurements!$C$3)),ROWS(Measurements!$L$4:$L299))), "")</f>
        <v/>
      </c>
      <c r="X299">
        <f>IF(ROWS(Measurements!$L$4:$L299)&lt;=Measurements!$I$4, INDEX(Measurements!$E$4:$E$502,_xlfn.AGGREGATE(15,3,(Measurements!$C$4:$C$502=Measurements!$I$3)/(Measurements!$C$4:$C$502=Measurements!$I$3)*(ROW(Measurements!$C$4:$C$502)-ROW(Measurements!$C$3)),ROWS(Measurements!$L$4:$L299))), "")</f>
        <v/>
      </c>
      <c r="Y299">
        <f>IF($W299&lt;&gt;"",2200,"")</f>
        <v/>
      </c>
      <c r="Z299">
        <f>IF($W299&lt;&gt;"",1800,"")</f>
        <v/>
      </c>
      <c r="AA299">
        <f>IF(ROWS(Measurements!$L$4:$L299)&lt;=Measurements!$I$4, INDEX(Measurements!$F$4:$F$502,_xlfn.AGGREGATE(15,3,(Measurements!$C$4:$C$502=Measurements!$I$3)/(Measurements!$C$4:$C$502=Measurements!$I$3)*(ROW(Measurements!$C$4:$C$502)-ROW(Measurements!$C$3)),ROWS(Measurements!$L$4:$L299))), "")</f>
        <v/>
      </c>
      <c r="AB299">
        <f>IF($W299&lt;&gt;"",6.5,"")</f>
        <v/>
      </c>
      <c r="AC299">
        <f>IF($W299&lt;&gt;"",3.5,"")</f>
        <v/>
      </c>
      <c r="AD299">
        <f>IF(ROWS(Measurements!$L$4:L299)&lt;=Measurements!$I$4, INDEX(Measurements!$G$4:$G$502,_xlfn.AGGREGATE(15,3,(Measurements!$C$4:$C$502=Measurements!$I$3)/(Measurements!$C$4:$C$502=Measurements!$I$3)*(ROW(Measurements!$C$4:$C$502)-ROW(Measurements!$C$3)),ROWS(Measurements!$L$4:L299))), "")</f>
        <v/>
      </c>
      <c r="AE299">
        <f>IF($W299&lt;&gt;"",65,"")</f>
        <v/>
      </c>
      <c r="AF299">
        <f>IF($W299&lt;&gt;"",35,"")</f>
        <v/>
      </c>
    </row>
    <row r="300">
      <c r="A300" s="2">
        <f>IF(ROWS(Measurements!A$4:$L300)&lt;=Measurements!$J$4, INDEX(Measurements!$A$4:$A$502,_xlfn.AGGREGATE(15,3,(Measurements!$C$4:$C$502=Measurements!$J$3)/(Measurements!$C$4:$C$502=Measurements!$J$3)*(ROW(Measurements!$C$4:$C$502)-ROW(Measurements!$C$3)),ROWS(Measurements!A$4:$L300))), "")</f>
        <v/>
      </c>
      <c r="B300">
        <f>IF(ROWS(Measurements!A$4:$L300)&lt;=Measurements!$J$4, INDEX(Measurements!$E$4:$E$502,_xlfn.AGGREGATE(15,3,(Measurements!$C$4:$C$502=Measurements!$J$3)/(Measurements!$C$4:$C$502=Measurements!$J$3)*(ROW(Measurements!$C$4:$C$502)-ROW(Measurements!$C$3)),ROWS(Measurements!A$4:$L300))), "")</f>
        <v/>
      </c>
      <c r="C300">
        <f>IF($A300&lt;&gt;"",2200,"")</f>
        <v/>
      </c>
      <c r="D300">
        <f>IF($A300&lt;&gt;"",1800,"")</f>
        <v/>
      </c>
      <c r="E300">
        <f>IF(ROWS(Measurements!A$4:$L300)&lt;=Measurements!$J$4, INDEX(Measurements!$F$4:$F$502,_xlfn.AGGREGATE(15,3,(Measurements!$C$4:$C$502=Measurements!$J$3)/(Measurements!$C$4:$C$502=Measurements!$J$3)*(ROW(Measurements!$C$4:$C$502)-ROW(Measurements!$C$3)),ROWS(Measurements!A$4:$L300))), "")</f>
        <v/>
      </c>
      <c r="F300">
        <f>IF($A300&lt;&gt;"",6.5,"")</f>
        <v/>
      </c>
      <c r="G300">
        <f>IF($A300&lt;&gt;"",3.5,"")</f>
        <v/>
      </c>
      <c r="H300">
        <f>IF(ROWS(Measurements!A$4:$L300)&lt;=Measurements!$J$4, INDEX(Measurements!$G$4:$G$502,_xlfn.AGGREGATE(15,3,(Measurements!$C$4:$C$502=Measurements!$J$3)/(Measurements!$C$4:$C$502=Measurements!$J$3)*(ROW(Measurements!$C$4:$C$502)-ROW(Measurements!$C$3)),ROWS(Measurements!A$4:$L300))), "")</f>
        <v/>
      </c>
      <c r="I300">
        <f>IF($A300&lt;&gt;"",65,"")</f>
        <v/>
      </c>
      <c r="J300">
        <f>IF($A300&lt;&gt;"",35,"")</f>
        <v/>
      </c>
      <c r="L300" s="2">
        <f>IF(ROWS(Measurements!$L$4:L300)&lt;=Measurements!$K$4, INDEX(Measurements!$A$4:$A$502,_xlfn.AGGREGATE(15,3,(Measurements!$C$4:$C$502=Measurements!$K$3)/(Measurements!$C$4:$C$502=Measurements!$K$3)*(ROW(Measurements!$C$4:$C$502)-ROW(Measurements!$C$3)),ROWS(Measurements!$L$4:L300))), "")</f>
        <v/>
      </c>
      <c r="M300">
        <f>IF(ROWS(Measurements!$L$4:L300)&lt;=Measurements!$K$4, INDEX(Measurements!$E$4:$E$502,_xlfn.AGGREGATE(15,3,(Measurements!$C$4:$C$502=Measurements!$K$3)/(Measurements!$C$4:$C$502=Measurements!$K$3)*(ROW(Measurements!$C$4:$C$502)-ROW(Measurements!$C$3)),ROWS(Measurements!$L$4:L300))), "")</f>
        <v/>
      </c>
      <c r="N300">
        <f>IF($L300&lt;&gt;"",2200,"")</f>
        <v/>
      </c>
      <c r="O300">
        <f>IF($L300&lt;&gt;"",1800,"")</f>
        <v/>
      </c>
      <c r="P300">
        <f>IF(ROWS(Measurements!$L$4:L300)&lt;=Measurements!$K$4, INDEX(Measurements!$F$4:$F$502,_xlfn.AGGREGATE(15,3,(Measurements!$C$4:$C$502=Measurements!$K$3)/(Measurements!$C$4:$C$502=Measurements!$K$3)*(ROW(Measurements!$C$4:$C$502)-ROW(Measurements!$C$3)),ROWS(Measurements!$L$4:L300))), "")</f>
        <v/>
      </c>
      <c r="Q300">
        <f>IF($L300&lt;&gt;"",6.5,"")</f>
        <v/>
      </c>
      <c r="R300">
        <f>IF($L300&lt;&gt;"",3.5,"")</f>
        <v/>
      </c>
      <c r="S300">
        <f>IF(ROWS(Measurements!$L$4:L300)&lt;=Measurements!$K$4, INDEX(Measurements!$G$4:$G$502,_xlfn.AGGREGATE(15,3,(Measurements!$C$4:$C$502=Measurements!$K$3)/(Measurements!$C$4:$C$502=Measurements!$K$3)*(ROW(Measurements!$C$4:$C$502)-ROW(Measurements!$C$3)),ROWS(Measurements!$L$4:L300))), "")</f>
        <v/>
      </c>
      <c r="T300">
        <f>IF($L300&lt;&gt;"",65,"")</f>
        <v/>
      </c>
      <c r="U300">
        <f>IF($L300&lt;&gt;"",35,"")</f>
        <v/>
      </c>
      <c r="W300" s="2">
        <f>IF(ROWS(Measurements!$L$4:$L300)&lt;=Measurements!$I$4, INDEX(Measurements!$A$4:$A$502,_xlfn.AGGREGATE(15,3,(Measurements!$C$4:$C$502=Measurements!$I$3)/(Measurements!$C$4:$C$502=Measurements!$I$3)*(ROW(Measurements!$C$4:$C$502)-ROW(Measurements!$C$3)),ROWS(Measurements!$L$4:$L300))), "")</f>
        <v/>
      </c>
      <c r="X300">
        <f>IF(ROWS(Measurements!$L$4:$L300)&lt;=Measurements!$I$4, INDEX(Measurements!$E$4:$E$502,_xlfn.AGGREGATE(15,3,(Measurements!$C$4:$C$502=Measurements!$I$3)/(Measurements!$C$4:$C$502=Measurements!$I$3)*(ROW(Measurements!$C$4:$C$502)-ROW(Measurements!$C$3)),ROWS(Measurements!$L$4:$L300))), "")</f>
        <v/>
      </c>
      <c r="Y300">
        <f>IF($W300&lt;&gt;"",2200,"")</f>
        <v/>
      </c>
      <c r="Z300">
        <f>IF($W300&lt;&gt;"",1800,"")</f>
        <v/>
      </c>
      <c r="AA300">
        <f>IF(ROWS(Measurements!$L$4:$L300)&lt;=Measurements!$I$4, INDEX(Measurements!$F$4:$F$502,_xlfn.AGGREGATE(15,3,(Measurements!$C$4:$C$502=Measurements!$I$3)/(Measurements!$C$4:$C$502=Measurements!$I$3)*(ROW(Measurements!$C$4:$C$502)-ROW(Measurements!$C$3)),ROWS(Measurements!$L$4:$L300))), "")</f>
        <v/>
      </c>
      <c r="AB300">
        <f>IF($W300&lt;&gt;"",6.5,"")</f>
        <v/>
      </c>
      <c r="AC300">
        <f>IF($W300&lt;&gt;"",3.5,"")</f>
        <v/>
      </c>
      <c r="AD300">
        <f>IF(ROWS(Measurements!$L$4:L300)&lt;=Measurements!$I$4, INDEX(Measurements!$G$4:$G$502,_xlfn.AGGREGATE(15,3,(Measurements!$C$4:$C$502=Measurements!$I$3)/(Measurements!$C$4:$C$502=Measurements!$I$3)*(ROW(Measurements!$C$4:$C$502)-ROW(Measurements!$C$3)),ROWS(Measurements!$L$4:L300))), "")</f>
        <v/>
      </c>
      <c r="AE300">
        <f>IF($W300&lt;&gt;"",65,"")</f>
        <v/>
      </c>
      <c r="AF300">
        <f>IF($W300&lt;&gt;"",35,"")</f>
        <v/>
      </c>
    </row>
    <row r="301">
      <c r="A301" s="2">
        <f>IF(ROWS(Measurements!A$4:$L301)&lt;=Measurements!$J$4, INDEX(Measurements!$A$4:$A$502,_xlfn.AGGREGATE(15,3,(Measurements!$C$4:$C$502=Measurements!$J$3)/(Measurements!$C$4:$C$502=Measurements!$J$3)*(ROW(Measurements!$C$4:$C$502)-ROW(Measurements!$C$3)),ROWS(Measurements!A$4:$L301))), "")</f>
        <v/>
      </c>
      <c r="B301">
        <f>IF(ROWS(Measurements!A$4:$L301)&lt;=Measurements!$J$4, INDEX(Measurements!$E$4:$E$502,_xlfn.AGGREGATE(15,3,(Measurements!$C$4:$C$502=Measurements!$J$3)/(Measurements!$C$4:$C$502=Measurements!$J$3)*(ROW(Measurements!$C$4:$C$502)-ROW(Measurements!$C$3)),ROWS(Measurements!A$4:$L301))), "")</f>
        <v/>
      </c>
      <c r="C301">
        <f>IF($A301&lt;&gt;"",2200,"")</f>
        <v/>
      </c>
      <c r="D301">
        <f>IF($A301&lt;&gt;"",1800,"")</f>
        <v/>
      </c>
      <c r="E301">
        <f>IF(ROWS(Measurements!A$4:$L301)&lt;=Measurements!$J$4, INDEX(Measurements!$F$4:$F$502,_xlfn.AGGREGATE(15,3,(Measurements!$C$4:$C$502=Measurements!$J$3)/(Measurements!$C$4:$C$502=Measurements!$J$3)*(ROW(Measurements!$C$4:$C$502)-ROW(Measurements!$C$3)),ROWS(Measurements!A$4:$L301))), "")</f>
        <v/>
      </c>
      <c r="F301">
        <f>IF($A301&lt;&gt;"",6.5,"")</f>
        <v/>
      </c>
      <c r="G301">
        <f>IF($A301&lt;&gt;"",3.5,"")</f>
        <v/>
      </c>
      <c r="H301">
        <f>IF(ROWS(Measurements!A$4:$L301)&lt;=Measurements!$J$4, INDEX(Measurements!$G$4:$G$502,_xlfn.AGGREGATE(15,3,(Measurements!$C$4:$C$502=Measurements!$J$3)/(Measurements!$C$4:$C$502=Measurements!$J$3)*(ROW(Measurements!$C$4:$C$502)-ROW(Measurements!$C$3)),ROWS(Measurements!A$4:$L301))), "")</f>
        <v/>
      </c>
      <c r="I301">
        <f>IF($A301&lt;&gt;"",65,"")</f>
        <v/>
      </c>
      <c r="J301">
        <f>IF($A301&lt;&gt;"",35,"")</f>
        <v/>
      </c>
      <c r="L301" s="2">
        <f>IF(ROWS(Measurements!$L$4:L301)&lt;=Measurements!$K$4, INDEX(Measurements!$A$4:$A$502,_xlfn.AGGREGATE(15,3,(Measurements!$C$4:$C$502=Measurements!$K$3)/(Measurements!$C$4:$C$502=Measurements!$K$3)*(ROW(Measurements!$C$4:$C$502)-ROW(Measurements!$C$3)),ROWS(Measurements!$L$4:L301))), "")</f>
        <v/>
      </c>
      <c r="M301">
        <f>IF(ROWS(Measurements!$L$4:L301)&lt;=Measurements!$K$4, INDEX(Measurements!$E$4:$E$502,_xlfn.AGGREGATE(15,3,(Measurements!$C$4:$C$502=Measurements!$K$3)/(Measurements!$C$4:$C$502=Measurements!$K$3)*(ROW(Measurements!$C$4:$C$502)-ROW(Measurements!$C$3)),ROWS(Measurements!$L$4:L301))), "")</f>
        <v/>
      </c>
      <c r="N301">
        <f>IF($L301&lt;&gt;"",2200,"")</f>
        <v/>
      </c>
      <c r="O301">
        <f>IF($L301&lt;&gt;"",1800,"")</f>
        <v/>
      </c>
      <c r="P301">
        <f>IF(ROWS(Measurements!$L$4:L301)&lt;=Measurements!$K$4, INDEX(Measurements!$F$4:$F$502,_xlfn.AGGREGATE(15,3,(Measurements!$C$4:$C$502=Measurements!$K$3)/(Measurements!$C$4:$C$502=Measurements!$K$3)*(ROW(Measurements!$C$4:$C$502)-ROW(Measurements!$C$3)),ROWS(Measurements!$L$4:L301))), "")</f>
        <v/>
      </c>
      <c r="Q301">
        <f>IF($L301&lt;&gt;"",6.5,"")</f>
        <v/>
      </c>
      <c r="R301">
        <f>IF($L301&lt;&gt;"",3.5,"")</f>
        <v/>
      </c>
      <c r="S301">
        <f>IF(ROWS(Measurements!$L$4:L301)&lt;=Measurements!$K$4, INDEX(Measurements!$G$4:$G$502,_xlfn.AGGREGATE(15,3,(Measurements!$C$4:$C$502=Measurements!$K$3)/(Measurements!$C$4:$C$502=Measurements!$K$3)*(ROW(Measurements!$C$4:$C$502)-ROW(Measurements!$C$3)),ROWS(Measurements!$L$4:L301))), "")</f>
        <v/>
      </c>
      <c r="T301">
        <f>IF($L301&lt;&gt;"",65,"")</f>
        <v/>
      </c>
      <c r="U301">
        <f>IF($L301&lt;&gt;"",35,"")</f>
        <v/>
      </c>
      <c r="W301" s="2">
        <f>IF(ROWS(Measurements!$L$4:$L301)&lt;=Measurements!$I$4, INDEX(Measurements!$A$4:$A$502,_xlfn.AGGREGATE(15,3,(Measurements!$C$4:$C$502=Measurements!$I$3)/(Measurements!$C$4:$C$502=Measurements!$I$3)*(ROW(Measurements!$C$4:$C$502)-ROW(Measurements!$C$3)),ROWS(Measurements!$L$4:$L301))), "")</f>
        <v/>
      </c>
      <c r="X301">
        <f>IF(ROWS(Measurements!$L$4:$L301)&lt;=Measurements!$I$4, INDEX(Measurements!$E$4:$E$502,_xlfn.AGGREGATE(15,3,(Measurements!$C$4:$C$502=Measurements!$I$3)/(Measurements!$C$4:$C$502=Measurements!$I$3)*(ROW(Measurements!$C$4:$C$502)-ROW(Measurements!$C$3)),ROWS(Measurements!$L$4:$L301))), "")</f>
        <v/>
      </c>
      <c r="Y301">
        <f>IF($W301&lt;&gt;"",2200,"")</f>
        <v/>
      </c>
      <c r="Z301">
        <f>IF($W301&lt;&gt;"",1800,"")</f>
        <v/>
      </c>
      <c r="AA301">
        <f>IF(ROWS(Measurements!$L$4:$L301)&lt;=Measurements!$I$4, INDEX(Measurements!$F$4:$F$502,_xlfn.AGGREGATE(15,3,(Measurements!$C$4:$C$502=Measurements!$I$3)/(Measurements!$C$4:$C$502=Measurements!$I$3)*(ROW(Measurements!$C$4:$C$502)-ROW(Measurements!$C$3)),ROWS(Measurements!$L$4:$L301))), "")</f>
        <v/>
      </c>
      <c r="AB301">
        <f>IF($W301&lt;&gt;"",6.5,"")</f>
        <v/>
      </c>
      <c r="AC301">
        <f>IF($W301&lt;&gt;"",3.5,"")</f>
        <v/>
      </c>
      <c r="AD301">
        <f>IF(ROWS(Measurements!$L$4:L301)&lt;=Measurements!$I$4, INDEX(Measurements!$G$4:$G$502,_xlfn.AGGREGATE(15,3,(Measurements!$C$4:$C$502=Measurements!$I$3)/(Measurements!$C$4:$C$502=Measurements!$I$3)*(ROW(Measurements!$C$4:$C$502)-ROW(Measurements!$C$3)),ROWS(Measurements!$L$4:L301))), "")</f>
        <v/>
      </c>
      <c r="AE301">
        <f>IF($W301&lt;&gt;"",65,"")</f>
        <v/>
      </c>
      <c r="AF301">
        <f>IF($W301&lt;&gt;"",35,"")</f>
        <v/>
      </c>
    </row>
    <row r="302">
      <c r="A302" s="2">
        <f>IF(ROWS(Measurements!A$4:$L302)&lt;=Measurements!$J$4, INDEX(Measurements!$A$4:$A$502,_xlfn.AGGREGATE(15,3,(Measurements!$C$4:$C$502=Measurements!$J$3)/(Measurements!$C$4:$C$502=Measurements!$J$3)*(ROW(Measurements!$C$4:$C$502)-ROW(Measurements!$C$3)),ROWS(Measurements!A$4:$L302))), "")</f>
        <v/>
      </c>
      <c r="B302">
        <f>IF(ROWS(Measurements!A$4:$L302)&lt;=Measurements!$J$4, INDEX(Measurements!$E$4:$E$502,_xlfn.AGGREGATE(15,3,(Measurements!$C$4:$C$502=Measurements!$J$3)/(Measurements!$C$4:$C$502=Measurements!$J$3)*(ROW(Measurements!$C$4:$C$502)-ROW(Measurements!$C$3)),ROWS(Measurements!A$4:$L302))), "")</f>
        <v/>
      </c>
      <c r="C302">
        <f>IF($A302&lt;&gt;"",2200,"")</f>
        <v/>
      </c>
      <c r="D302">
        <f>IF($A302&lt;&gt;"",1800,"")</f>
        <v/>
      </c>
      <c r="E302">
        <f>IF(ROWS(Measurements!A$4:$L302)&lt;=Measurements!$J$4, INDEX(Measurements!$F$4:$F$502,_xlfn.AGGREGATE(15,3,(Measurements!$C$4:$C$502=Measurements!$J$3)/(Measurements!$C$4:$C$502=Measurements!$J$3)*(ROW(Measurements!$C$4:$C$502)-ROW(Measurements!$C$3)),ROWS(Measurements!A$4:$L302))), "")</f>
        <v/>
      </c>
      <c r="F302">
        <f>IF($A302&lt;&gt;"",6.5,"")</f>
        <v/>
      </c>
      <c r="G302">
        <f>IF($A302&lt;&gt;"",3.5,"")</f>
        <v/>
      </c>
      <c r="H302">
        <f>IF(ROWS(Measurements!A$4:$L302)&lt;=Measurements!$J$4, INDEX(Measurements!$G$4:$G$502,_xlfn.AGGREGATE(15,3,(Measurements!$C$4:$C$502=Measurements!$J$3)/(Measurements!$C$4:$C$502=Measurements!$J$3)*(ROW(Measurements!$C$4:$C$502)-ROW(Measurements!$C$3)),ROWS(Measurements!A$4:$L302))), "")</f>
        <v/>
      </c>
      <c r="I302">
        <f>IF($A302&lt;&gt;"",65,"")</f>
        <v/>
      </c>
      <c r="J302">
        <f>IF($A302&lt;&gt;"",35,"")</f>
        <v/>
      </c>
      <c r="L302" s="2">
        <f>IF(ROWS(Measurements!$L$4:L302)&lt;=Measurements!$K$4, INDEX(Measurements!$A$4:$A$502,_xlfn.AGGREGATE(15,3,(Measurements!$C$4:$C$502=Measurements!$K$3)/(Measurements!$C$4:$C$502=Measurements!$K$3)*(ROW(Measurements!$C$4:$C$502)-ROW(Measurements!$C$3)),ROWS(Measurements!$L$4:L302))), "")</f>
        <v/>
      </c>
      <c r="M302">
        <f>IF(ROWS(Measurements!$L$4:L302)&lt;=Measurements!$K$4, INDEX(Measurements!$E$4:$E$502,_xlfn.AGGREGATE(15,3,(Measurements!$C$4:$C$502=Measurements!$K$3)/(Measurements!$C$4:$C$502=Measurements!$K$3)*(ROW(Measurements!$C$4:$C$502)-ROW(Measurements!$C$3)),ROWS(Measurements!$L$4:L302))), "")</f>
        <v/>
      </c>
      <c r="N302">
        <f>IF($L302&lt;&gt;"",2200,"")</f>
        <v/>
      </c>
      <c r="O302">
        <f>IF($L302&lt;&gt;"",1800,"")</f>
        <v/>
      </c>
      <c r="P302">
        <f>IF(ROWS(Measurements!$L$4:L302)&lt;=Measurements!$K$4, INDEX(Measurements!$F$4:$F$502,_xlfn.AGGREGATE(15,3,(Measurements!$C$4:$C$502=Measurements!$K$3)/(Measurements!$C$4:$C$502=Measurements!$K$3)*(ROW(Measurements!$C$4:$C$502)-ROW(Measurements!$C$3)),ROWS(Measurements!$L$4:L302))), "")</f>
        <v/>
      </c>
      <c r="Q302">
        <f>IF($L302&lt;&gt;"",6.5,"")</f>
        <v/>
      </c>
      <c r="R302">
        <f>IF($L302&lt;&gt;"",3.5,"")</f>
        <v/>
      </c>
      <c r="S302">
        <f>IF(ROWS(Measurements!$L$4:L302)&lt;=Measurements!$K$4, INDEX(Measurements!$G$4:$G$502,_xlfn.AGGREGATE(15,3,(Measurements!$C$4:$C$502=Measurements!$K$3)/(Measurements!$C$4:$C$502=Measurements!$K$3)*(ROW(Measurements!$C$4:$C$502)-ROW(Measurements!$C$3)),ROWS(Measurements!$L$4:L302))), "")</f>
        <v/>
      </c>
      <c r="T302">
        <f>IF($L302&lt;&gt;"",65,"")</f>
        <v/>
      </c>
      <c r="U302">
        <f>IF($L302&lt;&gt;"",35,"")</f>
        <v/>
      </c>
      <c r="W302" s="2">
        <f>IF(ROWS(Measurements!$L$4:$L302)&lt;=Measurements!$I$4, INDEX(Measurements!$A$4:$A$502,_xlfn.AGGREGATE(15,3,(Measurements!$C$4:$C$502=Measurements!$I$3)/(Measurements!$C$4:$C$502=Measurements!$I$3)*(ROW(Measurements!$C$4:$C$502)-ROW(Measurements!$C$3)),ROWS(Measurements!$L$4:$L302))), "")</f>
        <v/>
      </c>
      <c r="X302">
        <f>IF(ROWS(Measurements!$L$4:$L302)&lt;=Measurements!$I$4, INDEX(Measurements!$E$4:$E$502,_xlfn.AGGREGATE(15,3,(Measurements!$C$4:$C$502=Measurements!$I$3)/(Measurements!$C$4:$C$502=Measurements!$I$3)*(ROW(Measurements!$C$4:$C$502)-ROW(Measurements!$C$3)),ROWS(Measurements!$L$4:$L302))), "")</f>
        <v/>
      </c>
      <c r="Y302">
        <f>IF($W302&lt;&gt;"",2200,"")</f>
        <v/>
      </c>
      <c r="Z302">
        <f>IF($W302&lt;&gt;"",1800,"")</f>
        <v/>
      </c>
      <c r="AA302">
        <f>IF(ROWS(Measurements!$L$4:$L302)&lt;=Measurements!$I$4, INDEX(Measurements!$F$4:$F$502,_xlfn.AGGREGATE(15,3,(Measurements!$C$4:$C$502=Measurements!$I$3)/(Measurements!$C$4:$C$502=Measurements!$I$3)*(ROW(Measurements!$C$4:$C$502)-ROW(Measurements!$C$3)),ROWS(Measurements!$L$4:$L302))), "")</f>
        <v/>
      </c>
      <c r="AB302">
        <f>IF($W302&lt;&gt;"",6.5,"")</f>
        <v/>
      </c>
      <c r="AC302">
        <f>IF($W302&lt;&gt;"",3.5,"")</f>
        <v/>
      </c>
      <c r="AD302">
        <f>IF(ROWS(Measurements!$L$4:L302)&lt;=Measurements!$I$4, INDEX(Measurements!$G$4:$G$502,_xlfn.AGGREGATE(15,3,(Measurements!$C$4:$C$502=Measurements!$I$3)/(Measurements!$C$4:$C$502=Measurements!$I$3)*(ROW(Measurements!$C$4:$C$502)-ROW(Measurements!$C$3)),ROWS(Measurements!$L$4:L302))), "")</f>
        <v/>
      </c>
      <c r="AE302">
        <f>IF($W302&lt;&gt;"",65,"")</f>
        <v/>
      </c>
      <c r="AF302">
        <f>IF($W302&lt;&gt;"",35,"")</f>
        <v/>
      </c>
    </row>
    <row r="303">
      <c r="A303" s="2">
        <f>IF(ROWS(Measurements!A$4:$L303)&lt;=Measurements!$J$4, INDEX(Measurements!$A$4:$A$502,_xlfn.AGGREGATE(15,3,(Measurements!$C$4:$C$502=Measurements!$J$3)/(Measurements!$C$4:$C$502=Measurements!$J$3)*(ROW(Measurements!$C$4:$C$502)-ROW(Measurements!$C$3)),ROWS(Measurements!A$4:$L303))), "")</f>
        <v/>
      </c>
      <c r="B303">
        <f>IF(ROWS(Measurements!A$4:$L303)&lt;=Measurements!$J$4, INDEX(Measurements!$E$4:$E$502,_xlfn.AGGREGATE(15,3,(Measurements!$C$4:$C$502=Measurements!$J$3)/(Measurements!$C$4:$C$502=Measurements!$J$3)*(ROW(Measurements!$C$4:$C$502)-ROW(Measurements!$C$3)),ROWS(Measurements!A$4:$L303))), "")</f>
        <v/>
      </c>
      <c r="C303">
        <f>IF($A303&lt;&gt;"",2200,"")</f>
        <v/>
      </c>
      <c r="D303">
        <f>IF($A303&lt;&gt;"",1800,"")</f>
        <v/>
      </c>
      <c r="E303">
        <f>IF(ROWS(Measurements!A$4:$L303)&lt;=Measurements!$J$4, INDEX(Measurements!$F$4:$F$502,_xlfn.AGGREGATE(15,3,(Measurements!$C$4:$C$502=Measurements!$J$3)/(Measurements!$C$4:$C$502=Measurements!$J$3)*(ROW(Measurements!$C$4:$C$502)-ROW(Measurements!$C$3)),ROWS(Measurements!A$4:$L303))), "")</f>
        <v/>
      </c>
      <c r="F303">
        <f>IF($A303&lt;&gt;"",6.5,"")</f>
        <v/>
      </c>
      <c r="G303">
        <f>IF($A303&lt;&gt;"",3.5,"")</f>
        <v/>
      </c>
      <c r="H303">
        <f>IF(ROWS(Measurements!A$4:$L303)&lt;=Measurements!$J$4, INDEX(Measurements!$G$4:$G$502,_xlfn.AGGREGATE(15,3,(Measurements!$C$4:$C$502=Measurements!$J$3)/(Measurements!$C$4:$C$502=Measurements!$J$3)*(ROW(Measurements!$C$4:$C$502)-ROW(Measurements!$C$3)),ROWS(Measurements!A$4:$L303))), "")</f>
        <v/>
      </c>
      <c r="I303">
        <f>IF($A303&lt;&gt;"",65,"")</f>
        <v/>
      </c>
      <c r="J303">
        <f>IF($A303&lt;&gt;"",35,"")</f>
        <v/>
      </c>
      <c r="L303" s="2">
        <f>IF(ROWS(Measurements!$L$4:L303)&lt;=Measurements!$K$4, INDEX(Measurements!$A$4:$A$502,_xlfn.AGGREGATE(15,3,(Measurements!$C$4:$C$502=Measurements!$K$3)/(Measurements!$C$4:$C$502=Measurements!$K$3)*(ROW(Measurements!$C$4:$C$502)-ROW(Measurements!$C$3)),ROWS(Measurements!$L$4:L303))), "")</f>
        <v/>
      </c>
      <c r="M303">
        <f>IF(ROWS(Measurements!$L$4:L303)&lt;=Measurements!$K$4, INDEX(Measurements!$E$4:$E$502,_xlfn.AGGREGATE(15,3,(Measurements!$C$4:$C$502=Measurements!$K$3)/(Measurements!$C$4:$C$502=Measurements!$K$3)*(ROW(Measurements!$C$4:$C$502)-ROW(Measurements!$C$3)),ROWS(Measurements!$L$4:L303))), "")</f>
        <v/>
      </c>
      <c r="N303">
        <f>IF($L303&lt;&gt;"",2200,"")</f>
        <v/>
      </c>
      <c r="O303">
        <f>IF($L303&lt;&gt;"",1800,"")</f>
        <v/>
      </c>
      <c r="P303">
        <f>IF(ROWS(Measurements!$L$4:L303)&lt;=Measurements!$K$4, INDEX(Measurements!$F$4:$F$502,_xlfn.AGGREGATE(15,3,(Measurements!$C$4:$C$502=Measurements!$K$3)/(Measurements!$C$4:$C$502=Measurements!$K$3)*(ROW(Measurements!$C$4:$C$502)-ROW(Measurements!$C$3)),ROWS(Measurements!$L$4:L303))), "")</f>
        <v/>
      </c>
      <c r="Q303">
        <f>IF($L303&lt;&gt;"",6.5,"")</f>
        <v/>
      </c>
      <c r="R303">
        <f>IF($L303&lt;&gt;"",3.5,"")</f>
        <v/>
      </c>
      <c r="S303">
        <f>IF(ROWS(Measurements!$L$4:L303)&lt;=Measurements!$K$4, INDEX(Measurements!$G$4:$G$502,_xlfn.AGGREGATE(15,3,(Measurements!$C$4:$C$502=Measurements!$K$3)/(Measurements!$C$4:$C$502=Measurements!$K$3)*(ROW(Measurements!$C$4:$C$502)-ROW(Measurements!$C$3)),ROWS(Measurements!$L$4:L303))), "")</f>
        <v/>
      </c>
      <c r="T303">
        <f>IF($L303&lt;&gt;"",65,"")</f>
        <v/>
      </c>
      <c r="U303">
        <f>IF($L303&lt;&gt;"",35,"")</f>
        <v/>
      </c>
      <c r="W303" s="2">
        <f>IF(ROWS(Measurements!$L$4:$L303)&lt;=Measurements!$I$4, INDEX(Measurements!$A$4:$A$502,_xlfn.AGGREGATE(15,3,(Measurements!$C$4:$C$502=Measurements!$I$3)/(Measurements!$C$4:$C$502=Measurements!$I$3)*(ROW(Measurements!$C$4:$C$502)-ROW(Measurements!$C$3)),ROWS(Measurements!$L$4:$L303))), "")</f>
        <v/>
      </c>
      <c r="X303">
        <f>IF(ROWS(Measurements!$L$4:$L303)&lt;=Measurements!$I$4, INDEX(Measurements!$E$4:$E$502,_xlfn.AGGREGATE(15,3,(Measurements!$C$4:$C$502=Measurements!$I$3)/(Measurements!$C$4:$C$502=Measurements!$I$3)*(ROW(Measurements!$C$4:$C$502)-ROW(Measurements!$C$3)),ROWS(Measurements!$L$4:$L303))), "")</f>
        <v/>
      </c>
      <c r="Y303">
        <f>IF($W303&lt;&gt;"",2200,"")</f>
        <v/>
      </c>
      <c r="Z303">
        <f>IF($W303&lt;&gt;"",1800,"")</f>
        <v/>
      </c>
      <c r="AA303">
        <f>IF(ROWS(Measurements!$L$4:$L303)&lt;=Measurements!$I$4, INDEX(Measurements!$F$4:$F$502,_xlfn.AGGREGATE(15,3,(Measurements!$C$4:$C$502=Measurements!$I$3)/(Measurements!$C$4:$C$502=Measurements!$I$3)*(ROW(Measurements!$C$4:$C$502)-ROW(Measurements!$C$3)),ROWS(Measurements!$L$4:$L303))), "")</f>
        <v/>
      </c>
      <c r="AB303">
        <f>IF($W303&lt;&gt;"",6.5,"")</f>
        <v/>
      </c>
      <c r="AC303">
        <f>IF($W303&lt;&gt;"",3.5,"")</f>
        <v/>
      </c>
      <c r="AD303">
        <f>IF(ROWS(Measurements!$L$4:L303)&lt;=Measurements!$I$4, INDEX(Measurements!$G$4:$G$502,_xlfn.AGGREGATE(15,3,(Measurements!$C$4:$C$502=Measurements!$I$3)/(Measurements!$C$4:$C$502=Measurements!$I$3)*(ROW(Measurements!$C$4:$C$502)-ROW(Measurements!$C$3)),ROWS(Measurements!$L$4:L303))), "")</f>
        <v/>
      </c>
      <c r="AE303">
        <f>IF($W303&lt;&gt;"",65,"")</f>
        <v/>
      </c>
      <c r="AF303">
        <f>IF($W303&lt;&gt;"",35,"")</f>
        <v/>
      </c>
    </row>
    <row r="304">
      <c r="A304" s="2">
        <f>IF(ROWS(Measurements!A$4:$L304)&lt;=Measurements!$J$4, INDEX(Measurements!$A$4:$A$502,_xlfn.AGGREGATE(15,3,(Measurements!$C$4:$C$502=Measurements!$J$3)/(Measurements!$C$4:$C$502=Measurements!$J$3)*(ROW(Measurements!$C$4:$C$502)-ROW(Measurements!$C$3)),ROWS(Measurements!A$4:$L304))), "")</f>
        <v/>
      </c>
      <c r="B304">
        <f>IF(ROWS(Measurements!A$4:$L304)&lt;=Measurements!$J$4, INDEX(Measurements!$E$4:$E$502,_xlfn.AGGREGATE(15,3,(Measurements!$C$4:$C$502=Measurements!$J$3)/(Measurements!$C$4:$C$502=Measurements!$J$3)*(ROW(Measurements!$C$4:$C$502)-ROW(Measurements!$C$3)),ROWS(Measurements!A$4:$L304))), "")</f>
        <v/>
      </c>
      <c r="C304">
        <f>IF($A304&lt;&gt;"",2200,"")</f>
        <v/>
      </c>
      <c r="D304">
        <f>IF($A304&lt;&gt;"",1800,"")</f>
        <v/>
      </c>
      <c r="E304">
        <f>IF(ROWS(Measurements!A$4:$L304)&lt;=Measurements!$J$4, INDEX(Measurements!$F$4:$F$502,_xlfn.AGGREGATE(15,3,(Measurements!$C$4:$C$502=Measurements!$J$3)/(Measurements!$C$4:$C$502=Measurements!$J$3)*(ROW(Measurements!$C$4:$C$502)-ROW(Measurements!$C$3)),ROWS(Measurements!A$4:$L304))), "")</f>
        <v/>
      </c>
      <c r="F304">
        <f>IF($A304&lt;&gt;"",6.5,"")</f>
        <v/>
      </c>
      <c r="G304">
        <f>IF($A304&lt;&gt;"",3.5,"")</f>
        <v/>
      </c>
      <c r="H304">
        <f>IF(ROWS(Measurements!A$4:$L304)&lt;=Measurements!$J$4, INDEX(Measurements!$G$4:$G$502,_xlfn.AGGREGATE(15,3,(Measurements!$C$4:$C$502=Measurements!$J$3)/(Measurements!$C$4:$C$502=Measurements!$J$3)*(ROW(Measurements!$C$4:$C$502)-ROW(Measurements!$C$3)),ROWS(Measurements!A$4:$L304))), "")</f>
        <v/>
      </c>
      <c r="I304">
        <f>IF($A304&lt;&gt;"",65,"")</f>
        <v/>
      </c>
      <c r="J304">
        <f>IF($A304&lt;&gt;"",35,"")</f>
        <v/>
      </c>
      <c r="L304" s="2">
        <f>IF(ROWS(Measurements!$L$4:L304)&lt;=Measurements!$K$4, INDEX(Measurements!$A$4:$A$502,_xlfn.AGGREGATE(15,3,(Measurements!$C$4:$C$502=Measurements!$K$3)/(Measurements!$C$4:$C$502=Measurements!$K$3)*(ROW(Measurements!$C$4:$C$502)-ROW(Measurements!$C$3)),ROWS(Measurements!$L$4:L304))), "")</f>
        <v/>
      </c>
      <c r="M304">
        <f>IF(ROWS(Measurements!$L$4:L304)&lt;=Measurements!$K$4, INDEX(Measurements!$E$4:$E$502,_xlfn.AGGREGATE(15,3,(Measurements!$C$4:$C$502=Measurements!$K$3)/(Measurements!$C$4:$C$502=Measurements!$K$3)*(ROW(Measurements!$C$4:$C$502)-ROW(Measurements!$C$3)),ROWS(Measurements!$L$4:L304))), "")</f>
        <v/>
      </c>
      <c r="N304">
        <f>IF($L304&lt;&gt;"",2200,"")</f>
        <v/>
      </c>
      <c r="O304">
        <f>IF($L304&lt;&gt;"",1800,"")</f>
        <v/>
      </c>
      <c r="P304">
        <f>IF(ROWS(Measurements!$L$4:L304)&lt;=Measurements!$K$4, INDEX(Measurements!$F$4:$F$502,_xlfn.AGGREGATE(15,3,(Measurements!$C$4:$C$502=Measurements!$K$3)/(Measurements!$C$4:$C$502=Measurements!$K$3)*(ROW(Measurements!$C$4:$C$502)-ROW(Measurements!$C$3)),ROWS(Measurements!$L$4:L304))), "")</f>
        <v/>
      </c>
      <c r="Q304">
        <f>IF($L304&lt;&gt;"",6.5,"")</f>
        <v/>
      </c>
      <c r="R304">
        <f>IF($L304&lt;&gt;"",3.5,"")</f>
        <v/>
      </c>
      <c r="S304">
        <f>IF(ROWS(Measurements!$L$4:L304)&lt;=Measurements!$K$4, INDEX(Measurements!$G$4:$G$502,_xlfn.AGGREGATE(15,3,(Measurements!$C$4:$C$502=Measurements!$K$3)/(Measurements!$C$4:$C$502=Measurements!$K$3)*(ROW(Measurements!$C$4:$C$502)-ROW(Measurements!$C$3)),ROWS(Measurements!$L$4:L304))), "")</f>
        <v/>
      </c>
      <c r="T304">
        <f>IF($L304&lt;&gt;"",65,"")</f>
        <v/>
      </c>
      <c r="U304">
        <f>IF($L304&lt;&gt;"",35,"")</f>
        <v/>
      </c>
      <c r="W304" s="2">
        <f>IF(ROWS(Measurements!$L$4:$L304)&lt;=Measurements!$I$4, INDEX(Measurements!$A$4:$A$502,_xlfn.AGGREGATE(15,3,(Measurements!$C$4:$C$502=Measurements!$I$3)/(Measurements!$C$4:$C$502=Measurements!$I$3)*(ROW(Measurements!$C$4:$C$502)-ROW(Measurements!$C$3)),ROWS(Measurements!$L$4:$L304))), "")</f>
        <v/>
      </c>
      <c r="X304">
        <f>IF(ROWS(Measurements!$L$4:$L304)&lt;=Measurements!$I$4, INDEX(Measurements!$E$4:$E$502,_xlfn.AGGREGATE(15,3,(Measurements!$C$4:$C$502=Measurements!$I$3)/(Measurements!$C$4:$C$502=Measurements!$I$3)*(ROW(Measurements!$C$4:$C$502)-ROW(Measurements!$C$3)),ROWS(Measurements!$L$4:$L304))), "")</f>
        <v/>
      </c>
      <c r="Y304">
        <f>IF($W304&lt;&gt;"",2200,"")</f>
        <v/>
      </c>
      <c r="Z304">
        <f>IF($W304&lt;&gt;"",1800,"")</f>
        <v/>
      </c>
      <c r="AA304">
        <f>IF(ROWS(Measurements!$L$4:$L304)&lt;=Measurements!$I$4, INDEX(Measurements!$F$4:$F$502,_xlfn.AGGREGATE(15,3,(Measurements!$C$4:$C$502=Measurements!$I$3)/(Measurements!$C$4:$C$502=Measurements!$I$3)*(ROW(Measurements!$C$4:$C$502)-ROW(Measurements!$C$3)),ROWS(Measurements!$L$4:$L304))), "")</f>
        <v/>
      </c>
      <c r="AB304">
        <f>IF($W304&lt;&gt;"",6.5,"")</f>
        <v/>
      </c>
      <c r="AC304">
        <f>IF($W304&lt;&gt;"",3.5,"")</f>
        <v/>
      </c>
      <c r="AD304">
        <f>IF(ROWS(Measurements!$L$4:L304)&lt;=Measurements!$I$4, INDEX(Measurements!$G$4:$G$502,_xlfn.AGGREGATE(15,3,(Measurements!$C$4:$C$502=Measurements!$I$3)/(Measurements!$C$4:$C$502=Measurements!$I$3)*(ROW(Measurements!$C$4:$C$502)-ROW(Measurements!$C$3)),ROWS(Measurements!$L$4:L304))), "")</f>
        <v/>
      </c>
      <c r="AE304">
        <f>IF($W304&lt;&gt;"",65,"")</f>
        <v/>
      </c>
      <c r="AF304">
        <f>IF($W304&lt;&gt;"",35,"")</f>
        <v/>
      </c>
    </row>
    <row r="305">
      <c r="A305" s="2">
        <f>IF(ROWS(Measurements!A$4:$L305)&lt;=Measurements!$J$4, INDEX(Measurements!$A$4:$A$502,_xlfn.AGGREGATE(15,3,(Measurements!$C$4:$C$502=Measurements!$J$3)/(Measurements!$C$4:$C$502=Measurements!$J$3)*(ROW(Measurements!$C$4:$C$502)-ROW(Measurements!$C$3)),ROWS(Measurements!A$4:$L305))), "")</f>
        <v/>
      </c>
      <c r="B305">
        <f>IF(ROWS(Measurements!A$4:$L305)&lt;=Measurements!$J$4, INDEX(Measurements!$E$4:$E$502,_xlfn.AGGREGATE(15,3,(Measurements!$C$4:$C$502=Measurements!$J$3)/(Measurements!$C$4:$C$502=Measurements!$J$3)*(ROW(Measurements!$C$4:$C$502)-ROW(Measurements!$C$3)),ROWS(Measurements!A$4:$L305))), "")</f>
        <v/>
      </c>
      <c r="C305">
        <f>IF($A305&lt;&gt;"",2200,"")</f>
        <v/>
      </c>
      <c r="D305">
        <f>IF($A305&lt;&gt;"",1800,"")</f>
        <v/>
      </c>
      <c r="E305">
        <f>IF(ROWS(Measurements!A$4:$L305)&lt;=Measurements!$J$4, INDEX(Measurements!$F$4:$F$502,_xlfn.AGGREGATE(15,3,(Measurements!$C$4:$C$502=Measurements!$J$3)/(Measurements!$C$4:$C$502=Measurements!$J$3)*(ROW(Measurements!$C$4:$C$502)-ROW(Measurements!$C$3)),ROWS(Measurements!A$4:$L305))), "")</f>
        <v/>
      </c>
      <c r="F305">
        <f>IF($A305&lt;&gt;"",6.5,"")</f>
        <v/>
      </c>
      <c r="G305">
        <f>IF($A305&lt;&gt;"",3.5,"")</f>
        <v/>
      </c>
      <c r="H305">
        <f>IF(ROWS(Measurements!A$4:$L305)&lt;=Measurements!$J$4, INDEX(Measurements!$G$4:$G$502,_xlfn.AGGREGATE(15,3,(Measurements!$C$4:$C$502=Measurements!$J$3)/(Measurements!$C$4:$C$502=Measurements!$J$3)*(ROW(Measurements!$C$4:$C$502)-ROW(Measurements!$C$3)),ROWS(Measurements!A$4:$L305))), "")</f>
        <v/>
      </c>
      <c r="I305">
        <f>IF($A305&lt;&gt;"",65,"")</f>
        <v/>
      </c>
      <c r="J305">
        <f>IF($A305&lt;&gt;"",35,"")</f>
        <v/>
      </c>
      <c r="L305" s="2">
        <f>IF(ROWS(Measurements!$L$4:L305)&lt;=Measurements!$K$4, INDEX(Measurements!$A$4:$A$502,_xlfn.AGGREGATE(15,3,(Measurements!$C$4:$C$502=Measurements!$K$3)/(Measurements!$C$4:$C$502=Measurements!$K$3)*(ROW(Measurements!$C$4:$C$502)-ROW(Measurements!$C$3)),ROWS(Measurements!$L$4:L305))), "")</f>
        <v/>
      </c>
      <c r="M305">
        <f>IF(ROWS(Measurements!$L$4:L305)&lt;=Measurements!$K$4, INDEX(Measurements!$E$4:$E$502,_xlfn.AGGREGATE(15,3,(Measurements!$C$4:$C$502=Measurements!$K$3)/(Measurements!$C$4:$C$502=Measurements!$K$3)*(ROW(Measurements!$C$4:$C$502)-ROW(Measurements!$C$3)),ROWS(Measurements!$L$4:L305))), "")</f>
        <v/>
      </c>
      <c r="N305">
        <f>IF($L305&lt;&gt;"",2200,"")</f>
        <v/>
      </c>
      <c r="O305">
        <f>IF($L305&lt;&gt;"",1800,"")</f>
        <v/>
      </c>
      <c r="P305">
        <f>IF(ROWS(Measurements!$L$4:L305)&lt;=Measurements!$K$4, INDEX(Measurements!$F$4:$F$502,_xlfn.AGGREGATE(15,3,(Measurements!$C$4:$C$502=Measurements!$K$3)/(Measurements!$C$4:$C$502=Measurements!$K$3)*(ROW(Measurements!$C$4:$C$502)-ROW(Measurements!$C$3)),ROWS(Measurements!$L$4:L305))), "")</f>
        <v/>
      </c>
      <c r="Q305">
        <f>IF($L305&lt;&gt;"",6.5,"")</f>
        <v/>
      </c>
      <c r="R305">
        <f>IF($L305&lt;&gt;"",3.5,"")</f>
        <v/>
      </c>
      <c r="S305">
        <f>IF(ROWS(Measurements!$L$4:L305)&lt;=Measurements!$K$4, INDEX(Measurements!$G$4:$G$502,_xlfn.AGGREGATE(15,3,(Measurements!$C$4:$C$502=Measurements!$K$3)/(Measurements!$C$4:$C$502=Measurements!$K$3)*(ROW(Measurements!$C$4:$C$502)-ROW(Measurements!$C$3)),ROWS(Measurements!$L$4:L305))), "")</f>
        <v/>
      </c>
      <c r="T305">
        <f>IF($L305&lt;&gt;"",65,"")</f>
        <v/>
      </c>
      <c r="U305">
        <f>IF($L305&lt;&gt;"",35,"")</f>
        <v/>
      </c>
      <c r="W305" s="2">
        <f>IF(ROWS(Measurements!$L$4:$L305)&lt;=Measurements!$I$4, INDEX(Measurements!$A$4:$A$502,_xlfn.AGGREGATE(15,3,(Measurements!$C$4:$C$502=Measurements!$I$3)/(Measurements!$C$4:$C$502=Measurements!$I$3)*(ROW(Measurements!$C$4:$C$502)-ROW(Measurements!$C$3)),ROWS(Measurements!$L$4:$L305))), "")</f>
        <v/>
      </c>
      <c r="X305">
        <f>IF(ROWS(Measurements!$L$4:$L305)&lt;=Measurements!$I$4, INDEX(Measurements!$E$4:$E$502,_xlfn.AGGREGATE(15,3,(Measurements!$C$4:$C$502=Measurements!$I$3)/(Measurements!$C$4:$C$502=Measurements!$I$3)*(ROW(Measurements!$C$4:$C$502)-ROW(Measurements!$C$3)),ROWS(Measurements!$L$4:$L305))), "")</f>
        <v/>
      </c>
      <c r="Y305">
        <f>IF($W305&lt;&gt;"",2200,"")</f>
        <v/>
      </c>
      <c r="Z305">
        <f>IF($W305&lt;&gt;"",1800,"")</f>
        <v/>
      </c>
      <c r="AA305">
        <f>IF(ROWS(Measurements!$L$4:$L305)&lt;=Measurements!$I$4, INDEX(Measurements!$F$4:$F$502,_xlfn.AGGREGATE(15,3,(Measurements!$C$4:$C$502=Measurements!$I$3)/(Measurements!$C$4:$C$502=Measurements!$I$3)*(ROW(Measurements!$C$4:$C$502)-ROW(Measurements!$C$3)),ROWS(Measurements!$L$4:$L305))), "")</f>
        <v/>
      </c>
      <c r="AB305">
        <f>IF($W305&lt;&gt;"",6.5,"")</f>
        <v/>
      </c>
      <c r="AC305">
        <f>IF($W305&lt;&gt;"",3.5,"")</f>
        <v/>
      </c>
      <c r="AD305">
        <f>IF(ROWS(Measurements!$L$4:L305)&lt;=Measurements!$I$4, INDEX(Measurements!$G$4:$G$502,_xlfn.AGGREGATE(15,3,(Measurements!$C$4:$C$502=Measurements!$I$3)/(Measurements!$C$4:$C$502=Measurements!$I$3)*(ROW(Measurements!$C$4:$C$502)-ROW(Measurements!$C$3)),ROWS(Measurements!$L$4:L305))), "")</f>
        <v/>
      </c>
      <c r="AE305">
        <f>IF($W305&lt;&gt;"",65,"")</f>
        <v/>
      </c>
      <c r="AF305">
        <f>IF($W305&lt;&gt;"",35,"")</f>
        <v/>
      </c>
    </row>
    <row r="306">
      <c r="A306" s="2">
        <f>IF(ROWS(Measurements!A$4:$L306)&lt;=Measurements!$J$4, INDEX(Measurements!$A$4:$A$502,_xlfn.AGGREGATE(15,3,(Measurements!$C$4:$C$502=Measurements!$J$3)/(Measurements!$C$4:$C$502=Measurements!$J$3)*(ROW(Measurements!$C$4:$C$502)-ROW(Measurements!$C$3)),ROWS(Measurements!A$4:$L306))), "")</f>
        <v/>
      </c>
      <c r="B306">
        <f>IF(ROWS(Measurements!A$4:$L306)&lt;=Measurements!$J$4, INDEX(Measurements!$E$4:$E$502,_xlfn.AGGREGATE(15,3,(Measurements!$C$4:$C$502=Measurements!$J$3)/(Measurements!$C$4:$C$502=Measurements!$J$3)*(ROW(Measurements!$C$4:$C$502)-ROW(Measurements!$C$3)),ROWS(Measurements!A$4:$L306))), "")</f>
        <v/>
      </c>
      <c r="C306">
        <f>IF($A306&lt;&gt;"",2200,"")</f>
        <v/>
      </c>
      <c r="D306">
        <f>IF($A306&lt;&gt;"",1800,"")</f>
        <v/>
      </c>
      <c r="E306">
        <f>IF(ROWS(Measurements!A$4:$L306)&lt;=Measurements!$J$4, INDEX(Measurements!$F$4:$F$502,_xlfn.AGGREGATE(15,3,(Measurements!$C$4:$C$502=Measurements!$J$3)/(Measurements!$C$4:$C$502=Measurements!$J$3)*(ROW(Measurements!$C$4:$C$502)-ROW(Measurements!$C$3)),ROWS(Measurements!A$4:$L306))), "")</f>
        <v/>
      </c>
      <c r="F306">
        <f>IF($A306&lt;&gt;"",6.5,"")</f>
        <v/>
      </c>
      <c r="G306">
        <f>IF($A306&lt;&gt;"",3.5,"")</f>
        <v/>
      </c>
      <c r="H306">
        <f>IF(ROWS(Measurements!A$4:$L306)&lt;=Measurements!$J$4, INDEX(Measurements!$G$4:$G$502,_xlfn.AGGREGATE(15,3,(Measurements!$C$4:$C$502=Measurements!$J$3)/(Measurements!$C$4:$C$502=Measurements!$J$3)*(ROW(Measurements!$C$4:$C$502)-ROW(Measurements!$C$3)),ROWS(Measurements!A$4:$L306))), "")</f>
        <v/>
      </c>
      <c r="I306">
        <f>IF($A306&lt;&gt;"",65,"")</f>
        <v/>
      </c>
      <c r="J306">
        <f>IF($A306&lt;&gt;"",35,"")</f>
        <v/>
      </c>
      <c r="L306" s="2">
        <f>IF(ROWS(Measurements!$L$4:L306)&lt;=Measurements!$K$4, INDEX(Measurements!$A$4:$A$502,_xlfn.AGGREGATE(15,3,(Measurements!$C$4:$C$502=Measurements!$K$3)/(Measurements!$C$4:$C$502=Measurements!$K$3)*(ROW(Measurements!$C$4:$C$502)-ROW(Measurements!$C$3)),ROWS(Measurements!$L$4:L306))), "")</f>
        <v/>
      </c>
      <c r="M306">
        <f>IF(ROWS(Measurements!$L$4:L306)&lt;=Measurements!$K$4, INDEX(Measurements!$E$4:$E$502,_xlfn.AGGREGATE(15,3,(Measurements!$C$4:$C$502=Measurements!$K$3)/(Measurements!$C$4:$C$502=Measurements!$K$3)*(ROW(Measurements!$C$4:$C$502)-ROW(Measurements!$C$3)),ROWS(Measurements!$L$4:L306))), "")</f>
        <v/>
      </c>
      <c r="N306">
        <f>IF($L306&lt;&gt;"",2200,"")</f>
        <v/>
      </c>
      <c r="O306">
        <f>IF($L306&lt;&gt;"",1800,"")</f>
        <v/>
      </c>
      <c r="P306">
        <f>IF(ROWS(Measurements!$L$4:L306)&lt;=Measurements!$K$4, INDEX(Measurements!$F$4:$F$502,_xlfn.AGGREGATE(15,3,(Measurements!$C$4:$C$502=Measurements!$K$3)/(Measurements!$C$4:$C$502=Measurements!$K$3)*(ROW(Measurements!$C$4:$C$502)-ROW(Measurements!$C$3)),ROWS(Measurements!$L$4:L306))), "")</f>
        <v/>
      </c>
      <c r="Q306">
        <f>IF($L306&lt;&gt;"",6.5,"")</f>
        <v/>
      </c>
      <c r="R306">
        <f>IF($L306&lt;&gt;"",3.5,"")</f>
        <v/>
      </c>
      <c r="S306">
        <f>IF(ROWS(Measurements!$L$4:L306)&lt;=Measurements!$K$4, INDEX(Measurements!$G$4:$G$502,_xlfn.AGGREGATE(15,3,(Measurements!$C$4:$C$502=Measurements!$K$3)/(Measurements!$C$4:$C$502=Measurements!$K$3)*(ROW(Measurements!$C$4:$C$502)-ROW(Measurements!$C$3)),ROWS(Measurements!$L$4:L306))), "")</f>
        <v/>
      </c>
      <c r="T306">
        <f>IF($L306&lt;&gt;"",65,"")</f>
        <v/>
      </c>
      <c r="U306">
        <f>IF($L306&lt;&gt;"",35,"")</f>
        <v/>
      </c>
      <c r="W306" s="2">
        <f>IF(ROWS(Measurements!$L$4:$L306)&lt;=Measurements!$I$4, INDEX(Measurements!$A$4:$A$502,_xlfn.AGGREGATE(15,3,(Measurements!$C$4:$C$502=Measurements!$I$3)/(Measurements!$C$4:$C$502=Measurements!$I$3)*(ROW(Measurements!$C$4:$C$502)-ROW(Measurements!$C$3)),ROWS(Measurements!$L$4:$L306))), "")</f>
        <v/>
      </c>
      <c r="X306">
        <f>IF(ROWS(Measurements!$L$4:$L306)&lt;=Measurements!$I$4, INDEX(Measurements!$E$4:$E$502,_xlfn.AGGREGATE(15,3,(Measurements!$C$4:$C$502=Measurements!$I$3)/(Measurements!$C$4:$C$502=Measurements!$I$3)*(ROW(Measurements!$C$4:$C$502)-ROW(Measurements!$C$3)),ROWS(Measurements!$L$4:$L306))), "")</f>
        <v/>
      </c>
      <c r="Y306">
        <f>IF($W306&lt;&gt;"",2200,"")</f>
        <v/>
      </c>
      <c r="Z306">
        <f>IF($W306&lt;&gt;"",1800,"")</f>
        <v/>
      </c>
      <c r="AA306">
        <f>IF(ROWS(Measurements!$L$4:$L306)&lt;=Measurements!$I$4, INDEX(Measurements!$F$4:$F$502,_xlfn.AGGREGATE(15,3,(Measurements!$C$4:$C$502=Measurements!$I$3)/(Measurements!$C$4:$C$502=Measurements!$I$3)*(ROW(Measurements!$C$4:$C$502)-ROW(Measurements!$C$3)),ROWS(Measurements!$L$4:$L306))), "")</f>
        <v/>
      </c>
      <c r="AB306">
        <f>IF($W306&lt;&gt;"",6.5,"")</f>
        <v/>
      </c>
      <c r="AC306">
        <f>IF($W306&lt;&gt;"",3.5,"")</f>
        <v/>
      </c>
      <c r="AD306">
        <f>IF(ROWS(Measurements!$L$4:L306)&lt;=Measurements!$I$4, INDEX(Measurements!$G$4:$G$502,_xlfn.AGGREGATE(15,3,(Measurements!$C$4:$C$502=Measurements!$I$3)/(Measurements!$C$4:$C$502=Measurements!$I$3)*(ROW(Measurements!$C$4:$C$502)-ROW(Measurements!$C$3)),ROWS(Measurements!$L$4:L306))), "")</f>
        <v/>
      </c>
      <c r="AE306">
        <f>IF($W306&lt;&gt;"",65,"")</f>
        <v/>
      </c>
      <c r="AF306">
        <f>IF($W306&lt;&gt;"",35,"")</f>
        <v/>
      </c>
    </row>
    <row r="307">
      <c r="A307" s="2">
        <f>IF(ROWS(Measurements!A$4:$L307)&lt;=Measurements!$J$4, INDEX(Measurements!$A$4:$A$502,_xlfn.AGGREGATE(15,3,(Measurements!$C$4:$C$502=Measurements!$J$3)/(Measurements!$C$4:$C$502=Measurements!$J$3)*(ROW(Measurements!$C$4:$C$502)-ROW(Measurements!$C$3)),ROWS(Measurements!A$4:$L307))), "")</f>
        <v/>
      </c>
      <c r="B307">
        <f>IF(ROWS(Measurements!A$4:$L307)&lt;=Measurements!$J$4, INDEX(Measurements!$E$4:$E$502,_xlfn.AGGREGATE(15,3,(Measurements!$C$4:$C$502=Measurements!$J$3)/(Measurements!$C$4:$C$502=Measurements!$J$3)*(ROW(Measurements!$C$4:$C$502)-ROW(Measurements!$C$3)),ROWS(Measurements!A$4:$L307))), "")</f>
        <v/>
      </c>
      <c r="C307">
        <f>IF($A307&lt;&gt;"",2200,"")</f>
        <v/>
      </c>
      <c r="D307">
        <f>IF($A307&lt;&gt;"",1800,"")</f>
        <v/>
      </c>
      <c r="E307">
        <f>IF(ROWS(Measurements!A$4:$L307)&lt;=Measurements!$J$4, INDEX(Measurements!$F$4:$F$502,_xlfn.AGGREGATE(15,3,(Measurements!$C$4:$C$502=Measurements!$J$3)/(Measurements!$C$4:$C$502=Measurements!$J$3)*(ROW(Measurements!$C$4:$C$502)-ROW(Measurements!$C$3)),ROWS(Measurements!A$4:$L307))), "")</f>
        <v/>
      </c>
      <c r="F307">
        <f>IF($A307&lt;&gt;"",6.5,"")</f>
        <v/>
      </c>
      <c r="G307">
        <f>IF($A307&lt;&gt;"",3.5,"")</f>
        <v/>
      </c>
      <c r="H307">
        <f>IF(ROWS(Measurements!A$4:$L307)&lt;=Measurements!$J$4, INDEX(Measurements!$G$4:$G$502,_xlfn.AGGREGATE(15,3,(Measurements!$C$4:$C$502=Measurements!$J$3)/(Measurements!$C$4:$C$502=Measurements!$J$3)*(ROW(Measurements!$C$4:$C$502)-ROW(Measurements!$C$3)),ROWS(Measurements!A$4:$L307))), "")</f>
        <v/>
      </c>
      <c r="I307">
        <f>IF($A307&lt;&gt;"",65,"")</f>
        <v/>
      </c>
      <c r="J307">
        <f>IF($A307&lt;&gt;"",35,"")</f>
        <v/>
      </c>
      <c r="L307" s="2">
        <f>IF(ROWS(Measurements!$L$4:L307)&lt;=Measurements!$K$4, INDEX(Measurements!$A$4:$A$502,_xlfn.AGGREGATE(15,3,(Measurements!$C$4:$C$502=Measurements!$K$3)/(Measurements!$C$4:$C$502=Measurements!$K$3)*(ROW(Measurements!$C$4:$C$502)-ROW(Measurements!$C$3)),ROWS(Measurements!$L$4:L307))), "")</f>
        <v/>
      </c>
      <c r="M307">
        <f>IF(ROWS(Measurements!$L$4:L307)&lt;=Measurements!$K$4, INDEX(Measurements!$E$4:$E$502,_xlfn.AGGREGATE(15,3,(Measurements!$C$4:$C$502=Measurements!$K$3)/(Measurements!$C$4:$C$502=Measurements!$K$3)*(ROW(Measurements!$C$4:$C$502)-ROW(Measurements!$C$3)),ROWS(Measurements!$L$4:L307))), "")</f>
        <v/>
      </c>
      <c r="N307">
        <f>IF($L307&lt;&gt;"",2200,"")</f>
        <v/>
      </c>
      <c r="O307">
        <f>IF($L307&lt;&gt;"",1800,"")</f>
        <v/>
      </c>
      <c r="P307">
        <f>IF(ROWS(Measurements!$L$4:L307)&lt;=Measurements!$K$4, INDEX(Measurements!$F$4:$F$502,_xlfn.AGGREGATE(15,3,(Measurements!$C$4:$C$502=Measurements!$K$3)/(Measurements!$C$4:$C$502=Measurements!$K$3)*(ROW(Measurements!$C$4:$C$502)-ROW(Measurements!$C$3)),ROWS(Measurements!$L$4:L307))), "")</f>
        <v/>
      </c>
      <c r="Q307">
        <f>IF($L307&lt;&gt;"",6.5,"")</f>
        <v/>
      </c>
      <c r="R307">
        <f>IF($L307&lt;&gt;"",3.5,"")</f>
        <v/>
      </c>
      <c r="S307">
        <f>IF(ROWS(Measurements!$L$4:L307)&lt;=Measurements!$K$4, INDEX(Measurements!$G$4:$G$502,_xlfn.AGGREGATE(15,3,(Measurements!$C$4:$C$502=Measurements!$K$3)/(Measurements!$C$4:$C$502=Measurements!$K$3)*(ROW(Measurements!$C$4:$C$502)-ROW(Measurements!$C$3)),ROWS(Measurements!$L$4:L307))), "")</f>
        <v/>
      </c>
      <c r="T307">
        <f>IF($L307&lt;&gt;"",65,"")</f>
        <v/>
      </c>
      <c r="U307">
        <f>IF($L307&lt;&gt;"",35,"")</f>
        <v/>
      </c>
      <c r="W307" s="2">
        <f>IF(ROWS(Measurements!$L$4:$L307)&lt;=Measurements!$I$4, INDEX(Measurements!$A$4:$A$502,_xlfn.AGGREGATE(15,3,(Measurements!$C$4:$C$502=Measurements!$I$3)/(Measurements!$C$4:$C$502=Measurements!$I$3)*(ROW(Measurements!$C$4:$C$502)-ROW(Measurements!$C$3)),ROWS(Measurements!$L$4:$L307))), "")</f>
        <v/>
      </c>
      <c r="X307">
        <f>IF(ROWS(Measurements!$L$4:$L307)&lt;=Measurements!$I$4, INDEX(Measurements!$E$4:$E$502,_xlfn.AGGREGATE(15,3,(Measurements!$C$4:$C$502=Measurements!$I$3)/(Measurements!$C$4:$C$502=Measurements!$I$3)*(ROW(Measurements!$C$4:$C$502)-ROW(Measurements!$C$3)),ROWS(Measurements!$L$4:$L307))), "")</f>
        <v/>
      </c>
      <c r="Y307">
        <f>IF($W307&lt;&gt;"",2200,"")</f>
        <v/>
      </c>
      <c r="Z307">
        <f>IF($W307&lt;&gt;"",1800,"")</f>
        <v/>
      </c>
      <c r="AA307">
        <f>IF(ROWS(Measurements!$L$4:$L307)&lt;=Measurements!$I$4, INDEX(Measurements!$F$4:$F$502,_xlfn.AGGREGATE(15,3,(Measurements!$C$4:$C$502=Measurements!$I$3)/(Measurements!$C$4:$C$502=Measurements!$I$3)*(ROW(Measurements!$C$4:$C$502)-ROW(Measurements!$C$3)),ROWS(Measurements!$L$4:$L307))), "")</f>
        <v/>
      </c>
      <c r="AB307">
        <f>IF($W307&lt;&gt;"",6.5,"")</f>
        <v/>
      </c>
      <c r="AC307">
        <f>IF($W307&lt;&gt;"",3.5,"")</f>
        <v/>
      </c>
      <c r="AD307">
        <f>IF(ROWS(Measurements!$L$4:L307)&lt;=Measurements!$I$4, INDEX(Measurements!$G$4:$G$502,_xlfn.AGGREGATE(15,3,(Measurements!$C$4:$C$502=Measurements!$I$3)/(Measurements!$C$4:$C$502=Measurements!$I$3)*(ROW(Measurements!$C$4:$C$502)-ROW(Measurements!$C$3)),ROWS(Measurements!$L$4:L307))), "")</f>
        <v/>
      </c>
      <c r="AE307">
        <f>IF($W307&lt;&gt;"",65,"")</f>
        <v/>
      </c>
      <c r="AF307">
        <f>IF($W307&lt;&gt;"",35,"")</f>
        <v/>
      </c>
    </row>
    <row r="308">
      <c r="A308" s="2">
        <f>IF(ROWS(Measurements!A$4:$L308)&lt;=Measurements!$J$4, INDEX(Measurements!$A$4:$A$502,_xlfn.AGGREGATE(15,3,(Measurements!$C$4:$C$502=Measurements!$J$3)/(Measurements!$C$4:$C$502=Measurements!$J$3)*(ROW(Measurements!$C$4:$C$502)-ROW(Measurements!$C$3)),ROWS(Measurements!A$4:$L308))), "")</f>
        <v/>
      </c>
      <c r="B308">
        <f>IF(ROWS(Measurements!A$4:$L308)&lt;=Measurements!$J$4, INDEX(Measurements!$E$4:$E$502,_xlfn.AGGREGATE(15,3,(Measurements!$C$4:$C$502=Measurements!$J$3)/(Measurements!$C$4:$C$502=Measurements!$J$3)*(ROW(Measurements!$C$4:$C$502)-ROW(Measurements!$C$3)),ROWS(Measurements!A$4:$L308))), "")</f>
        <v/>
      </c>
      <c r="C308">
        <f>IF($A308&lt;&gt;"",2200,"")</f>
        <v/>
      </c>
      <c r="D308">
        <f>IF($A308&lt;&gt;"",1800,"")</f>
        <v/>
      </c>
      <c r="E308">
        <f>IF(ROWS(Measurements!A$4:$L308)&lt;=Measurements!$J$4, INDEX(Measurements!$F$4:$F$502,_xlfn.AGGREGATE(15,3,(Measurements!$C$4:$C$502=Measurements!$J$3)/(Measurements!$C$4:$C$502=Measurements!$J$3)*(ROW(Measurements!$C$4:$C$502)-ROW(Measurements!$C$3)),ROWS(Measurements!A$4:$L308))), "")</f>
        <v/>
      </c>
      <c r="F308">
        <f>IF($A308&lt;&gt;"",6.5,"")</f>
        <v/>
      </c>
      <c r="G308">
        <f>IF($A308&lt;&gt;"",3.5,"")</f>
        <v/>
      </c>
      <c r="H308">
        <f>IF(ROWS(Measurements!A$4:$L308)&lt;=Measurements!$J$4, INDEX(Measurements!$G$4:$G$502,_xlfn.AGGREGATE(15,3,(Measurements!$C$4:$C$502=Measurements!$J$3)/(Measurements!$C$4:$C$502=Measurements!$J$3)*(ROW(Measurements!$C$4:$C$502)-ROW(Measurements!$C$3)),ROWS(Measurements!A$4:$L308))), "")</f>
        <v/>
      </c>
      <c r="I308">
        <f>IF($A308&lt;&gt;"",65,"")</f>
        <v/>
      </c>
      <c r="J308">
        <f>IF($A308&lt;&gt;"",35,"")</f>
        <v/>
      </c>
      <c r="L308" s="2">
        <f>IF(ROWS(Measurements!$L$4:L308)&lt;=Measurements!$K$4, INDEX(Measurements!$A$4:$A$502,_xlfn.AGGREGATE(15,3,(Measurements!$C$4:$C$502=Measurements!$K$3)/(Measurements!$C$4:$C$502=Measurements!$K$3)*(ROW(Measurements!$C$4:$C$502)-ROW(Measurements!$C$3)),ROWS(Measurements!$L$4:L308))), "")</f>
        <v/>
      </c>
      <c r="M308">
        <f>IF(ROWS(Measurements!$L$4:L308)&lt;=Measurements!$K$4, INDEX(Measurements!$E$4:$E$502,_xlfn.AGGREGATE(15,3,(Measurements!$C$4:$C$502=Measurements!$K$3)/(Measurements!$C$4:$C$502=Measurements!$K$3)*(ROW(Measurements!$C$4:$C$502)-ROW(Measurements!$C$3)),ROWS(Measurements!$L$4:L308))), "")</f>
        <v/>
      </c>
      <c r="N308">
        <f>IF($L308&lt;&gt;"",2200,"")</f>
        <v/>
      </c>
      <c r="O308">
        <f>IF($L308&lt;&gt;"",1800,"")</f>
        <v/>
      </c>
      <c r="P308">
        <f>IF(ROWS(Measurements!$L$4:L308)&lt;=Measurements!$K$4, INDEX(Measurements!$F$4:$F$502,_xlfn.AGGREGATE(15,3,(Measurements!$C$4:$C$502=Measurements!$K$3)/(Measurements!$C$4:$C$502=Measurements!$K$3)*(ROW(Measurements!$C$4:$C$502)-ROW(Measurements!$C$3)),ROWS(Measurements!$L$4:L308))), "")</f>
        <v/>
      </c>
      <c r="Q308">
        <f>IF($L308&lt;&gt;"",6.5,"")</f>
        <v/>
      </c>
      <c r="R308">
        <f>IF($L308&lt;&gt;"",3.5,"")</f>
        <v/>
      </c>
      <c r="S308">
        <f>IF(ROWS(Measurements!$L$4:L308)&lt;=Measurements!$K$4, INDEX(Measurements!$G$4:$G$502,_xlfn.AGGREGATE(15,3,(Measurements!$C$4:$C$502=Measurements!$K$3)/(Measurements!$C$4:$C$502=Measurements!$K$3)*(ROW(Measurements!$C$4:$C$502)-ROW(Measurements!$C$3)),ROWS(Measurements!$L$4:L308))), "")</f>
        <v/>
      </c>
      <c r="T308">
        <f>IF($L308&lt;&gt;"",65,"")</f>
        <v/>
      </c>
      <c r="U308">
        <f>IF($L308&lt;&gt;"",35,"")</f>
        <v/>
      </c>
      <c r="W308" s="2">
        <f>IF(ROWS(Measurements!$L$4:$L308)&lt;=Measurements!$I$4, INDEX(Measurements!$A$4:$A$502,_xlfn.AGGREGATE(15,3,(Measurements!$C$4:$C$502=Measurements!$I$3)/(Measurements!$C$4:$C$502=Measurements!$I$3)*(ROW(Measurements!$C$4:$C$502)-ROW(Measurements!$C$3)),ROWS(Measurements!$L$4:$L308))), "")</f>
        <v/>
      </c>
      <c r="X308">
        <f>IF(ROWS(Measurements!$L$4:$L308)&lt;=Measurements!$I$4, INDEX(Measurements!$E$4:$E$502,_xlfn.AGGREGATE(15,3,(Measurements!$C$4:$C$502=Measurements!$I$3)/(Measurements!$C$4:$C$502=Measurements!$I$3)*(ROW(Measurements!$C$4:$C$502)-ROW(Measurements!$C$3)),ROWS(Measurements!$L$4:$L308))), "")</f>
        <v/>
      </c>
      <c r="Y308">
        <f>IF($W308&lt;&gt;"",2200,"")</f>
        <v/>
      </c>
      <c r="Z308">
        <f>IF($W308&lt;&gt;"",1800,"")</f>
        <v/>
      </c>
      <c r="AA308">
        <f>IF(ROWS(Measurements!$L$4:$L308)&lt;=Measurements!$I$4, INDEX(Measurements!$F$4:$F$502,_xlfn.AGGREGATE(15,3,(Measurements!$C$4:$C$502=Measurements!$I$3)/(Measurements!$C$4:$C$502=Measurements!$I$3)*(ROW(Measurements!$C$4:$C$502)-ROW(Measurements!$C$3)),ROWS(Measurements!$L$4:$L308))), "")</f>
        <v/>
      </c>
      <c r="AB308">
        <f>IF($W308&lt;&gt;"",6.5,"")</f>
        <v/>
      </c>
      <c r="AC308">
        <f>IF($W308&lt;&gt;"",3.5,"")</f>
        <v/>
      </c>
      <c r="AD308">
        <f>IF(ROWS(Measurements!$L$4:L308)&lt;=Measurements!$I$4, INDEX(Measurements!$G$4:$G$502,_xlfn.AGGREGATE(15,3,(Measurements!$C$4:$C$502=Measurements!$I$3)/(Measurements!$C$4:$C$502=Measurements!$I$3)*(ROW(Measurements!$C$4:$C$502)-ROW(Measurements!$C$3)),ROWS(Measurements!$L$4:L308))), "")</f>
        <v/>
      </c>
      <c r="AE308">
        <f>IF($W308&lt;&gt;"",65,"")</f>
        <v/>
      </c>
      <c r="AF308">
        <f>IF($W308&lt;&gt;"",35,"")</f>
        <v/>
      </c>
    </row>
    <row r="309">
      <c r="A309" s="2">
        <f>IF(ROWS(Measurements!A$4:$L309)&lt;=Measurements!$J$4, INDEX(Measurements!$A$4:$A$502,_xlfn.AGGREGATE(15,3,(Measurements!$C$4:$C$502=Measurements!$J$3)/(Measurements!$C$4:$C$502=Measurements!$J$3)*(ROW(Measurements!$C$4:$C$502)-ROW(Measurements!$C$3)),ROWS(Measurements!A$4:$L309))), "")</f>
        <v/>
      </c>
      <c r="B309">
        <f>IF(ROWS(Measurements!A$4:$L309)&lt;=Measurements!$J$4, INDEX(Measurements!$E$4:$E$502,_xlfn.AGGREGATE(15,3,(Measurements!$C$4:$C$502=Measurements!$J$3)/(Measurements!$C$4:$C$502=Measurements!$J$3)*(ROW(Measurements!$C$4:$C$502)-ROW(Measurements!$C$3)),ROWS(Measurements!A$4:$L309))), "")</f>
        <v/>
      </c>
      <c r="C309">
        <f>IF($A309&lt;&gt;"",2200,"")</f>
        <v/>
      </c>
      <c r="D309">
        <f>IF($A309&lt;&gt;"",1800,"")</f>
        <v/>
      </c>
      <c r="E309">
        <f>IF(ROWS(Measurements!A$4:$L309)&lt;=Measurements!$J$4, INDEX(Measurements!$F$4:$F$502,_xlfn.AGGREGATE(15,3,(Measurements!$C$4:$C$502=Measurements!$J$3)/(Measurements!$C$4:$C$502=Measurements!$J$3)*(ROW(Measurements!$C$4:$C$502)-ROW(Measurements!$C$3)),ROWS(Measurements!A$4:$L309))), "")</f>
        <v/>
      </c>
      <c r="F309">
        <f>IF($A309&lt;&gt;"",6.5,"")</f>
        <v/>
      </c>
      <c r="G309">
        <f>IF($A309&lt;&gt;"",3.5,"")</f>
        <v/>
      </c>
      <c r="H309">
        <f>IF(ROWS(Measurements!A$4:$L309)&lt;=Measurements!$J$4, INDEX(Measurements!$G$4:$G$502,_xlfn.AGGREGATE(15,3,(Measurements!$C$4:$C$502=Measurements!$J$3)/(Measurements!$C$4:$C$502=Measurements!$J$3)*(ROW(Measurements!$C$4:$C$502)-ROW(Measurements!$C$3)),ROWS(Measurements!A$4:$L309))), "")</f>
        <v/>
      </c>
      <c r="I309">
        <f>IF($A309&lt;&gt;"",65,"")</f>
        <v/>
      </c>
      <c r="J309">
        <f>IF($A309&lt;&gt;"",35,"")</f>
        <v/>
      </c>
      <c r="L309" s="2">
        <f>IF(ROWS(Measurements!$L$4:L309)&lt;=Measurements!$K$4, INDEX(Measurements!$A$4:$A$502,_xlfn.AGGREGATE(15,3,(Measurements!$C$4:$C$502=Measurements!$K$3)/(Measurements!$C$4:$C$502=Measurements!$K$3)*(ROW(Measurements!$C$4:$C$502)-ROW(Measurements!$C$3)),ROWS(Measurements!$L$4:L309))), "")</f>
        <v/>
      </c>
      <c r="M309">
        <f>IF(ROWS(Measurements!$L$4:L309)&lt;=Measurements!$K$4, INDEX(Measurements!$E$4:$E$502,_xlfn.AGGREGATE(15,3,(Measurements!$C$4:$C$502=Measurements!$K$3)/(Measurements!$C$4:$C$502=Measurements!$K$3)*(ROW(Measurements!$C$4:$C$502)-ROW(Measurements!$C$3)),ROWS(Measurements!$L$4:L309))), "")</f>
        <v/>
      </c>
      <c r="N309">
        <f>IF($L309&lt;&gt;"",2200,"")</f>
        <v/>
      </c>
      <c r="O309">
        <f>IF($L309&lt;&gt;"",1800,"")</f>
        <v/>
      </c>
      <c r="P309">
        <f>IF(ROWS(Measurements!$L$4:L309)&lt;=Measurements!$K$4, INDEX(Measurements!$F$4:$F$502,_xlfn.AGGREGATE(15,3,(Measurements!$C$4:$C$502=Measurements!$K$3)/(Measurements!$C$4:$C$502=Measurements!$K$3)*(ROW(Measurements!$C$4:$C$502)-ROW(Measurements!$C$3)),ROWS(Measurements!$L$4:L309))), "")</f>
        <v/>
      </c>
      <c r="Q309">
        <f>IF($L309&lt;&gt;"",6.5,"")</f>
        <v/>
      </c>
      <c r="R309">
        <f>IF($L309&lt;&gt;"",3.5,"")</f>
        <v/>
      </c>
      <c r="S309">
        <f>IF(ROWS(Measurements!$L$4:L309)&lt;=Measurements!$K$4, INDEX(Measurements!$G$4:$G$502,_xlfn.AGGREGATE(15,3,(Measurements!$C$4:$C$502=Measurements!$K$3)/(Measurements!$C$4:$C$502=Measurements!$K$3)*(ROW(Measurements!$C$4:$C$502)-ROW(Measurements!$C$3)),ROWS(Measurements!$L$4:L309))), "")</f>
        <v/>
      </c>
      <c r="T309">
        <f>IF($L309&lt;&gt;"",65,"")</f>
        <v/>
      </c>
      <c r="U309">
        <f>IF($L309&lt;&gt;"",35,"")</f>
        <v/>
      </c>
      <c r="W309" s="2">
        <f>IF(ROWS(Measurements!$L$4:$L309)&lt;=Measurements!$I$4, INDEX(Measurements!$A$4:$A$502,_xlfn.AGGREGATE(15,3,(Measurements!$C$4:$C$502=Measurements!$I$3)/(Measurements!$C$4:$C$502=Measurements!$I$3)*(ROW(Measurements!$C$4:$C$502)-ROW(Measurements!$C$3)),ROWS(Measurements!$L$4:$L309))), "")</f>
        <v/>
      </c>
      <c r="X309">
        <f>IF(ROWS(Measurements!$L$4:$L309)&lt;=Measurements!$I$4, INDEX(Measurements!$E$4:$E$502,_xlfn.AGGREGATE(15,3,(Measurements!$C$4:$C$502=Measurements!$I$3)/(Measurements!$C$4:$C$502=Measurements!$I$3)*(ROW(Measurements!$C$4:$C$502)-ROW(Measurements!$C$3)),ROWS(Measurements!$L$4:$L309))), "")</f>
        <v/>
      </c>
      <c r="Y309">
        <f>IF($W309&lt;&gt;"",2200,"")</f>
        <v/>
      </c>
      <c r="Z309">
        <f>IF($W309&lt;&gt;"",1800,"")</f>
        <v/>
      </c>
      <c r="AA309">
        <f>IF(ROWS(Measurements!$L$4:$L309)&lt;=Measurements!$I$4, INDEX(Measurements!$F$4:$F$502,_xlfn.AGGREGATE(15,3,(Measurements!$C$4:$C$502=Measurements!$I$3)/(Measurements!$C$4:$C$502=Measurements!$I$3)*(ROW(Measurements!$C$4:$C$502)-ROW(Measurements!$C$3)),ROWS(Measurements!$L$4:$L309))), "")</f>
        <v/>
      </c>
      <c r="AB309">
        <f>IF($W309&lt;&gt;"",6.5,"")</f>
        <v/>
      </c>
      <c r="AC309">
        <f>IF($W309&lt;&gt;"",3.5,"")</f>
        <v/>
      </c>
      <c r="AD309">
        <f>IF(ROWS(Measurements!$L$4:L309)&lt;=Measurements!$I$4, INDEX(Measurements!$G$4:$G$502,_xlfn.AGGREGATE(15,3,(Measurements!$C$4:$C$502=Measurements!$I$3)/(Measurements!$C$4:$C$502=Measurements!$I$3)*(ROW(Measurements!$C$4:$C$502)-ROW(Measurements!$C$3)),ROWS(Measurements!$L$4:L309))), "")</f>
        <v/>
      </c>
      <c r="AE309">
        <f>IF($W309&lt;&gt;"",65,"")</f>
        <v/>
      </c>
      <c r="AF309">
        <f>IF($W309&lt;&gt;"",35,"")</f>
        <v/>
      </c>
    </row>
    <row r="310">
      <c r="A310" s="2">
        <f>IF(ROWS(Measurements!A$4:$L310)&lt;=Measurements!$J$4, INDEX(Measurements!$A$4:$A$502,_xlfn.AGGREGATE(15,3,(Measurements!$C$4:$C$502=Measurements!$J$3)/(Measurements!$C$4:$C$502=Measurements!$J$3)*(ROW(Measurements!$C$4:$C$502)-ROW(Measurements!$C$3)),ROWS(Measurements!A$4:$L310))), "")</f>
        <v/>
      </c>
      <c r="B310">
        <f>IF(ROWS(Measurements!A$4:$L310)&lt;=Measurements!$J$4, INDEX(Measurements!$E$4:$E$502,_xlfn.AGGREGATE(15,3,(Measurements!$C$4:$C$502=Measurements!$J$3)/(Measurements!$C$4:$C$502=Measurements!$J$3)*(ROW(Measurements!$C$4:$C$502)-ROW(Measurements!$C$3)),ROWS(Measurements!A$4:$L310))), "")</f>
        <v/>
      </c>
      <c r="C310">
        <f>IF($A310&lt;&gt;"",2200,"")</f>
        <v/>
      </c>
      <c r="D310">
        <f>IF($A310&lt;&gt;"",1800,"")</f>
        <v/>
      </c>
      <c r="E310">
        <f>IF(ROWS(Measurements!A$4:$L310)&lt;=Measurements!$J$4, INDEX(Measurements!$F$4:$F$502,_xlfn.AGGREGATE(15,3,(Measurements!$C$4:$C$502=Measurements!$J$3)/(Measurements!$C$4:$C$502=Measurements!$J$3)*(ROW(Measurements!$C$4:$C$502)-ROW(Measurements!$C$3)),ROWS(Measurements!A$4:$L310))), "")</f>
        <v/>
      </c>
      <c r="F310">
        <f>IF($A310&lt;&gt;"",6.5,"")</f>
        <v/>
      </c>
      <c r="G310">
        <f>IF($A310&lt;&gt;"",3.5,"")</f>
        <v/>
      </c>
      <c r="H310">
        <f>IF(ROWS(Measurements!A$4:$L310)&lt;=Measurements!$J$4, INDEX(Measurements!$G$4:$G$502,_xlfn.AGGREGATE(15,3,(Measurements!$C$4:$C$502=Measurements!$J$3)/(Measurements!$C$4:$C$502=Measurements!$J$3)*(ROW(Measurements!$C$4:$C$502)-ROW(Measurements!$C$3)),ROWS(Measurements!A$4:$L310))), "")</f>
        <v/>
      </c>
      <c r="I310">
        <f>IF($A310&lt;&gt;"",65,"")</f>
        <v/>
      </c>
      <c r="J310">
        <f>IF($A310&lt;&gt;"",35,"")</f>
        <v/>
      </c>
      <c r="L310" s="2">
        <f>IF(ROWS(Measurements!$L$4:L310)&lt;=Measurements!$K$4, INDEX(Measurements!$A$4:$A$502,_xlfn.AGGREGATE(15,3,(Measurements!$C$4:$C$502=Measurements!$K$3)/(Measurements!$C$4:$C$502=Measurements!$K$3)*(ROW(Measurements!$C$4:$C$502)-ROW(Measurements!$C$3)),ROWS(Measurements!$L$4:L310))), "")</f>
        <v/>
      </c>
      <c r="M310">
        <f>IF(ROWS(Measurements!$L$4:L310)&lt;=Measurements!$K$4, INDEX(Measurements!$E$4:$E$502,_xlfn.AGGREGATE(15,3,(Measurements!$C$4:$C$502=Measurements!$K$3)/(Measurements!$C$4:$C$502=Measurements!$K$3)*(ROW(Measurements!$C$4:$C$502)-ROW(Measurements!$C$3)),ROWS(Measurements!$L$4:L310))), "")</f>
        <v/>
      </c>
      <c r="N310">
        <f>IF($L310&lt;&gt;"",2200,"")</f>
        <v/>
      </c>
      <c r="O310">
        <f>IF($L310&lt;&gt;"",1800,"")</f>
        <v/>
      </c>
      <c r="P310">
        <f>IF(ROWS(Measurements!$L$4:L310)&lt;=Measurements!$K$4, INDEX(Measurements!$F$4:$F$502,_xlfn.AGGREGATE(15,3,(Measurements!$C$4:$C$502=Measurements!$K$3)/(Measurements!$C$4:$C$502=Measurements!$K$3)*(ROW(Measurements!$C$4:$C$502)-ROW(Measurements!$C$3)),ROWS(Measurements!$L$4:L310))), "")</f>
        <v/>
      </c>
      <c r="Q310">
        <f>IF($L310&lt;&gt;"",6.5,"")</f>
        <v/>
      </c>
      <c r="R310">
        <f>IF($L310&lt;&gt;"",3.5,"")</f>
        <v/>
      </c>
      <c r="S310">
        <f>IF(ROWS(Measurements!$L$4:L310)&lt;=Measurements!$K$4, INDEX(Measurements!$G$4:$G$502,_xlfn.AGGREGATE(15,3,(Measurements!$C$4:$C$502=Measurements!$K$3)/(Measurements!$C$4:$C$502=Measurements!$K$3)*(ROW(Measurements!$C$4:$C$502)-ROW(Measurements!$C$3)),ROWS(Measurements!$L$4:L310))), "")</f>
        <v/>
      </c>
      <c r="T310">
        <f>IF($L310&lt;&gt;"",65,"")</f>
        <v/>
      </c>
      <c r="U310">
        <f>IF($L310&lt;&gt;"",35,"")</f>
        <v/>
      </c>
      <c r="W310" s="2">
        <f>IF(ROWS(Measurements!$L$4:$L310)&lt;=Measurements!$I$4, INDEX(Measurements!$A$4:$A$502,_xlfn.AGGREGATE(15,3,(Measurements!$C$4:$C$502=Measurements!$I$3)/(Measurements!$C$4:$C$502=Measurements!$I$3)*(ROW(Measurements!$C$4:$C$502)-ROW(Measurements!$C$3)),ROWS(Measurements!$L$4:$L310))), "")</f>
        <v/>
      </c>
      <c r="X310">
        <f>IF(ROWS(Measurements!$L$4:$L310)&lt;=Measurements!$I$4, INDEX(Measurements!$E$4:$E$502,_xlfn.AGGREGATE(15,3,(Measurements!$C$4:$C$502=Measurements!$I$3)/(Measurements!$C$4:$C$502=Measurements!$I$3)*(ROW(Measurements!$C$4:$C$502)-ROW(Measurements!$C$3)),ROWS(Measurements!$L$4:$L310))), "")</f>
        <v/>
      </c>
      <c r="Y310">
        <f>IF($W310&lt;&gt;"",2200,"")</f>
        <v/>
      </c>
      <c r="Z310">
        <f>IF($W310&lt;&gt;"",1800,"")</f>
        <v/>
      </c>
      <c r="AA310">
        <f>IF(ROWS(Measurements!$L$4:$L310)&lt;=Measurements!$I$4, INDEX(Measurements!$F$4:$F$502,_xlfn.AGGREGATE(15,3,(Measurements!$C$4:$C$502=Measurements!$I$3)/(Measurements!$C$4:$C$502=Measurements!$I$3)*(ROW(Measurements!$C$4:$C$502)-ROW(Measurements!$C$3)),ROWS(Measurements!$L$4:$L310))), "")</f>
        <v/>
      </c>
      <c r="AB310">
        <f>IF($W310&lt;&gt;"",6.5,"")</f>
        <v/>
      </c>
      <c r="AC310">
        <f>IF($W310&lt;&gt;"",3.5,"")</f>
        <v/>
      </c>
      <c r="AD310">
        <f>IF(ROWS(Measurements!$L$4:L310)&lt;=Measurements!$I$4, INDEX(Measurements!$G$4:$G$502,_xlfn.AGGREGATE(15,3,(Measurements!$C$4:$C$502=Measurements!$I$3)/(Measurements!$C$4:$C$502=Measurements!$I$3)*(ROW(Measurements!$C$4:$C$502)-ROW(Measurements!$C$3)),ROWS(Measurements!$L$4:L310))), "")</f>
        <v/>
      </c>
      <c r="AE310">
        <f>IF($W310&lt;&gt;"",65,"")</f>
        <v/>
      </c>
      <c r="AF310">
        <f>IF($W310&lt;&gt;"",35,"")</f>
        <v/>
      </c>
    </row>
    <row r="311">
      <c r="A311" s="2">
        <f>IF(ROWS(Measurements!A$4:$L311)&lt;=Measurements!$J$4, INDEX(Measurements!$A$4:$A$502,_xlfn.AGGREGATE(15,3,(Measurements!$C$4:$C$502=Measurements!$J$3)/(Measurements!$C$4:$C$502=Measurements!$J$3)*(ROW(Measurements!$C$4:$C$502)-ROW(Measurements!$C$3)),ROWS(Measurements!A$4:$L311))), "")</f>
        <v/>
      </c>
      <c r="B311">
        <f>IF(ROWS(Measurements!A$4:$L311)&lt;=Measurements!$J$4, INDEX(Measurements!$E$4:$E$502,_xlfn.AGGREGATE(15,3,(Measurements!$C$4:$C$502=Measurements!$J$3)/(Measurements!$C$4:$C$502=Measurements!$J$3)*(ROW(Measurements!$C$4:$C$502)-ROW(Measurements!$C$3)),ROWS(Measurements!A$4:$L311))), "")</f>
        <v/>
      </c>
      <c r="C311">
        <f>IF($A311&lt;&gt;"",2200,"")</f>
        <v/>
      </c>
      <c r="D311">
        <f>IF($A311&lt;&gt;"",1800,"")</f>
        <v/>
      </c>
      <c r="E311">
        <f>IF(ROWS(Measurements!A$4:$L311)&lt;=Measurements!$J$4, INDEX(Measurements!$F$4:$F$502,_xlfn.AGGREGATE(15,3,(Measurements!$C$4:$C$502=Measurements!$J$3)/(Measurements!$C$4:$C$502=Measurements!$J$3)*(ROW(Measurements!$C$4:$C$502)-ROW(Measurements!$C$3)),ROWS(Measurements!A$4:$L311))), "")</f>
        <v/>
      </c>
      <c r="F311">
        <f>IF($A311&lt;&gt;"",6.5,"")</f>
        <v/>
      </c>
      <c r="G311">
        <f>IF($A311&lt;&gt;"",3.5,"")</f>
        <v/>
      </c>
      <c r="H311">
        <f>IF(ROWS(Measurements!A$4:$L311)&lt;=Measurements!$J$4, INDEX(Measurements!$G$4:$G$502,_xlfn.AGGREGATE(15,3,(Measurements!$C$4:$C$502=Measurements!$J$3)/(Measurements!$C$4:$C$502=Measurements!$J$3)*(ROW(Measurements!$C$4:$C$502)-ROW(Measurements!$C$3)),ROWS(Measurements!A$4:$L311))), "")</f>
        <v/>
      </c>
      <c r="I311">
        <f>IF($A311&lt;&gt;"",65,"")</f>
        <v/>
      </c>
      <c r="J311">
        <f>IF($A311&lt;&gt;"",35,"")</f>
        <v/>
      </c>
      <c r="L311" s="2">
        <f>IF(ROWS(Measurements!$L$4:L311)&lt;=Measurements!$K$4, INDEX(Measurements!$A$4:$A$502,_xlfn.AGGREGATE(15,3,(Measurements!$C$4:$C$502=Measurements!$K$3)/(Measurements!$C$4:$C$502=Measurements!$K$3)*(ROW(Measurements!$C$4:$C$502)-ROW(Measurements!$C$3)),ROWS(Measurements!$L$4:L311))), "")</f>
        <v/>
      </c>
      <c r="M311">
        <f>IF(ROWS(Measurements!$L$4:L311)&lt;=Measurements!$K$4, INDEX(Measurements!$E$4:$E$502,_xlfn.AGGREGATE(15,3,(Measurements!$C$4:$C$502=Measurements!$K$3)/(Measurements!$C$4:$C$502=Measurements!$K$3)*(ROW(Measurements!$C$4:$C$502)-ROW(Measurements!$C$3)),ROWS(Measurements!$L$4:L311))), "")</f>
        <v/>
      </c>
      <c r="N311">
        <f>IF($L311&lt;&gt;"",2200,"")</f>
        <v/>
      </c>
      <c r="O311">
        <f>IF($L311&lt;&gt;"",1800,"")</f>
        <v/>
      </c>
      <c r="P311">
        <f>IF(ROWS(Measurements!$L$4:L311)&lt;=Measurements!$K$4, INDEX(Measurements!$F$4:$F$502,_xlfn.AGGREGATE(15,3,(Measurements!$C$4:$C$502=Measurements!$K$3)/(Measurements!$C$4:$C$502=Measurements!$K$3)*(ROW(Measurements!$C$4:$C$502)-ROW(Measurements!$C$3)),ROWS(Measurements!$L$4:L311))), "")</f>
        <v/>
      </c>
      <c r="Q311">
        <f>IF($L311&lt;&gt;"",6.5,"")</f>
        <v/>
      </c>
      <c r="R311">
        <f>IF($L311&lt;&gt;"",3.5,"")</f>
        <v/>
      </c>
      <c r="S311">
        <f>IF(ROWS(Measurements!$L$4:L311)&lt;=Measurements!$K$4, INDEX(Measurements!$G$4:$G$502,_xlfn.AGGREGATE(15,3,(Measurements!$C$4:$C$502=Measurements!$K$3)/(Measurements!$C$4:$C$502=Measurements!$K$3)*(ROW(Measurements!$C$4:$C$502)-ROW(Measurements!$C$3)),ROWS(Measurements!$L$4:L311))), "")</f>
        <v/>
      </c>
      <c r="T311">
        <f>IF($L311&lt;&gt;"",65,"")</f>
        <v/>
      </c>
      <c r="U311">
        <f>IF($L311&lt;&gt;"",35,"")</f>
        <v/>
      </c>
      <c r="W311" s="2">
        <f>IF(ROWS(Measurements!$L$4:$L311)&lt;=Measurements!$I$4, INDEX(Measurements!$A$4:$A$502,_xlfn.AGGREGATE(15,3,(Measurements!$C$4:$C$502=Measurements!$I$3)/(Measurements!$C$4:$C$502=Measurements!$I$3)*(ROW(Measurements!$C$4:$C$502)-ROW(Measurements!$C$3)),ROWS(Measurements!$L$4:$L311))), "")</f>
        <v/>
      </c>
      <c r="X311">
        <f>IF(ROWS(Measurements!$L$4:$L311)&lt;=Measurements!$I$4, INDEX(Measurements!$E$4:$E$502,_xlfn.AGGREGATE(15,3,(Measurements!$C$4:$C$502=Measurements!$I$3)/(Measurements!$C$4:$C$502=Measurements!$I$3)*(ROW(Measurements!$C$4:$C$502)-ROW(Measurements!$C$3)),ROWS(Measurements!$L$4:$L311))), "")</f>
        <v/>
      </c>
      <c r="Y311">
        <f>IF($W311&lt;&gt;"",2200,"")</f>
        <v/>
      </c>
      <c r="Z311">
        <f>IF($W311&lt;&gt;"",1800,"")</f>
        <v/>
      </c>
      <c r="AA311">
        <f>IF(ROWS(Measurements!$L$4:$L311)&lt;=Measurements!$I$4, INDEX(Measurements!$F$4:$F$502,_xlfn.AGGREGATE(15,3,(Measurements!$C$4:$C$502=Measurements!$I$3)/(Measurements!$C$4:$C$502=Measurements!$I$3)*(ROW(Measurements!$C$4:$C$502)-ROW(Measurements!$C$3)),ROWS(Measurements!$L$4:$L311))), "")</f>
        <v/>
      </c>
      <c r="AB311">
        <f>IF($W311&lt;&gt;"",6.5,"")</f>
        <v/>
      </c>
      <c r="AC311">
        <f>IF($W311&lt;&gt;"",3.5,"")</f>
        <v/>
      </c>
      <c r="AD311">
        <f>IF(ROWS(Measurements!$L$4:L311)&lt;=Measurements!$I$4, INDEX(Measurements!$G$4:$G$502,_xlfn.AGGREGATE(15,3,(Measurements!$C$4:$C$502=Measurements!$I$3)/(Measurements!$C$4:$C$502=Measurements!$I$3)*(ROW(Measurements!$C$4:$C$502)-ROW(Measurements!$C$3)),ROWS(Measurements!$L$4:L311))), "")</f>
        <v/>
      </c>
      <c r="AE311">
        <f>IF($W311&lt;&gt;"",65,"")</f>
        <v/>
      </c>
      <c r="AF311">
        <f>IF($W311&lt;&gt;"",35,"")</f>
        <v/>
      </c>
    </row>
    <row r="312">
      <c r="A312" s="2">
        <f>IF(ROWS(Measurements!A$4:$L312)&lt;=Measurements!$J$4, INDEX(Measurements!$A$4:$A$502,_xlfn.AGGREGATE(15,3,(Measurements!$C$4:$C$502=Measurements!$J$3)/(Measurements!$C$4:$C$502=Measurements!$J$3)*(ROW(Measurements!$C$4:$C$502)-ROW(Measurements!$C$3)),ROWS(Measurements!A$4:$L312))), "")</f>
        <v/>
      </c>
      <c r="B312">
        <f>IF(ROWS(Measurements!A$4:$L312)&lt;=Measurements!$J$4, INDEX(Measurements!$E$4:$E$502,_xlfn.AGGREGATE(15,3,(Measurements!$C$4:$C$502=Measurements!$J$3)/(Measurements!$C$4:$C$502=Measurements!$J$3)*(ROW(Measurements!$C$4:$C$502)-ROW(Measurements!$C$3)),ROWS(Measurements!A$4:$L312))), "")</f>
        <v/>
      </c>
      <c r="C312">
        <f>IF($A312&lt;&gt;"",2200,"")</f>
        <v/>
      </c>
      <c r="D312">
        <f>IF($A312&lt;&gt;"",1800,"")</f>
        <v/>
      </c>
      <c r="E312">
        <f>IF(ROWS(Measurements!A$4:$L312)&lt;=Measurements!$J$4, INDEX(Measurements!$F$4:$F$502,_xlfn.AGGREGATE(15,3,(Measurements!$C$4:$C$502=Measurements!$J$3)/(Measurements!$C$4:$C$502=Measurements!$J$3)*(ROW(Measurements!$C$4:$C$502)-ROW(Measurements!$C$3)),ROWS(Measurements!A$4:$L312))), "")</f>
        <v/>
      </c>
      <c r="F312">
        <f>IF($A312&lt;&gt;"",6.5,"")</f>
        <v/>
      </c>
      <c r="G312">
        <f>IF($A312&lt;&gt;"",3.5,"")</f>
        <v/>
      </c>
      <c r="H312">
        <f>IF(ROWS(Measurements!A$4:$L312)&lt;=Measurements!$J$4, INDEX(Measurements!$G$4:$G$502,_xlfn.AGGREGATE(15,3,(Measurements!$C$4:$C$502=Measurements!$J$3)/(Measurements!$C$4:$C$502=Measurements!$J$3)*(ROW(Measurements!$C$4:$C$502)-ROW(Measurements!$C$3)),ROWS(Measurements!A$4:$L312))), "")</f>
        <v/>
      </c>
      <c r="I312">
        <f>IF($A312&lt;&gt;"",65,"")</f>
        <v/>
      </c>
      <c r="J312">
        <f>IF($A312&lt;&gt;"",35,"")</f>
        <v/>
      </c>
      <c r="L312" s="2">
        <f>IF(ROWS(Measurements!$L$4:L312)&lt;=Measurements!$K$4, INDEX(Measurements!$A$4:$A$502,_xlfn.AGGREGATE(15,3,(Measurements!$C$4:$C$502=Measurements!$K$3)/(Measurements!$C$4:$C$502=Measurements!$K$3)*(ROW(Measurements!$C$4:$C$502)-ROW(Measurements!$C$3)),ROWS(Measurements!$L$4:L312))), "")</f>
        <v/>
      </c>
      <c r="M312">
        <f>IF(ROWS(Measurements!$L$4:L312)&lt;=Measurements!$K$4, INDEX(Measurements!$E$4:$E$502,_xlfn.AGGREGATE(15,3,(Measurements!$C$4:$C$502=Measurements!$K$3)/(Measurements!$C$4:$C$502=Measurements!$K$3)*(ROW(Measurements!$C$4:$C$502)-ROW(Measurements!$C$3)),ROWS(Measurements!$L$4:L312))), "")</f>
        <v/>
      </c>
      <c r="N312">
        <f>IF($L312&lt;&gt;"",2200,"")</f>
        <v/>
      </c>
      <c r="O312">
        <f>IF($L312&lt;&gt;"",1800,"")</f>
        <v/>
      </c>
      <c r="P312">
        <f>IF(ROWS(Measurements!$L$4:L312)&lt;=Measurements!$K$4, INDEX(Measurements!$F$4:$F$502,_xlfn.AGGREGATE(15,3,(Measurements!$C$4:$C$502=Measurements!$K$3)/(Measurements!$C$4:$C$502=Measurements!$K$3)*(ROW(Measurements!$C$4:$C$502)-ROW(Measurements!$C$3)),ROWS(Measurements!$L$4:L312))), "")</f>
        <v/>
      </c>
      <c r="Q312">
        <f>IF($L312&lt;&gt;"",6.5,"")</f>
        <v/>
      </c>
      <c r="R312">
        <f>IF($L312&lt;&gt;"",3.5,"")</f>
        <v/>
      </c>
      <c r="S312">
        <f>IF(ROWS(Measurements!$L$4:L312)&lt;=Measurements!$K$4, INDEX(Measurements!$G$4:$G$502,_xlfn.AGGREGATE(15,3,(Measurements!$C$4:$C$502=Measurements!$K$3)/(Measurements!$C$4:$C$502=Measurements!$K$3)*(ROW(Measurements!$C$4:$C$502)-ROW(Measurements!$C$3)),ROWS(Measurements!$L$4:L312))), "")</f>
        <v/>
      </c>
      <c r="T312">
        <f>IF($L312&lt;&gt;"",65,"")</f>
        <v/>
      </c>
      <c r="U312">
        <f>IF($L312&lt;&gt;"",35,"")</f>
        <v/>
      </c>
      <c r="W312" s="2">
        <f>IF(ROWS(Measurements!$L$4:$L312)&lt;=Measurements!$I$4, INDEX(Measurements!$A$4:$A$502,_xlfn.AGGREGATE(15,3,(Measurements!$C$4:$C$502=Measurements!$I$3)/(Measurements!$C$4:$C$502=Measurements!$I$3)*(ROW(Measurements!$C$4:$C$502)-ROW(Measurements!$C$3)),ROWS(Measurements!$L$4:$L312))), "")</f>
        <v/>
      </c>
      <c r="X312">
        <f>IF(ROWS(Measurements!$L$4:$L312)&lt;=Measurements!$I$4, INDEX(Measurements!$E$4:$E$502,_xlfn.AGGREGATE(15,3,(Measurements!$C$4:$C$502=Measurements!$I$3)/(Measurements!$C$4:$C$502=Measurements!$I$3)*(ROW(Measurements!$C$4:$C$502)-ROW(Measurements!$C$3)),ROWS(Measurements!$L$4:$L312))), "")</f>
        <v/>
      </c>
      <c r="Y312">
        <f>IF($W312&lt;&gt;"",2200,"")</f>
        <v/>
      </c>
      <c r="Z312">
        <f>IF($W312&lt;&gt;"",1800,"")</f>
        <v/>
      </c>
      <c r="AA312">
        <f>IF(ROWS(Measurements!$L$4:$L312)&lt;=Measurements!$I$4, INDEX(Measurements!$F$4:$F$502,_xlfn.AGGREGATE(15,3,(Measurements!$C$4:$C$502=Measurements!$I$3)/(Measurements!$C$4:$C$502=Measurements!$I$3)*(ROW(Measurements!$C$4:$C$502)-ROW(Measurements!$C$3)),ROWS(Measurements!$L$4:$L312))), "")</f>
        <v/>
      </c>
      <c r="AB312">
        <f>IF($W312&lt;&gt;"",6.5,"")</f>
        <v/>
      </c>
      <c r="AC312">
        <f>IF($W312&lt;&gt;"",3.5,"")</f>
        <v/>
      </c>
      <c r="AD312">
        <f>IF(ROWS(Measurements!$L$4:L312)&lt;=Measurements!$I$4, INDEX(Measurements!$G$4:$G$502,_xlfn.AGGREGATE(15,3,(Measurements!$C$4:$C$502=Measurements!$I$3)/(Measurements!$C$4:$C$502=Measurements!$I$3)*(ROW(Measurements!$C$4:$C$502)-ROW(Measurements!$C$3)),ROWS(Measurements!$L$4:L312))), "")</f>
        <v/>
      </c>
      <c r="AE312">
        <f>IF($W312&lt;&gt;"",65,"")</f>
        <v/>
      </c>
      <c r="AF312">
        <f>IF($W312&lt;&gt;"",35,"")</f>
        <v/>
      </c>
    </row>
    <row r="313">
      <c r="A313" s="2">
        <f>IF(ROWS(Measurements!A$4:$L313)&lt;=Measurements!$J$4, INDEX(Measurements!$A$4:$A$502,_xlfn.AGGREGATE(15,3,(Measurements!$C$4:$C$502=Measurements!$J$3)/(Measurements!$C$4:$C$502=Measurements!$J$3)*(ROW(Measurements!$C$4:$C$502)-ROW(Measurements!$C$3)),ROWS(Measurements!A$4:$L313))), "")</f>
        <v/>
      </c>
      <c r="B313">
        <f>IF(ROWS(Measurements!A$4:$L313)&lt;=Measurements!$J$4, INDEX(Measurements!$E$4:$E$502,_xlfn.AGGREGATE(15,3,(Measurements!$C$4:$C$502=Measurements!$J$3)/(Measurements!$C$4:$C$502=Measurements!$J$3)*(ROW(Measurements!$C$4:$C$502)-ROW(Measurements!$C$3)),ROWS(Measurements!A$4:$L313))), "")</f>
        <v/>
      </c>
      <c r="C313">
        <f>IF($A313&lt;&gt;"",2200,"")</f>
        <v/>
      </c>
      <c r="D313">
        <f>IF($A313&lt;&gt;"",1800,"")</f>
        <v/>
      </c>
      <c r="E313">
        <f>IF(ROWS(Measurements!A$4:$L313)&lt;=Measurements!$J$4, INDEX(Measurements!$F$4:$F$502,_xlfn.AGGREGATE(15,3,(Measurements!$C$4:$C$502=Measurements!$J$3)/(Measurements!$C$4:$C$502=Measurements!$J$3)*(ROW(Measurements!$C$4:$C$502)-ROW(Measurements!$C$3)),ROWS(Measurements!A$4:$L313))), "")</f>
        <v/>
      </c>
      <c r="F313">
        <f>IF($A313&lt;&gt;"",6.5,"")</f>
        <v/>
      </c>
      <c r="G313">
        <f>IF($A313&lt;&gt;"",3.5,"")</f>
        <v/>
      </c>
      <c r="H313">
        <f>IF(ROWS(Measurements!A$4:$L313)&lt;=Measurements!$J$4, INDEX(Measurements!$G$4:$G$502,_xlfn.AGGREGATE(15,3,(Measurements!$C$4:$C$502=Measurements!$J$3)/(Measurements!$C$4:$C$502=Measurements!$J$3)*(ROW(Measurements!$C$4:$C$502)-ROW(Measurements!$C$3)),ROWS(Measurements!A$4:$L313))), "")</f>
        <v/>
      </c>
      <c r="I313">
        <f>IF($A313&lt;&gt;"",65,"")</f>
        <v/>
      </c>
      <c r="J313">
        <f>IF($A313&lt;&gt;"",35,"")</f>
        <v/>
      </c>
      <c r="L313" s="2">
        <f>IF(ROWS(Measurements!$L$4:L313)&lt;=Measurements!$K$4, INDEX(Measurements!$A$4:$A$502,_xlfn.AGGREGATE(15,3,(Measurements!$C$4:$C$502=Measurements!$K$3)/(Measurements!$C$4:$C$502=Measurements!$K$3)*(ROW(Measurements!$C$4:$C$502)-ROW(Measurements!$C$3)),ROWS(Measurements!$L$4:L313))), "")</f>
        <v/>
      </c>
      <c r="M313">
        <f>IF(ROWS(Measurements!$L$4:L313)&lt;=Measurements!$K$4, INDEX(Measurements!$E$4:$E$502,_xlfn.AGGREGATE(15,3,(Measurements!$C$4:$C$502=Measurements!$K$3)/(Measurements!$C$4:$C$502=Measurements!$K$3)*(ROW(Measurements!$C$4:$C$502)-ROW(Measurements!$C$3)),ROWS(Measurements!$L$4:L313))), "")</f>
        <v/>
      </c>
      <c r="N313">
        <f>IF($L313&lt;&gt;"",2200,"")</f>
        <v/>
      </c>
      <c r="O313">
        <f>IF($L313&lt;&gt;"",1800,"")</f>
        <v/>
      </c>
      <c r="P313">
        <f>IF(ROWS(Measurements!$L$4:L313)&lt;=Measurements!$K$4, INDEX(Measurements!$F$4:$F$502,_xlfn.AGGREGATE(15,3,(Measurements!$C$4:$C$502=Measurements!$K$3)/(Measurements!$C$4:$C$502=Measurements!$K$3)*(ROW(Measurements!$C$4:$C$502)-ROW(Measurements!$C$3)),ROWS(Measurements!$L$4:L313))), "")</f>
        <v/>
      </c>
      <c r="Q313">
        <f>IF($L313&lt;&gt;"",6.5,"")</f>
        <v/>
      </c>
      <c r="R313">
        <f>IF($L313&lt;&gt;"",3.5,"")</f>
        <v/>
      </c>
      <c r="S313">
        <f>IF(ROWS(Measurements!$L$4:L313)&lt;=Measurements!$K$4, INDEX(Measurements!$G$4:$G$502,_xlfn.AGGREGATE(15,3,(Measurements!$C$4:$C$502=Measurements!$K$3)/(Measurements!$C$4:$C$502=Measurements!$K$3)*(ROW(Measurements!$C$4:$C$502)-ROW(Measurements!$C$3)),ROWS(Measurements!$L$4:L313))), "")</f>
        <v/>
      </c>
      <c r="T313">
        <f>IF($L313&lt;&gt;"",65,"")</f>
        <v/>
      </c>
      <c r="U313">
        <f>IF($L313&lt;&gt;"",35,"")</f>
        <v/>
      </c>
      <c r="W313" s="2">
        <f>IF(ROWS(Measurements!$L$4:$L313)&lt;=Measurements!$I$4, INDEX(Measurements!$A$4:$A$502,_xlfn.AGGREGATE(15,3,(Measurements!$C$4:$C$502=Measurements!$I$3)/(Measurements!$C$4:$C$502=Measurements!$I$3)*(ROW(Measurements!$C$4:$C$502)-ROW(Measurements!$C$3)),ROWS(Measurements!$L$4:$L313))), "")</f>
        <v/>
      </c>
      <c r="X313">
        <f>IF(ROWS(Measurements!$L$4:$L313)&lt;=Measurements!$I$4, INDEX(Measurements!$E$4:$E$502,_xlfn.AGGREGATE(15,3,(Measurements!$C$4:$C$502=Measurements!$I$3)/(Measurements!$C$4:$C$502=Measurements!$I$3)*(ROW(Measurements!$C$4:$C$502)-ROW(Measurements!$C$3)),ROWS(Measurements!$L$4:$L313))), "")</f>
        <v/>
      </c>
      <c r="Y313">
        <f>IF($W313&lt;&gt;"",2200,"")</f>
        <v/>
      </c>
      <c r="Z313">
        <f>IF($W313&lt;&gt;"",1800,"")</f>
        <v/>
      </c>
      <c r="AA313">
        <f>IF(ROWS(Measurements!$L$4:$L313)&lt;=Measurements!$I$4, INDEX(Measurements!$F$4:$F$502,_xlfn.AGGREGATE(15,3,(Measurements!$C$4:$C$502=Measurements!$I$3)/(Measurements!$C$4:$C$502=Measurements!$I$3)*(ROW(Measurements!$C$4:$C$502)-ROW(Measurements!$C$3)),ROWS(Measurements!$L$4:$L313))), "")</f>
        <v/>
      </c>
      <c r="AB313">
        <f>IF($W313&lt;&gt;"",6.5,"")</f>
        <v/>
      </c>
      <c r="AC313">
        <f>IF($W313&lt;&gt;"",3.5,"")</f>
        <v/>
      </c>
      <c r="AD313">
        <f>IF(ROWS(Measurements!$L$4:L313)&lt;=Measurements!$I$4, INDEX(Measurements!$G$4:$G$502,_xlfn.AGGREGATE(15,3,(Measurements!$C$4:$C$502=Measurements!$I$3)/(Measurements!$C$4:$C$502=Measurements!$I$3)*(ROW(Measurements!$C$4:$C$502)-ROW(Measurements!$C$3)),ROWS(Measurements!$L$4:L313))), "")</f>
        <v/>
      </c>
      <c r="AE313">
        <f>IF($W313&lt;&gt;"",65,"")</f>
        <v/>
      </c>
      <c r="AF313">
        <f>IF($W313&lt;&gt;"",35,"")</f>
        <v/>
      </c>
    </row>
    <row r="314">
      <c r="A314" s="2">
        <f>IF(ROWS(Measurements!A$4:$L314)&lt;=Measurements!$J$4, INDEX(Measurements!$A$4:$A$502,_xlfn.AGGREGATE(15,3,(Measurements!$C$4:$C$502=Measurements!$J$3)/(Measurements!$C$4:$C$502=Measurements!$J$3)*(ROW(Measurements!$C$4:$C$502)-ROW(Measurements!$C$3)),ROWS(Measurements!A$4:$L314))), "")</f>
        <v/>
      </c>
      <c r="B314">
        <f>IF(ROWS(Measurements!A$4:$L314)&lt;=Measurements!$J$4, INDEX(Measurements!$E$4:$E$502,_xlfn.AGGREGATE(15,3,(Measurements!$C$4:$C$502=Measurements!$J$3)/(Measurements!$C$4:$C$502=Measurements!$J$3)*(ROW(Measurements!$C$4:$C$502)-ROW(Measurements!$C$3)),ROWS(Measurements!A$4:$L314))), "")</f>
        <v/>
      </c>
      <c r="C314">
        <f>IF($A314&lt;&gt;"",2200,"")</f>
        <v/>
      </c>
      <c r="D314">
        <f>IF($A314&lt;&gt;"",1800,"")</f>
        <v/>
      </c>
      <c r="E314">
        <f>IF(ROWS(Measurements!A$4:$L314)&lt;=Measurements!$J$4, INDEX(Measurements!$F$4:$F$502,_xlfn.AGGREGATE(15,3,(Measurements!$C$4:$C$502=Measurements!$J$3)/(Measurements!$C$4:$C$502=Measurements!$J$3)*(ROW(Measurements!$C$4:$C$502)-ROW(Measurements!$C$3)),ROWS(Measurements!A$4:$L314))), "")</f>
        <v/>
      </c>
      <c r="F314">
        <f>IF($A314&lt;&gt;"",6.5,"")</f>
        <v/>
      </c>
      <c r="G314">
        <f>IF($A314&lt;&gt;"",3.5,"")</f>
        <v/>
      </c>
      <c r="H314">
        <f>IF(ROWS(Measurements!A$4:$L314)&lt;=Measurements!$J$4, INDEX(Measurements!$G$4:$G$502,_xlfn.AGGREGATE(15,3,(Measurements!$C$4:$C$502=Measurements!$J$3)/(Measurements!$C$4:$C$502=Measurements!$J$3)*(ROW(Measurements!$C$4:$C$502)-ROW(Measurements!$C$3)),ROWS(Measurements!A$4:$L314))), "")</f>
        <v/>
      </c>
      <c r="I314">
        <f>IF($A314&lt;&gt;"",65,"")</f>
        <v/>
      </c>
      <c r="J314">
        <f>IF($A314&lt;&gt;"",35,"")</f>
        <v/>
      </c>
      <c r="L314" s="2">
        <f>IF(ROWS(Measurements!$L$4:L314)&lt;=Measurements!$K$4, INDEX(Measurements!$A$4:$A$502,_xlfn.AGGREGATE(15,3,(Measurements!$C$4:$C$502=Measurements!$K$3)/(Measurements!$C$4:$C$502=Measurements!$K$3)*(ROW(Measurements!$C$4:$C$502)-ROW(Measurements!$C$3)),ROWS(Measurements!$L$4:L314))), "")</f>
        <v/>
      </c>
      <c r="M314">
        <f>IF(ROWS(Measurements!$L$4:L314)&lt;=Measurements!$K$4, INDEX(Measurements!$E$4:$E$502,_xlfn.AGGREGATE(15,3,(Measurements!$C$4:$C$502=Measurements!$K$3)/(Measurements!$C$4:$C$502=Measurements!$K$3)*(ROW(Measurements!$C$4:$C$502)-ROW(Measurements!$C$3)),ROWS(Measurements!$L$4:L314))), "")</f>
        <v/>
      </c>
      <c r="N314">
        <f>IF($L314&lt;&gt;"",2200,"")</f>
        <v/>
      </c>
      <c r="O314">
        <f>IF($L314&lt;&gt;"",1800,"")</f>
        <v/>
      </c>
      <c r="P314">
        <f>IF(ROWS(Measurements!$L$4:L314)&lt;=Measurements!$K$4, INDEX(Measurements!$F$4:$F$502,_xlfn.AGGREGATE(15,3,(Measurements!$C$4:$C$502=Measurements!$K$3)/(Measurements!$C$4:$C$502=Measurements!$K$3)*(ROW(Measurements!$C$4:$C$502)-ROW(Measurements!$C$3)),ROWS(Measurements!$L$4:L314))), "")</f>
        <v/>
      </c>
      <c r="Q314">
        <f>IF($L314&lt;&gt;"",6.5,"")</f>
        <v/>
      </c>
      <c r="R314">
        <f>IF($L314&lt;&gt;"",3.5,"")</f>
        <v/>
      </c>
      <c r="S314">
        <f>IF(ROWS(Measurements!$L$4:L314)&lt;=Measurements!$K$4, INDEX(Measurements!$G$4:$G$502,_xlfn.AGGREGATE(15,3,(Measurements!$C$4:$C$502=Measurements!$K$3)/(Measurements!$C$4:$C$502=Measurements!$K$3)*(ROW(Measurements!$C$4:$C$502)-ROW(Measurements!$C$3)),ROWS(Measurements!$L$4:L314))), "")</f>
        <v/>
      </c>
      <c r="T314">
        <f>IF($L314&lt;&gt;"",65,"")</f>
        <v/>
      </c>
      <c r="U314">
        <f>IF($L314&lt;&gt;"",35,"")</f>
        <v/>
      </c>
      <c r="W314" s="2">
        <f>IF(ROWS(Measurements!$L$4:$L314)&lt;=Measurements!$I$4, INDEX(Measurements!$A$4:$A$502,_xlfn.AGGREGATE(15,3,(Measurements!$C$4:$C$502=Measurements!$I$3)/(Measurements!$C$4:$C$502=Measurements!$I$3)*(ROW(Measurements!$C$4:$C$502)-ROW(Measurements!$C$3)),ROWS(Measurements!$L$4:$L314))), "")</f>
        <v/>
      </c>
      <c r="X314">
        <f>IF(ROWS(Measurements!$L$4:$L314)&lt;=Measurements!$I$4, INDEX(Measurements!$E$4:$E$502,_xlfn.AGGREGATE(15,3,(Measurements!$C$4:$C$502=Measurements!$I$3)/(Measurements!$C$4:$C$502=Measurements!$I$3)*(ROW(Measurements!$C$4:$C$502)-ROW(Measurements!$C$3)),ROWS(Measurements!$L$4:$L314))), "")</f>
        <v/>
      </c>
      <c r="Y314">
        <f>IF($W314&lt;&gt;"",2200,"")</f>
        <v/>
      </c>
      <c r="Z314">
        <f>IF($W314&lt;&gt;"",1800,"")</f>
        <v/>
      </c>
      <c r="AA314">
        <f>IF(ROWS(Measurements!$L$4:$L314)&lt;=Measurements!$I$4, INDEX(Measurements!$F$4:$F$502,_xlfn.AGGREGATE(15,3,(Measurements!$C$4:$C$502=Measurements!$I$3)/(Measurements!$C$4:$C$502=Measurements!$I$3)*(ROW(Measurements!$C$4:$C$502)-ROW(Measurements!$C$3)),ROWS(Measurements!$L$4:$L314))), "")</f>
        <v/>
      </c>
      <c r="AB314">
        <f>IF($W314&lt;&gt;"",6.5,"")</f>
        <v/>
      </c>
      <c r="AC314">
        <f>IF($W314&lt;&gt;"",3.5,"")</f>
        <v/>
      </c>
      <c r="AD314">
        <f>IF(ROWS(Measurements!$L$4:L314)&lt;=Measurements!$I$4, INDEX(Measurements!$G$4:$G$502,_xlfn.AGGREGATE(15,3,(Measurements!$C$4:$C$502=Measurements!$I$3)/(Measurements!$C$4:$C$502=Measurements!$I$3)*(ROW(Measurements!$C$4:$C$502)-ROW(Measurements!$C$3)),ROWS(Measurements!$L$4:L314))), "")</f>
        <v/>
      </c>
      <c r="AE314">
        <f>IF($W314&lt;&gt;"",65,"")</f>
        <v/>
      </c>
      <c r="AF314">
        <f>IF($W314&lt;&gt;"",35,"")</f>
        <v/>
      </c>
    </row>
    <row r="315">
      <c r="A315" s="2">
        <f>IF(ROWS(Measurements!A$4:$L315)&lt;=Measurements!$J$4, INDEX(Measurements!$A$4:$A$502,_xlfn.AGGREGATE(15,3,(Measurements!$C$4:$C$502=Measurements!$J$3)/(Measurements!$C$4:$C$502=Measurements!$J$3)*(ROW(Measurements!$C$4:$C$502)-ROW(Measurements!$C$3)),ROWS(Measurements!A$4:$L315))), "")</f>
        <v/>
      </c>
      <c r="B315">
        <f>IF(ROWS(Measurements!A$4:$L315)&lt;=Measurements!$J$4, INDEX(Measurements!$E$4:$E$502,_xlfn.AGGREGATE(15,3,(Measurements!$C$4:$C$502=Measurements!$J$3)/(Measurements!$C$4:$C$502=Measurements!$J$3)*(ROW(Measurements!$C$4:$C$502)-ROW(Measurements!$C$3)),ROWS(Measurements!A$4:$L315))), "")</f>
        <v/>
      </c>
      <c r="C315">
        <f>IF($A315&lt;&gt;"",2200,"")</f>
        <v/>
      </c>
      <c r="D315">
        <f>IF($A315&lt;&gt;"",1800,"")</f>
        <v/>
      </c>
      <c r="E315">
        <f>IF(ROWS(Measurements!A$4:$L315)&lt;=Measurements!$J$4, INDEX(Measurements!$F$4:$F$502,_xlfn.AGGREGATE(15,3,(Measurements!$C$4:$C$502=Measurements!$J$3)/(Measurements!$C$4:$C$502=Measurements!$J$3)*(ROW(Measurements!$C$4:$C$502)-ROW(Measurements!$C$3)),ROWS(Measurements!A$4:$L315))), "")</f>
        <v/>
      </c>
      <c r="F315">
        <f>IF($A315&lt;&gt;"",6.5,"")</f>
        <v/>
      </c>
      <c r="G315">
        <f>IF($A315&lt;&gt;"",3.5,"")</f>
        <v/>
      </c>
      <c r="H315">
        <f>IF(ROWS(Measurements!A$4:$L315)&lt;=Measurements!$J$4, INDEX(Measurements!$G$4:$G$502,_xlfn.AGGREGATE(15,3,(Measurements!$C$4:$C$502=Measurements!$J$3)/(Measurements!$C$4:$C$502=Measurements!$J$3)*(ROW(Measurements!$C$4:$C$502)-ROW(Measurements!$C$3)),ROWS(Measurements!A$4:$L315))), "")</f>
        <v/>
      </c>
      <c r="I315">
        <f>IF($A315&lt;&gt;"",65,"")</f>
        <v/>
      </c>
      <c r="J315">
        <f>IF($A315&lt;&gt;"",35,"")</f>
        <v/>
      </c>
      <c r="L315" s="2">
        <f>IF(ROWS(Measurements!$L$4:L315)&lt;=Measurements!$K$4, INDEX(Measurements!$A$4:$A$502,_xlfn.AGGREGATE(15,3,(Measurements!$C$4:$C$502=Measurements!$K$3)/(Measurements!$C$4:$C$502=Measurements!$K$3)*(ROW(Measurements!$C$4:$C$502)-ROW(Measurements!$C$3)),ROWS(Measurements!$L$4:L315))), "")</f>
        <v/>
      </c>
      <c r="M315">
        <f>IF(ROWS(Measurements!$L$4:L315)&lt;=Measurements!$K$4, INDEX(Measurements!$E$4:$E$502,_xlfn.AGGREGATE(15,3,(Measurements!$C$4:$C$502=Measurements!$K$3)/(Measurements!$C$4:$C$502=Measurements!$K$3)*(ROW(Measurements!$C$4:$C$502)-ROW(Measurements!$C$3)),ROWS(Measurements!$L$4:L315))), "")</f>
        <v/>
      </c>
      <c r="N315">
        <f>IF($L315&lt;&gt;"",2200,"")</f>
        <v/>
      </c>
      <c r="O315">
        <f>IF($L315&lt;&gt;"",1800,"")</f>
        <v/>
      </c>
      <c r="P315">
        <f>IF(ROWS(Measurements!$L$4:L315)&lt;=Measurements!$K$4, INDEX(Measurements!$F$4:$F$502,_xlfn.AGGREGATE(15,3,(Measurements!$C$4:$C$502=Measurements!$K$3)/(Measurements!$C$4:$C$502=Measurements!$K$3)*(ROW(Measurements!$C$4:$C$502)-ROW(Measurements!$C$3)),ROWS(Measurements!$L$4:L315))), "")</f>
        <v/>
      </c>
      <c r="Q315">
        <f>IF($L315&lt;&gt;"",6.5,"")</f>
        <v/>
      </c>
      <c r="R315">
        <f>IF($L315&lt;&gt;"",3.5,"")</f>
        <v/>
      </c>
      <c r="S315">
        <f>IF(ROWS(Measurements!$L$4:L315)&lt;=Measurements!$K$4, INDEX(Measurements!$G$4:$G$502,_xlfn.AGGREGATE(15,3,(Measurements!$C$4:$C$502=Measurements!$K$3)/(Measurements!$C$4:$C$502=Measurements!$K$3)*(ROW(Measurements!$C$4:$C$502)-ROW(Measurements!$C$3)),ROWS(Measurements!$L$4:L315))), "")</f>
        <v/>
      </c>
      <c r="T315">
        <f>IF($L315&lt;&gt;"",65,"")</f>
        <v/>
      </c>
      <c r="U315">
        <f>IF($L315&lt;&gt;"",35,"")</f>
        <v/>
      </c>
      <c r="W315" s="2">
        <f>IF(ROWS(Measurements!$L$4:$L315)&lt;=Measurements!$I$4, INDEX(Measurements!$A$4:$A$502,_xlfn.AGGREGATE(15,3,(Measurements!$C$4:$C$502=Measurements!$I$3)/(Measurements!$C$4:$C$502=Measurements!$I$3)*(ROW(Measurements!$C$4:$C$502)-ROW(Measurements!$C$3)),ROWS(Measurements!$L$4:$L315))), "")</f>
        <v/>
      </c>
      <c r="X315">
        <f>IF(ROWS(Measurements!$L$4:$L315)&lt;=Measurements!$I$4, INDEX(Measurements!$E$4:$E$502,_xlfn.AGGREGATE(15,3,(Measurements!$C$4:$C$502=Measurements!$I$3)/(Measurements!$C$4:$C$502=Measurements!$I$3)*(ROW(Measurements!$C$4:$C$502)-ROW(Measurements!$C$3)),ROWS(Measurements!$L$4:$L315))), "")</f>
        <v/>
      </c>
      <c r="Y315">
        <f>IF($W315&lt;&gt;"",2200,"")</f>
        <v/>
      </c>
      <c r="Z315">
        <f>IF($W315&lt;&gt;"",1800,"")</f>
        <v/>
      </c>
      <c r="AA315">
        <f>IF(ROWS(Measurements!$L$4:$L315)&lt;=Measurements!$I$4, INDEX(Measurements!$F$4:$F$502,_xlfn.AGGREGATE(15,3,(Measurements!$C$4:$C$502=Measurements!$I$3)/(Measurements!$C$4:$C$502=Measurements!$I$3)*(ROW(Measurements!$C$4:$C$502)-ROW(Measurements!$C$3)),ROWS(Measurements!$L$4:$L315))), "")</f>
        <v/>
      </c>
      <c r="AB315">
        <f>IF($W315&lt;&gt;"",6.5,"")</f>
        <v/>
      </c>
      <c r="AC315">
        <f>IF($W315&lt;&gt;"",3.5,"")</f>
        <v/>
      </c>
      <c r="AD315">
        <f>IF(ROWS(Measurements!$L$4:L315)&lt;=Measurements!$I$4, INDEX(Measurements!$G$4:$G$502,_xlfn.AGGREGATE(15,3,(Measurements!$C$4:$C$502=Measurements!$I$3)/(Measurements!$C$4:$C$502=Measurements!$I$3)*(ROW(Measurements!$C$4:$C$502)-ROW(Measurements!$C$3)),ROWS(Measurements!$L$4:L315))), "")</f>
        <v/>
      </c>
      <c r="AE315">
        <f>IF($W315&lt;&gt;"",65,"")</f>
        <v/>
      </c>
      <c r="AF315">
        <f>IF($W315&lt;&gt;"",35,"")</f>
        <v/>
      </c>
    </row>
    <row r="316">
      <c r="A316" s="2">
        <f>IF(ROWS(Measurements!A$4:$L316)&lt;=Measurements!$J$4, INDEX(Measurements!$A$4:$A$502,_xlfn.AGGREGATE(15,3,(Measurements!$C$4:$C$502=Measurements!$J$3)/(Measurements!$C$4:$C$502=Measurements!$J$3)*(ROW(Measurements!$C$4:$C$502)-ROW(Measurements!$C$3)),ROWS(Measurements!A$4:$L316))), "")</f>
        <v/>
      </c>
      <c r="B316">
        <f>IF(ROWS(Measurements!A$4:$L316)&lt;=Measurements!$J$4, INDEX(Measurements!$E$4:$E$502,_xlfn.AGGREGATE(15,3,(Measurements!$C$4:$C$502=Measurements!$J$3)/(Measurements!$C$4:$C$502=Measurements!$J$3)*(ROW(Measurements!$C$4:$C$502)-ROW(Measurements!$C$3)),ROWS(Measurements!A$4:$L316))), "")</f>
        <v/>
      </c>
      <c r="C316">
        <f>IF($A316&lt;&gt;"",2200,"")</f>
        <v/>
      </c>
      <c r="D316">
        <f>IF($A316&lt;&gt;"",1800,"")</f>
        <v/>
      </c>
      <c r="E316">
        <f>IF(ROWS(Measurements!A$4:$L316)&lt;=Measurements!$J$4, INDEX(Measurements!$F$4:$F$502,_xlfn.AGGREGATE(15,3,(Measurements!$C$4:$C$502=Measurements!$J$3)/(Measurements!$C$4:$C$502=Measurements!$J$3)*(ROW(Measurements!$C$4:$C$502)-ROW(Measurements!$C$3)),ROWS(Measurements!A$4:$L316))), "")</f>
        <v/>
      </c>
      <c r="F316">
        <f>IF($A316&lt;&gt;"",6.5,"")</f>
        <v/>
      </c>
      <c r="G316">
        <f>IF($A316&lt;&gt;"",3.5,"")</f>
        <v/>
      </c>
      <c r="H316">
        <f>IF(ROWS(Measurements!A$4:$L316)&lt;=Measurements!$J$4, INDEX(Measurements!$G$4:$G$502,_xlfn.AGGREGATE(15,3,(Measurements!$C$4:$C$502=Measurements!$J$3)/(Measurements!$C$4:$C$502=Measurements!$J$3)*(ROW(Measurements!$C$4:$C$502)-ROW(Measurements!$C$3)),ROWS(Measurements!A$4:$L316))), "")</f>
        <v/>
      </c>
      <c r="I316">
        <f>IF($A316&lt;&gt;"",65,"")</f>
        <v/>
      </c>
      <c r="J316">
        <f>IF($A316&lt;&gt;"",35,"")</f>
        <v/>
      </c>
      <c r="L316" s="2">
        <f>IF(ROWS(Measurements!$L$4:L316)&lt;=Measurements!$K$4, INDEX(Measurements!$A$4:$A$502,_xlfn.AGGREGATE(15,3,(Measurements!$C$4:$C$502=Measurements!$K$3)/(Measurements!$C$4:$C$502=Measurements!$K$3)*(ROW(Measurements!$C$4:$C$502)-ROW(Measurements!$C$3)),ROWS(Measurements!$L$4:L316))), "")</f>
        <v/>
      </c>
      <c r="M316">
        <f>IF(ROWS(Measurements!$L$4:L316)&lt;=Measurements!$K$4, INDEX(Measurements!$E$4:$E$502,_xlfn.AGGREGATE(15,3,(Measurements!$C$4:$C$502=Measurements!$K$3)/(Measurements!$C$4:$C$502=Measurements!$K$3)*(ROW(Measurements!$C$4:$C$502)-ROW(Measurements!$C$3)),ROWS(Measurements!$L$4:L316))), "")</f>
        <v/>
      </c>
      <c r="N316">
        <f>IF($L316&lt;&gt;"",2200,"")</f>
        <v/>
      </c>
      <c r="O316">
        <f>IF($L316&lt;&gt;"",1800,"")</f>
        <v/>
      </c>
      <c r="P316">
        <f>IF(ROWS(Measurements!$L$4:L316)&lt;=Measurements!$K$4, INDEX(Measurements!$F$4:$F$502,_xlfn.AGGREGATE(15,3,(Measurements!$C$4:$C$502=Measurements!$K$3)/(Measurements!$C$4:$C$502=Measurements!$K$3)*(ROW(Measurements!$C$4:$C$502)-ROW(Measurements!$C$3)),ROWS(Measurements!$L$4:L316))), "")</f>
        <v/>
      </c>
      <c r="Q316">
        <f>IF($L316&lt;&gt;"",6.5,"")</f>
        <v/>
      </c>
      <c r="R316">
        <f>IF($L316&lt;&gt;"",3.5,"")</f>
        <v/>
      </c>
      <c r="S316">
        <f>IF(ROWS(Measurements!$L$4:L316)&lt;=Measurements!$K$4, INDEX(Measurements!$G$4:$G$502,_xlfn.AGGREGATE(15,3,(Measurements!$C$4:$C$502=Measurements!$K$3)/(Measurements!$C$4:$C$502=Measurements!$K$3)*(ROW(Measurements!$C$4:$C$502)-ROW(Measurements!$C$3)),ROWS(Measurements!$L$4:L316))), "")</f>
        <v/>
      </c>
      <c r="T316">
        <f>IF($L316&lt;&gt;"",65,"")</f>
        <v/>
      </c>
      <c r="U316">
        <f>IF($L316&lt;&gt;"",35,"")</f>
        <v/>
      </c>
      <c r="W316" s="2">
        <f>IF(ROWS(Measurements!$L$4:$L316)&lt;=Measurements!$I$4, INDEX(Measurements!$A$4:$A$502,_xlfn.AGGREGATE(15,3,(Measurements!$C$4:$C$502=Measurements!$I$3)/(Measurements!$C$4:$C$502=Measurements!$I$3)*(ROW(Measurements!$C$4:$C$502)-ROW(Measurements!$C$3)),ROWS(Measurements!$L$4:$L316))), "")</f>
        <v/>
      </c>
      <c r="X316">
        <f>IF(ROWS(Measurements!$L$4:$L316)&lt;=Measurements!$I$4, INDEX(Measurements!$E$4:$E$502,_xlfn.AGGREGATE(15,3,(Measurements!$C$4:$C$502=Measurements!$I$3)/(Measurements!$C$4:$C$502=Measurements!$I$3)*(ROW(Measurements!$C$4:$C$502)-ROW(Measurements!$C$3)),ROWS(Measurements!$L$4:$L316))), "")</f>
        <v/>
      </c>
      <c r="Y316">
        <f>IF($W316&lt;&gt;"",2200,"")</f>
        <v/>
      </c>
      <c r="Z316">
        <f>IF($W316&lt;&gt;"",1800,"")</f>
        <v/>
      </c>
      <c r="AA316">
        <f>IF(ROWS(Measurements!$L$4:$L316)&lt;=Measurements!$I$4, INDEX(Measurements!$F$4:$F$502,_xlfn.AGGREGATE(15,3,(Measurements!$C$4:$C$502=Measurements!$I$3)/(Measurements!$C$4:$C$502=Measurements!$I$3)*(ROW(Measurements!$C$4:$C$502)-ROW(Measurements!$C$3)),ROWS(Measurements!$L$4:$L316))), "")</f>
        <v/>
      </c>
      <c r="AB316">
        <f>IF($W316&lt;&gt;"",6.5,"")</f>
        <v/>
      </c>
      <c r="AC316">
        <f>IF($W316&lt;&gt;"",3.5,"")</f>
        <v/>
      </c>
      <c r="AD316">
        <f>IF(ROWS(Measurements!$L$4:L316)&lt;=Measurements!$I$4, INDEX(Measurements!$G$4:$G$502,_xlfn.AGGREGATE(15,3,(Measurements!$C$4:$C$502=Measurements!$I$3)/(Measurements!$C$4:$C$502=Measurements!$I$3)*(ROW(Measurements!$C$4:$C$502)-ROW(Measurements!$C$3)),ROWS(Measurements!$L$4:L316))), "")</f>
        <v/>
      </c>
      <c r="AE316">
        <f>IF($W316&lt;&gt;"",65,"")</f>
        <v/>
      </c>
      <c r="AF316">
        <f>IF($W316&lt;&gt;"",35,"")</f>
        <v/>
      </c>
    </row>
    <row r="317">
      <c r="A317" s="2">
        <f>IF(ROWS(Measurements!A$4:$L317)&lt;=Measurements!$J$4, INDEX(Measurements!$A$4:$A$502,_xlfn.AGGREGATE(15,3,(Measurements!$C$4:$C$502=Measurements!$J$3)/(Measurements!$C$4:$C$502=Measurements!$J$3)*(ROW(Measurements!$C$4:$C$502)-ROW(Measurements!$C$3)),ROWS(Measurements!A$4:$L317))), "")</f>
        <v/>
      </c>
      <c r="B317">
        <f>IF(ROWS(Measurements!A$4:$L317)&lt;=Measurements!$J$4, INDEX(Measurements!$E$4:$E$502,_xlfn.AGGREGATE(15,3,(Measurements!$C$4:$C$502=Measurements!$J$3)/(Measurements!$C$4:$C$502=Measurements!$J$3)*(ROW(Measurements!$C$4:$C$502)-ROW(Measurements!$C$3)),ROWS(Measurements!A$4:$L317))), "")</f>
        <v/>
      </c>
      <c r="C317">
        <f>IF($A317&lt;&gt;"",2200,"")</f>
        <v/>
      </c>
      <c r="D317">
        <f>IF($A317&lt;&gt;"",1800,"")</f>
        <v/>
      </c>
      <c r="E317">
        <f>IF(ROWS(Measurements!A$4:$L317)&lt;=Measurements!$J$4, INDEX(Measurements!$F$4:$F$502,_xlfn.AGGREGATE(15,3,(Measurements!$C$4:$C$502=Measurements!$J$3)/(Measurements!$C$4:$C$502=Measurements!$J$3)*(ROW(Measurements!$C$4:$C$502)-ROW(Measurements!$C$3)),ROWS(Measurements!A$4:$L317))), "")</f>
        <v/>
      </c>
      <c r="F317">
        <f>IF($A317&lt;&gt;"",6.5,"")</f>
        <v/>
      </c>
      <c r="G317">
        <f>IF($A317&lt;&gt;"",3.5,"")</f>
        <v/>
      </c>
      <c r="H317">
        <f>IF(ROWS(Measurements!A$4:$L317)&lt;=Measurements!$J$4, INDEX(Measurements!$G$4:$G$502,_xlfn.AGGREGATE(15,3,(Measurements!$C$4:$C$502=Measurements!$J$3)/(Measurements!$C$4:$C$502=Measurements!$J$3)*(ROW(Measurements!$C$4:$C$502)-ROW(Measurements!$C$3)),ROWS(Measurements!A$4:$L317))), "")</f>
        <v/>
      </c>
      <c r="I317">
        <f>IF($A317&lt;&gt;"",65,"")</f>
        <v/>
      </c>
      <c r="J317">
        <f>IF($A317&lt;&gt;"",35,"")</f>
        <v/>
      </c>
      <c r="L317" s="2">
        <f>IF(ROWS(Measurements!$L$4:L317)&lt;=Measurements!$K$4, INDEX(Measurements!$A$4:$A$502,_xlfn.AGGREGATE(15,3,(Measurements!$C$4:$C$502=Measurements!$K$3)/(Measurements!$C$4:$C$502=Measurements!$K$3)*(ROW(Measurements!$C$4:$C$502)-ROW(Measurements!$C$3)),ROWS(Measurements!$L$4:L317))), "")</f>
        <v/>
      </c>
      <c r="M317">
        <f>IF(ROWS(Measurements!$L$4:L317)&lt;=Measurements!$K$4, INDEX(Measurements!$E$4:$E$502,_xlfn.AGGREGATE(15,3,(Measurements!$C$4:$C$502=Measurements!$K$3)/(Measurements!$C$4:$C$502=Measurements!$K$3)*(ROW(Measurements!$C$4:$C$502)-ROW(Measurements!$C$3)),ROWS(Measurements!$L$4:L317))), "")</f>
        <v/>
      </c>
      <c r="N317">
        <f>IF($L317&lt;&gt;"",2200,"")</f>
        <v/>
      </c>
      <c r="O317">
        <f>IF($L317&lt;&gt;"",1800,"")</f>
        <v/>
      </c>
      <c r="P317">
        <f>IF(ROWS(Measurements!$L$4:L317)&lt;=Measurements!$K$4, INDEX(Measurements!$F$4:$F$502,_xlfn.AGGREGATE(15,3,(Measurements!$C$4:$C$502=Measurements!$K$3)/(Measurements!$C$4:$C$502=Measurements!$K$3)*(ROW(Measurements!$C$4:$C$502)-ROW(Measurements!$C$3)),ROWS(Measurements!$L$4:L317))), "")</f>
        <v/>
      </c>
      <c r="Q317">
        <f>IF($L317&lt;&gt;"",6.5,"")</f>
        <v/>
      </c>
      <c r="R317">
        <f>IF($L317&lt;&gt;"",3.5,"")</f>
        <v/>
      </c>
      <c r="S317">
        <f>IF(ROWS(Measurements!$L$4:L317)&lt;=Measurements!$K$4, INDEX(Measurements!$G$4:$G$502,_xlfn.AGGREGATE(15,3,(Measurements!$C$4:$C$502=Measurements!$K$3)/(Measurements!$C$4:$C$502=Measurements!$K$3)*(ROW(Measurements!$C$4:$C$502)-ROW(Measurements!$C$3)),ROWS(Measurements!$L$4:L317))), "")</f>
        <v/>
      </c>
      <c r="T317">
        <f>IF($L317&lt;&gt;"",65,"")</f>
        <v/>
      </c>
      <c r="U317">
        <f>IF($L317&lt;&gt;"",35,"")</f>
        <v/>
      </c>
      <c r="W317" s="2">
        <f>IF(ROWS(Measurements!$L$4:$L317)&lt;=Measurements!$I$4, INDEX(Measurements!$A$4:$A$502,_xlfn.AGGREGATE(15,3,(Measurements!$C$4:$C$502=Measurements!$I$3)/(Measurements!$C$4:$C$502=Measurements!$I$3)*(ROW(Measurements!$C$4:$C$502)-ROW(Measurements!$C$3)),ROWS(Measurements!$L$4:$L317))), "")</f>
        <v/>
      </c>
      <c r="X317">
        <f>IF(ROWS(Measurements!$L$4:$L317)&lt;=Measurements!$I$4, INDEX(Measurements!$E$4:$E$502,_xlfn.AGGREGATE(15,3,(Measurements!$C$4:$C$502=Measurements!$I$3)/(Measurements!$C$4:$C$502=Measurements!$I$3)*(ROW(Measurements!$C$4:$C$502)-ROW(Measurements!$C$3)),ROWS(Measurements!$L$4:$L317))), "")</f>
        <v/>
      </c>
      <c r="Y317">
        <f>IF($W317&lt;&gt;"",2200,"")</f>
        <v/>
      </c>
      <c r="Z317">
        <f>IF($W317&lt;&gt;"",1800,"")</f>
        <v/>
      </c>
      <c r="AA317">
        <f>IF(ROWS(Measurements!$L$4:$L317)&lt;=Measurements!$I$4, INDEX(Measurements!$F$4:$F$502,_xlfn.AGGREGATE(15,3,(Measurements!$C$4:$C$502=Measurements!$I$3)/(Measurements!$C$4:$C$502=Measurements!$I$3)*(ROW(Measurements!$C$4:$C$502)-ROW(Measurements!$C$3)),ROWS(Measurements!$L$4:$L317))), "")</f>
        <v/>
      </c>
      <c r="AB317">
        <f>IF($W317&lt;&gt;"",6.5,"")</f>
        <v/>
      </c>
      <c r="AC317">
        <f>IF($W317&lt;&gt;"",3.5,"")</f>
        <v/>
      </c>
      <c r="AD317">
        <f>IF(ROWS(Measurements!$L$4:L317)&lt;=Measurements!$I$4, INDEX(Measurements!$G$4:$G$502,_xlfn.AGGREGATE(15,3,(Measurements!$C$4:$C$502=Measurements!$I$3)/(Measurements!$C$4:$C$502=Measurements!$I$3)*(ROW(Measurements!$C$4:$C$502)-ROW(Measurements!$C$3)),ROWS(Measurements!$L$4:L317))), "")</f>
        <v/>
      </c>
      <c r="AE317">
        <f>IF($W317&lt;&gt;"",65,"")</f>
        <v/>
      </c>
      <c r="AF317">
        <f>IF($W317&lt;&gt;"",35,"")</f>
        <v/>
      </c>
    </row>
    <row r="318">
      <c r="A318" s="2">
        <f>IF(ROWS(Measurements!A$4:$L318)&lt;=Measurements!$J$4, INDEX(Measurements!$A$4:$A$502,_xlfn.AGGREGATE(15,3,(Measurements!$C$4:$C$502=Measurements!$J$3)/(Measurements!$C$4:$C$502=Measurements!$J$3)*(ROW(Measurements!$C$4:$C$502)-ROW(Measurements!$C$3)),ROWS(Measurements!A$4:$L318))), "")</f>
        <v/>
      </c>
      <c r="B318">
        <f>IF(ROWS(Measurements!A$4:$L318)&lt;=Measurements!$J$4, INDEX(Measurements!$E$4:$E$502,_xlfn.AGGREGATE(15,3,(Measurements!$C$4:$C$502=Measurements!$J$3)/(Measurements!$C$4:$C$502=Measurements!$J$3)*(ROW(Measurements!$C$4:$C$502)-ROW(Measurements!$C$3)),ROWS(Measurements!A$4:$L318))), "")</f>
        <v/>
      </c>
      <c r="C318">
        <f>IF($A318&lt;&gt;"",2200,"")</f>
        <v/>
      </c>
      <c r="D318">
        <f>IF($A318&lt;&gt;"",1800,"")</f>
        <v/>
      </c>
      <c r="E318">
        <f>IF(ROWS(Measurements!A$4:$L318)&lt;=Measurements!$J$4, INDEX(Measurements!$F$4:$F$502,_xlfn.AGGREGATE(15,3,(Measurements!$C$4:$C$502=Measurements!$J$3)/(Measurements!$C$4:$C$502=Measurements!$J$3)*(ROW(Measurements!$C$4:$C$502)-ROW(Measurements!$C$3)),ROWS(Measurements!A$4:$L318))), "")</f>
        <v/>
      </c>
      <c r="F318">
        <f>IF($A318&lt;&gt;"",6.5,"")</f>
        <v/>
      </c>
      <c r="G318">
        <f>IF($A318&lt;&gt;"",3.5,"")</f>
        <v/>
      </c>
      <c r="H318">
        <f>IF(ROWS(Measurements!A$4:$L318)&lt;=Measurements!$J$4, INDEX(Measurements!$G$4:$G$502,_xlfn.AGGREGATE(15,3,(Measurements!$C$4:$C$502=Measurements!$J$3)/(Measurements!$C$4:$C$502=Measurements!$J$3)*(ROW(Measurements!$C$4:$C$502)-ROW(Measurements!$C$3)),ROWS(Measurements!A$4:$L318))), "")</f>
        <v/>
      </c>
      <c r="I318">
        <f>IF($A318&lt;&gt;"",65,"")</f>
        <v/>
      </c>
      <c r="J318">
        <f>IF($A318&lt;&gt;"",35,"")</f>
        <v/>
      </c>
      <c r="L318" s="2">
        <f>IF(ROWS(Measurements!$L$4:L318)&lt;=Measurements!$K$4, INDEX(Measurements!$A$4:$A$502,_xlfn.AGGREGATE(15,3,(Measurements!$C$4:$C$502=Measurements!$K$3)/(Measurements!$C$4:$C$502=Measurements!$K$3)*(ROW(Measurements!$C$4:$C$502)-ROW(Measurements!$C$3)),ROWS(Measurements!$L$4:L318))), "")</f>
        <v/>
      </c>
      <c r="M318">
        <f>IF(ROWS(Measurements!$L$4:L318)&lt;=Measurements!$K$4, INDEX(Measurements!$E$4:$E$502,_xlfn.AGGREGATE(15,3,(Measurements!$C$4:$C$502=Measurements!$K$3)/(Measurements!$C$4:$C$502=Measurements!$K$3)*(ROW(Measurements!$C$4:$C$502)-ROW(Measurements!$C$3)),ROWS(Measurements!$L$4:L318))), "")</f>
        <v/>
      </c>
      <c r="N318">
        <f>IF($L318&lt;&gt;"",2200,"")</f>
        <v/>
      </c>
      <c r="O318">
        <f>IF($L318&lt;&gt;"",1800,"")</f>
        <v/>
      </c>
      <c r="P318">
        <f>IF(ROWS(Measurements!$L$4:L318)&lt;=Measurements!$K$4, INDEX(Measurements!$F$4:$F$502,_xlfn.AGGREGATE(15,3,(Measurements!$C$4:$C$502=Measurements!$K$3)/(Measurements!$C$4:$C$502=Measurements!$K$3)*(ROW(Measurements!$C$4:$C$502)-ROW(Measurements!$C$3)),ROWS(Measurements!$L$4:L318))), "")</f>
        <v/>
      </c>
      <c r="Q318">
        <f>IF($L318&lt;&gt;"",6.5,"")</f>
        <v/>
      </c>
      <c r="R318">
        <f>IF($L318&lt;&gt;"",3.5,"")</f>
        <v/>
      </c>
      <c r="S318">
        <f>IF(ROWS(Measurements!$L$4:L318)&lt;=Measurements!$K$4, INDEX(Measurements!$G$4:$G$502,_xlfn.AGGREGATE(15,3,(Measurements!$C$4:$C$502=Measurements!$K$3)/(Measurements!$C$4:$C$502=Measurements!$K$3)*(ROW(Measurements!$C$4:$C$502)-ROW(Measurements!$C$3)),ROWS(Measurements!$L$4:L318))), "")</f>
        <v/>
      </c>
      <c r="T318">
        <f>IF($L318&lt;&gt;"",65,"")</f>
        <v/>
      </c>
      <c r="U318">
        <f>IF($L318&lt;&gt;"",35,"")</f>
        <v/>
      </c>
      <c r="W318" s="2">
        <f>IF(ROWS(Measurements!$L$4:$L318)&lt;=Measurements!$I$4, INDEX(Measurements!$A$4:$A$502,_xlfn.AGGREGATE(15,3,(Measurements!$C$4:$C$502=Measurements!$I$3)/(Measurements!$C$4:$C$502=Measurements!$I$3)*(ROW(Measurements!$C$4:$C$502)-ROW(Measurements!$C$3)),ROWS(Measurements!$L$4:$L318))), "")</f>
        <v/>
      </c>
      <c r="X318">
        <f>IF(ROWS(Measurements!$L$4:$L318)&lt;=Measurements!$I$4, INDEX(Measurements!$E$4:$E$502,_xlfn.AGGREGATE(15,3,(Measurements!$C$4:$C$502=Measurements!$I$3)/(Measurements!$C$4:$C$502=Measurements!$I$3)*(ROW(Measurements!$C$4:$C$502)-ROW(Measurements!$C$3)),ROWS(Measurements!$L$4:$L318))), "")</f>
        <v/>
      </c>
      <c r="Y318">
        <f>IF($W318&lt;&gt;"",2200,"")</f>
        <v/>
      </c>
      <c r="Z318">
        <f>IF($W318&lt;&gt;"",1800,"")</f>
        <v/>
      </c>
      <c r="AA318">
        <f>IF(ROWS(Measurements!$L$4:$L318)&lt;=Measurements!$I$4, INDEX(Measurements!$F$4:$F$502,_xlfn.AGGREGATE(15,3,(Measurements!$C$4:$C$502=Measurements!$I$3)/(Measurements!$C$4:$C$502=Measurements!$I$3)*(ROW(Measurements!$C$4:$C$502)-ROW(Measurements!$C$3)),ROWS(Measurements!$L$4:$L318))), "")</f>
        <v/>
      </c>
      <c r="AB318">
        <f>IF($W318&lt;&gt;"",6.5,"")</f>
        <v/>
      </c>
      <c r="AC318">
        <f>IF($W318&lt;&gt;"",3.5,"")</f>
        <v/>
      </c>
      <c r="AD318">
        <f>IF(ROWS(Measurements!$L$4:L318)&lt;=Measurements!$I$4, INDEX(Measurements!$G$4:$G$502,_xlfn.AGGREGATE(15,3,(Measurements!$C$4:$C$502=Measurements!$I$3)/(Measurements!$C$4:$C$502=Measurements!$I$3)*(ROW(Measurements!$C$4:$C$502)-ROW(Measurements!$C$3)),ROWS(Measurements!$L$4:L318))), "")</f>
        <v/>
      </c>
      <c r="AE318">
        <f>IF($W318&lt;&gt;"",65,"")</f>
        <v/>
      </c>
      <c r="AF318">
        <f>IF($W318&lt;&gt;"",35,"")</f>
        <v/>
      </c>
    </row>
    <row r="319">
      <c r="A319" s="2">
        <f>IF(ROWS(Measurements!A$4:$L319)&lt;=Measurements!$J$4, INDEX(Measurements!$A$4:$A$502,_xlfn.AGGREGATE(15,3,(Measurements!$C$4:$C$502=Measurements!$J$3)/(Measurements!$C$4:$C$502=Measurements!$J$3)*(ROW(Measurements!$C$4:$C$502)-ROW(Measurements!$C$3)),ROWS(Measurements!A$4:$L319))), "")</f>
        <v/>
      </c>
      <c r="B319">
        <f>IF(ROWS(Measurements!A$4:$L319)&lt;=Measurements!$J$4, INDEX(Measurements!$E$4:$E$502,_xlfn.AGGREGATE(15,3,(Measurements!$C$4:$C$502=Measurements!$J$3)/(Measurements!$C$4:$C$502=Measurements!$J$3)*(ROW(Measurements!$C$4:$C$502)-ROW(Measurements!$C$3)),ROWS(Measurements!A$4:$L319))), "")</f>
        <v/>
      </c>
      <c r="C319">
        <f>IF($A319&lt;&gt;"",2200,"")</f>
        <v/>
      </c>
      <c r="D319">
        <f>IF($A319&lt;&gt;"",1800,"")</f>
        <v/>
      </c>
      <c r="E319">
        <f>IF(ROWS(Measurements!A$4:$L319)&lt;=Measurements!$J$4, INDEX(Measurements!$F$4:$F$502,_xlfn.AGGREGATE(15,3,(Measurements!$C$4:$C$502=Measurements!$J$3)/(Measurements!$C$4:$C$502=Measurements!$J$3)*(ROW(Measurements!$C$4:$C$502)-ROW(Measurements!$C$3)),ROWS(Measurements!A$4:$L319))), "")</f>
        <v/>
      </c>
      <c r="F319">
        <f>IF($A319&lt;&gt;"",6.5,"")</f>
        <v/>
      </c>
      <c r="G319">
        <f>IF($A319&lt;&gt;"",3.5,"")</f>
        <v/>
      </c>
      <c r="H319">
        <f>IF(ROWS(Measurements!A$4:$L319)&lt;=Measurements!$J$4, INDEX(Measurements!$G$4:$G$502,_xlfn.AGGREGATE(15,3,(Measurements!$C$4:$C$502=Measurements!$J$3)/(Measurements!$C$4:$C$502=Measurements!$J$3)*(ROW(Measurements!$C$4:$C$502)-ROW(Measurements!$C$3)),ROWS(Measurements!A$4:$L319))), "")</f>
        <v/>
      </c>
      <c r="I319">
        <f>IF($A319&lt;&gt;"",65,"")</f>
        <v/>
      </c>
      <c r="J319">
        <f>IF($A319&lt;&gt;"",35,"")</f>
        <v/>
      </c>
      <c r="L319" s="2">
        <f>IF(ROWS(Measurements!$L$4:L319)&lt;=Measurements!$K$4, INDEX(Measurements!$A$4:$A$502,_xlfn.AGGREGATE(15,3,(Measurements!$C$4:$C$502=Measurements!$K$3)/(Measurements!$C$4:$C$502=Measurements!$K$3)*(ROW(Measurements!$C$4:$C$502)-ROW(Measurements!$C$3)),ROWS(Measurements!$L$4:L319))), "")</f>
        <v/>
      </c>
      <c r="M319">
        <f>IF(ROWS(Measurements!$L$4:L319)&lt;=Measurements!$K$4, INDEX(Measurements!$E$4:$E$502,_xlfn.AGGREGATE(15,3,(Measurements!$C$4:$C$502=Measurements!$K$3)/(Measurements!$C$4:$C$502=Measurements!$K$3)*(ROW(Measurements!$C$4:$C$502)-ROW(Measurements!$C$3)),ROWS(Measurements!$L$4:L319))), "")</f>
        <v/>
      </c>
      <c r="N319">
        <f>IF($L319&lt;&gt;"",2200,"")</f>
        <v/>
      </c>
      <c r="O319">
        <f>IF($L319&lt;&gt;"",1800,"")</f>
        <v/>
      </c>
      <c r="P319">
        <f>IF(ROWS(Measurements!$L$4:L319)&lt;=Measurements!$K$4, INDEX(Measurements!$F$4:$F$502,_xlfn.AGGREGATE(15,3,(Measurements!$C$4:$C$502=Measurements!$K$3)/(Measurements!$C$4:$C$502=Measurements!$K$3)*(ROW(Measurements!$C$4:$C$502)-ROW(Measurements!$C$3)),ROWS(Measurements!$L$4:L319))), "")</f>
        <v/>
      </c>
      <c r="Q319">
        <f>IF($L319&lt;&gt;"",6.5,"")</f>
        <v/>
      </c>
      <c r="R319">
        <f>IF($L319&lt;&gt;"",3.5,"")</f>
        <v/>
      </c>
      <c r="S319">
        <f>IF(ROWS(Measurements!$L$4:L319)&lt;=Measurements!$K$4, INDEX(Measurements!$G$4:$G$502,_xlfn.AGGREGATE(15,3,(Measurements!$C$4:$C$502=Measurements!$K$3)/(Measurements!$C$4:$C$502=Measurements!$K$3)*(ROW(Measurements!$C$4:$C$502)-ROW(Measurements!$C$3)),ROWS(Measurements!$L$4:L319))), "")</f>
        <v/>
      </c>
      <c r="T319">
        <f>IF($L319&lt;&gt;"",65,"")</f>
        <v/>
      </c>
      <c r="U319">
        <f>IF($L319&lt;&gt;"",35,"")</f>
        <v/>
      </c>
      <c r="W319" s="2">
        <f>IF(ROWS(Measurements!$L$4:$L319)&lt;=Measurements!$I$4, INDEX(Measurements!$A$4:$A$502,_xlfn.AGGREGATE(15,3,(Measurements!$C$4:$C$502=Measurements!$I$3)/(Measurements!$C$4:$C$502=Measurements!$I$3)*(ROW(Measurements!$C$4:$C$502)-ROW(Measurements!$C$3)),ROWS(Measurements!$L$4:$L319))), "")</f>
        <v/>
      </c>
      <c r="X319">
        <f>IF(ROWS(Measurements!$L$4:$L319)&lt;=Measurements!$I$4, INDEX(Measurements!$E$4:$E$502,_xlfn.AGGREGATE(15,3,(Measurements!$C$4:$C$502=Measurements!$I$3)/(Measurements!$C$4:$C$502=Measurements!$I$3)*(ROW(Measurements!$C$4:$C$502)-ROW(Measurements!$C$3)),ROWS(Measurements!$L$4:$L319))), "")</f>
        <v/>
      </c>
      <c r="Y319">
        <f>IF($W319&lt;&gt;"",2200,"")</f>
        <v/>
      </c>
      <c r="Z319">
        <f>IF($W319&lt;&gt;"",1800,"")</f>
        <v/>
      </c>
      <c r="AA319">
        <f>IF(ROWS(Measurements!$L$4:$L319)&lt;=Measurements!$I$4, INDEX(Measurements!$F$4:$F$502,_xlfn.AGGREGATE(15,3,(Measurements!$C$4:$C$502=Measurements!$I$3)/(Measurements!$C$4:$C$502=Measurements!$I$3)*(ROW(Measurements!$C$4:$C$502)-ROW(Measurements!$C$3)),ROWS(Measurements!$L$4:$L319))), "")</f>
        <v/>
      </c>
      <c r="AB319">
        <f>IF($W319&lt;&gt;"",6.5,"")</f>
        <v/>
      </c>
      <c r="AC319">
        <f>IF($W319&lt;&gt;"",3.5,"")</f>
        <v/>
      </c>
      <c r="AD319">
        <f>IF(ROWS(Measurements!$L$4:L319)&lt;=Measurements!$I$4, INDEX(Measurements!$G$4:$G$502,_xlfn.AGGREGATE(15,3,(Measurements!$C$4:$C$502=Measurements!$I$3)/(Measurements!$C$4:$C$502=Measurements!$I$3)*(ROW(Measurements!$C$4:$C$502)-ROW(Measurements!$C$3)),ROWS(Measurements!$L$4:L319))), "")</f>
        <v/>
      </c>
      <c r="AE319">
        <f>IF($W319&lt;&gt;"",65,"")</f>
        <v/>
      </c>
      <c r="AF319">
        <f>IF($W319&lt;&gt;"",35,"")</f>
        <v/>
      </c>
    </row>
    <row r="320">
      <c r="A320" s="2">
        <f>IF(ROWS(Measurements!A$4:$L320)&lt;=Measurements!$J$4, INDEX(Measurements!$A$4:$A$502,_xlfn.AGGREGATE(15,3,(Measurements!$C$4:$C$502=Measurements!$J$3)/(Measurements!$C$4:$C$502=Measurements!$J$3)*(ROW(Measurements!$C$4:$C$502)-ROW(Measurements!$C$3)),ROWS(Measurements!A$4:$L320))), "")</f>
        <v/>
      </c>
      <c r="B320">
        <f>IF(ROWS(Measurements!A$4:$L320)&lt;=Measurements!$J$4, INDEX(Measurements!$E$4:$E$502,_xlfn.AGGREGATE(15,3,(Measurements!$C$4:$C$502=Measurements!$J$3)/(Measurements!$C$4:$C$502=Measurements!$J$3)*(ROW(Measurements!$C$4:$C$502)-ROW(Measurements!$C$3)),ROWS(Measurements!A$4:$L320))), "")</f>
        <v/>
      </c>
      <c r="C320">
        <f>IF($A320&lt;&gt;"",2200,"")</f>
        <v/>
      </c>
      <c r="D320">
        <f>IF($A320&lt;&gt;"",1800,"")</f>
        <v/>
      </c>
      <c r="E320">
        <f>IF(ROWS(Measurements!A$4:$L320)&lt;=Measurements!$J$4, INDEX(Measurements!$F$4:$F$502,_xlfn.AGGREGATE(15,3,(Measurements!$C$4:$C$502=Measurements!$J$3)/(Measurements!$C$4:$C$502=Measurements!$J$3)*(ROW(Measurements!$C$4:$C$502)-ROW(Measurements!$C$3)),ROWS(Measurements!A$4:$L320))), "")</f>
        <v/>
      </c>
      <c r="F320">
        <f>IF($A320&lt;&gt;"",6.5,"")</f>
        <v/>
      </c>
      <c r="G320">
        <f>IF($A320&lt;&gt;"",3.5,"")</f>
        <v/>
      </c>
      <c r="H320">
        <f>IF(ROWS(Measurements!A$4:$L320)&lt;=Measurements!$J$4, INDEX(Measurements!$G$4:$G$502,_xlfn.AGGREGATE(15,3,(Measurements!$C$4:$C$502=Measurements!$J$3)/(Measurements!$C$4:$C$502=Measurements!$J$3)*(ROW(Measurements!$C$4:$C$502)-ROW(Measurements!$C$3)),ROWS(Measurements!A$4:$L320))), "")</f>
        <v/>
      </c>
      <c r="I320">
        <f>IF($A320&lt;&gt;"",65,"")</f>
        <v/>
      </c>
      <c r="J320">
        <f>IF($A320&lt;&gt;"",35,"")</f>
        <v/>
      </c>
      <c r="L320" s="2">
        <f>IF(ROWS(Measurements!$L$4:L320)&lt;=Measurements!$K$4, INDEX(Measurements!$A$4:$A$502,_xlfn.AGGREGATE(15,3,(Measurements!$C$4:$C$502=Measurements!$K$3)/(Measurements!$C$4:$C$502=Measurements!$K$3)*(ROW(Measurements!$C$4:$C$502)-ROW(Measurements!$C$3)),ROWS(Measurements!$L$4:L320))), "")</f>
        <v/>
      </c>
      <c r="M320">
        <f>IF(ROWS(Measurements!$L$4:L320)&lt;=Measurements!$K$4, INDEX(Measurements!$E$4:$E$502,_xlfn.AGGREGATE(15,3,(Measurements!$C$4:$C$502=Measurements!$K$3)/(Measurements!$C$4:$C$502=Measurements!$K$3)*(ROW(Measurements!$C$4:$C$502)-ROW(Measurements!$C$3)),ROWS(Measurements!$L$4:L320))), "")</f>
        <v/>
      </c>
      <c r="N320">
        <f>IF($L320&lt;&gt;"",2200,"")</f>
        <v/>
      </c>
      <c r="O320">
        <f>IF($L320&lt;&gt;"",1800,"")</f>
        <v/>
      </c>
      <c r="P320">
        <f>IF(ROWS(Measurements!$L$4:L320)&lt;=Measurements!$K$4, INDEX(Measurements!$F$4:$F$502,_xlfn.AGGREGATE(15,3,(Measurements!$C$4:$C$502=Measurements!$K$3)/(Measurements!$C$4:$C$502=Measurements!$K$3)*(ROW(Measurements!$C$4:$C$502)-ROW(Measurements!$C$3)),ROWS(Measurements!$L$4:L320))), "")</f>
        <v/>
      </c>
      <c r="Q320">
        <f>IF($L320&lt;&gt;"",6.5,"")</f>
        <v/>
      </c>
      <c r="R320">
        <f>IF($L320&lt;&gt;"",3.5,"")</f>
        <v/>
      </c>
      <c r="S320">
        <f>IF(ROWS(Measurements!$L$4:L320)&lt;=Measurements!$K$4, INDEX(Measurements!$G$4:$G$502,_xlfn.AGGREGATE(15,3,(Measurements!$C$4:$C$502=Measurements!$K$3)/(Measurements!$C$4:$C$502=Measurements!$K$3)*(ROW(Measurements!$C$4:$C$502)-ROW(Measurements!$C$3)),ROWS(Measurements!$L$4:L320))), "")</f>
        <v/>
      </c>
      <c r="T320">
        <f>IF($L320&lt;&gt;"",65,"")</f>
        <v/>
      </c>
      <c r="U320">
        <f>IF($L320&lt;&gt;"",35,"")</f>
        <v/>
      </c>
      <c r="W320" s="2">
        <f>IF(ROWS(Measurements!$L$4:$L320)&lt;=Measurements!$I$4, INDEX(Measurements!$A$4:$A$502,_xlfn.AGGREGATE(15,3,(Measurements!$C$4:$C$502=Measurements!$I$3)/(Measurements!$C$4:$C$502=Measurements!$I$3)*(ROW(Measurements!$C$4:$C$502)-ROW(Measurements!$C$3)),ROWS(Measurements!$L$4:$L320))), "")</f>
        <v/>
      </c>
      <c r="X320">
        <f>IF(ROWS(Measurements!$L$4:$L320)&lt;=Measurements!$I$4, INDEX(Measurements!$E$4:$E$502,_xlfn.AGGREGATE(15,3,(Measurements!$C$4:$C$502=Measurements!$I$3)/(Measurements!$C$4:$C$502=Measurements!$I$3)*(ROW(Measurements!$C$4:$C$502)-ROW(Measurements!$C$3)),ROWS(Measurements!$L$4:$L320))), "")</f>
        <v/>
      </c>
      <c r="Y320">
        <f>IF($W320&lt;&gt;"",2200,"")</f>
        <v/>
      </c>
      <c r="Z320">
        <f>IF($W320&lt;&gt;"",1800,"")</f>
        <v/>
      </c>
      <c r="AA320">
        <f>IF(ROWS(Measurements!$L$4:$L320)&lt;=Measurements!$I$4, INDEX(Measurements!$F$4:$F$502,_xlfn.AGGREGATE(15,3,(Measurements!$C$4:$C$502=Measurements!$I$3)/(Measurements!$C$4:$C$502=Measurements!$I$3)*(ROW(Measurements!$C$4:$C$502)-ROW(Measurements!$C$3)),ROWS(Measurements!$L$4:$L320))), "")</f>
        <v/>
      </c>
      <c r="AB320">
        <f>IF($W320&lt;&gt;"",6.5,"")</f>
        <v/>
      </c>
      <c r="AC320">
        <f>IF($W320&lt;&gt;"",3.5,"")</f>
        <v/>
      </c>
      <c r="AD320">
        <f>IF(ROWS(Measurements!$L$4:L320)&lt;=Measurements!$I$4, INDEX(Measurements!$G$4:$G$502,_xlfn.AGGREGATE(15,3,(Measurements!$C$4:$C$502=Measurements!$I$3)/(Measurements!$C$4:$C$502=Measurements!$I$3)*(ROW(Measurements!$C$4:$C$502)-ROW(Measurements!$C$3)),ROWS(Measurements!$L$4:L320))), "")</f>
        <v/>
      </c>
      <c r="AE320">
        <f>IF($W320&lt;&gt;"",65,"")</f>
        <v/>
      </c>
      <c r="AF320">
        <f>IF($W320&lt;&gt;"",35,"")</f>
        <v/>
      </c>
    </row>
    <row r="321">
      <c r="A321" s="2">
        <f>IF(ROWS(Measurements!A$4:$L321)&lt;=Measurements!$J$4, INDEX(Measurements!$A$4:$A$502,_xlfn.AGGREGATE(15,3,(Measurements!$C$4:$C$502=Measurements!$J$3)/(Measurements!$C$4:$C$502=Measurements!$J$3)*(ROW(Measurements!$C$4:$C$502)-ROW(Measurements!$C$3)),ROWS(Measurements!A$4:$L321))), "")</f>
        <v/>
      </c>
      <c r="B321">
        <f>IF(ROWS(Measurements!A$4:$L321)&lt;=Measurements!$J$4, INDEX(Measurements!$E$4:$E$502,_xlfn.AGGREGATE(15,3,(Measurements!$C$4:$C$502=Measurements!$J$3)/(Measurements!$C$4:$C$502=Measurements!$J$3)*(ROW(Measurements!$C$4:$C$502)-ROW(Measurements!$C$3)),ROWS(Measurements!A$4:$L321))), "")</f>
        <v/>
      </c>
      <c r="C321">
        <f>IF($A321&lt;&gt;"",2200,"")</f>
        <v/>
      </c>
      <c r="D321">
        <f>IF($A321&lt;&gt;"",1800,"")</f>
        <v/>
      </c>
      <c r="E321">
        <f>IF(ROWS(Measurements!A$4:$L321)&lt;=Measurements!$J$4, INDEX(Measurements!$F$4:$F$502,_xlfn.AGGREGATE(15,3,(Measurements!$C$4:$C$502=Measurements!$J$3)/(Measurements!$C$4:$C$502=Measurements!$J$3)*(ROW(Measurements!$C$4:$C$502)-ROW(Measurements!$C$3)),ROWS(Measurements!A$4:$L321))), "")</f>
        <v/>
      </c>
      <c r="F321">
        <f>IF($A321&lt;&gt;"",6.5,"")</f>
        <v/>
      </c>
      <c r="G321">
        <f>IF($A321&lt;&gt;"",3.5,"")</f>
        <v/>
      </c>
      <c r="H321">
        <f>IF(ROWS(Measurements!A$4:$L321)&lt;=Measurements!$J$4, INDEX(Measurements!$G$4:$G$502,_xlfn.AGGREGATE(15,3,(Measurements!$C$4:$C$502=Measurements!$J$3)/(Measurements!$C$4:$C$502=Measurements!$J$3)*(ROW(Measurements!$C$4:$C$502)-ROW(Measurements!$C$3)),ROWS(Measurements!A$4:$L321))), "")</f>
        <v/>
      </c>
      <c r="I321">
        <f>IF($A321&lt;&gt;"",65,"")</f>
        <v/>
      </c>
      <c r="J321">
        <f>IF($A321&lt;&gt;"",35,"")</f>
        <v/>
      </c>
      <c r="L321" s="2">
        <f>IF(ROWS(Measurements!$L$4:L321)&lt;=Measurements!$K$4, INDEX(Measurements!$A$4:$A$502,_xlfn.AGGREGATE(15,3,(Measurements!$C$4:$C$502=Measurements!$K$3)/(Measurements!$C$4:$C$502=Measurements!$K$3)*(ROW(Measurements!$C$4:$C$502)-ROW(Measurements!$C$3)),ROWS(Measurements!$L$4:L321))), "")</f>
        <v/>
      </c>
      <c r="M321">
        <f>IF(ROWS(Measurements!$L$4:L321)&lt;=Measurements!$K$4, INDEX(Measurements!$E$4:$E$502,_xlfn.AGGREGATE(15,3,(Measurements!$C$4:$C$502=Measurements!$K$3)/(Measurements!$C$4:$C$502=Measurements!$K$3)*(ROW(Measurements!$C$4:$C$502)-ROW(Measurements!$C$3)),ROWS(Measurements!$L$4:L321))), "")</f>
        <v/>
      </c>
      <c r="N321">
        <f>IF($L321&lt;&gt;"",2200,"")</f>
        <v/>
      </c>
      <c r="O321">
        <f>IF($L321&lt;&gt;"",1800,"")</f>
        <v/>
      </c>
      <c r="P321">
        <f>IF(ROWS(Measurements!$L$4:L321)&lt;=Measurements!$K$4, INDEX(Measurements!$F$4:$F$502,_xlfn.AGGREGATE(15,3,(Measurements!$C$4:$C$502=Measurements!$K$3)/(Measurements!$C$4:$C$502=Measurements!$K$3)*(ROW(Measurements!$C$4:$C$502)-ROW(Measurements!$C$3)),ROWS(Measurements!$L$4:L321))), "")</f>
        <v/>
      </c>
      <c r="Q321">
        <f>IF($L321&lt;&gt;"",6.5,"")</f>
        <v/>
      </c>
      <c r="R321">
        <f>IF($L321&lt;&gt;"",3.5,"")</f>
        <v/>
      </c>
      <c r="S321">
        <f>IF(ROWS(Measurements!$L$4:L321)&lt;=Measurements!$K$4, INDEX(Measurements!$G$4:$G$502,_xlfn.AGGREGATE(15,3,(Measurements!$C$4:$C$502=Measurements!$K$3)/(Measurements!$C$4:$C$502=Measurements!$K$3)*(ROW(Measurements!$C$4:$C$502)-ROW(Measurements!$C$3)),ROWS(Measurements!$L$4:L321))), "")</f>
        <v/>
      </c>
      <c r="T321">
        <f>IF($L321&lt;&gt;"",65,"")</f>
        <v/>
      </c>
      <c r="U321">
        <f>IF($L321&lt;&gt;"",35,"")</f>
        <v/>
      </c>
      <c r="W321" s="2">
        <f>IF(ROWS(Measurements!$L$4:$L321)&lt;=Measurements!$I$4, INDEX(Measurements!$A$4:$A$502,_xlfn.AGGREGATE(15,3,(Measurements!$C$4:$C$502=Measurements!$I$3)/(Measurements!$C$4:$C$502=Measurements!$I$3)*(ROW(Measurements!$C$4:$C$502)-ROW(Measurements!$C$3)),ROWS(Measurements!$L$4:$L321))), "")</f>
        <v/>
      </c>
      <c r="X321">
        <f>IF(ROWS(Measurements!$L$4:$L321)&lt;=Measurements!$I$4, INDEX(Measurements!$E$4:$E$502,_xlfn.AGGREGATE(15,3,(Measurements!$C$4:$C$502=Measurements!$I$3)/(Measurements!$C$4:$C$502=Measurements!$I$3)*(ROW(Measurements!$C$4:$C$502)-ROW(Measurements!$C$3)),ROWS(Measurements!$L$4:$L321))), "")</f>
        <v/>
      </c>
      <c r="Y321">
        <f>IF($W321&lt;&gt;"",2200,"")</f>
        <v/>
      </c>
      <c r="Z321">
        <f>IF($W321&lt;&gt;"",1800,"")</f>
        <v/>
      </c>
      <c r="AA321">
        <f>IF(ROWS(Measurements!$L$4:$L321)&lt;=Measurements!$I$4, INDEX(Measurements!$F$4:$F$502,_xlfn.AGGREGATE(15,3,(Measurements!$C$4:$C$502=Measurements!$I$3)/(Measurements!$C$4:$C$502=Measurements!$I$3)*(ROW(Measurements!$C$4:$C$502)-ROW(Measurements!$C$3)),ROWS(Measurements!$L$4:$L321))), "")</f>
        <v/>
      </c>
      <c r="AB321">
        <f>IF($W321&lt;&gt;"",6.5,"")</f>
        <v/>
      </c>
      <c r="AC321">
        <f>IF($W321&lt;&gt;"",3.5,"")</f>
        <v/>
      </c>
      <c r="AD321">
        <f>IF(ROWS(Measurements!$L$4:L321)&lt;=Measurements!$I$4, INDEX(Measurements!$G$4:$G$502,_xlfn.AGGREGATE(15,3,(Measurements!$C$4:$C$502=Measurements!$I$3)/(Measurements!$C$4:$C$502=Measurements!$I$3)*(ROW(Measurements!$C$4:$C$502)-ROW(Measurements!$C$3)),ROWS(Measurements!$L$4:L321))), "")</f>
        <v/>
      </c>
      <c r="AE321">
        <f>IF($W321&lt;&gt;"",65,"")</f>
        <v/>
      </c>
      <c r="AF321">
        <f>IF($W321&lt;&gt;"",35,"")</f>
        <v/>
      </c>
    </row>
    <row r="322">
      <c r="A322" s="2">
        <f>IF(ROWS(Measurements!A$4:$L322)&lt;=Measurements!$J$4, INDEX(Measurements!$A$4:$A$502,_xlfn.AGGREGATE(15,3,(Measurements!$C$4:$C$502=Measurements!$J$3)/(Measurements!$C$4:$C$502=Measurements!$J$3)*(ROW(Measurements!$C$4:$C$502)-ROW(Measurements!$C$3)),ROWS(Measurements!A$4:$L322))), "")</f>
        <v/>
      </c>
      <c r="B322">
        <f>IF(ROWS(Measurements!A$4:$L322)&lt;=Measurements!$J$4, INDEX(Measurements!$E$4:$E$502,_xlfn.AGGREGATE(15,3,(Measurements!$C$4:$C$502=Measurements!$J$3)/(Measurements!$C$4:$C$502=Measurements!$J$3)*(ROW(Measurements!$C$4:$C$502)-ROW(Measurements!$C$3)),ROWS(Measurements!A$4:$L322))), "")</f>
        <v/>
      </c>
      <c r="C322">
        <f>IF($A322&lt;&gt;"",2200,"")</f>
        <v/>
      </c>
      <c r="D322">
        <f>IF($A322&lt;&gt;"",1800,"")</f>
        <v/>
      </c>
      <c r="E322">
        <f>IF(ROWS(Measurements!A$4:$L322)&lt;=Measurements!$J$4, INDEX(Measurements!$F$4:$F$502,_xlfn.AGGREGATE(15,3,(Measurements!$C$4:$C$502=Measurements!$J$3)/(Measurements!$C$4:$C$502=Measurements!$J$3)*(ROW(Measurements!$C$4:$C$502)-ROW(Measurements!$C$3)),ROWS(Measurements!A$4:$L322))), "")</f>
        <v/>
      </c>
      <c r="F322">
        <f>IF($A322&lt;&gt;"",6.5,"")</f>
        <v/>
      </c>
      <c r="G322">
        <f>IF($A322&lt;&gt;"",3.5,"")</f>
        <v/>
      </c>
      <c r="H322">
        <f>IF(ROWS(Measurements!A$4:$L322)&lt;=Measurements!$J$4, INDEX(Measurements!$G$4:$G$502,_xlfn.AGGREGATE(15,3,(Measurements!$C$4:$C$502=Measurements!$J$3)/(Measurements!$C$4:$C$502=Measurements!$J$3)*(ROW(Measurements!$C$4:$C$502)-ROW(Measurements!$C$3)),ROWS(Measurements!A$4:$L322))), "")</f>
        <v/>
      </c>
      <c r="I322">
        <f>IF($A322&lt;&gt;"",65,"")</f>
        <v/>
      </c>
      <c r="J322">
        <f>IF($A322&lt;&gt;"",35,"")</f>
        <v/>
      </c>
      <c r="L322" s="2">
        <f>IF(ROWS(Measurements!$L$4:L322)&lt;=Measurements!$K$4, INDEX(Measurements!$A$4:$A$502,_xlfn.AGGREGATE(15,3,(Measurements!$C$4:$C$502=Measurements!$K$3)/(Measurements!$C$4:$C$502=Measurements!$K$3)*(ROW(Measurements!$C$4:$C$502)-ROW(Measurements!$C$3)),ROWS(Measurements!$L$4:L322))), "")</f>
        <v/>
      </c>
      <c r="M322">
        <f>IF(ROWS(Measurements!$L$4:L322)&lt;=Measurements!$K$4, INDEX(Measurements!$E$4:$E$502,_xlfn.AGGREGATE(15,3,(Measurements!$C$4:$C$502=Measurements!$K$3)/(Measurements!$C$4:$C$502=Measurements!$K$3)*(ROW(Measurements!$C$4:$C$502)-ROW(Measurements!$C$3)),ROWS(Measurements!$L$4:L322))), "")</f>
        <v/>
      </c>
      <c r="N322">
        <f>IF($L322&lt;&gt;"",2200,"")</f>
        <v/>
      </c>
      <c r="O322">
        <f>IF($L322&lt;&gt;"",1800,"")</f>
        <v/>
      </c>
      <c r="P322">
        <f>IF(ROWS(Measurements!$L$4:L322)&lt;=Measurements!$K$4, INDEX(Measurements!$F$4:$F$502,_xlfn.AGGREGATE(15,3,(Measurements!$C$4:$C$502=Measurements!$K$3)/(Measurements!$C$4:$C$502=Measurements!$K$3)*(ROW(Measurements!$C$4:$C$502)-ROW(Measurements!$C$3)),ROWS(Measurements!$L$4:L322))), "")</f>
        <v/>
      </c>
      <c r="Q322">
        <f>IF($L322&lt;&gt;"",6.5,"")</f>
        <v/>
      </c>
      <c r="R322">
        <f>IF($L322&lt;&gt;"",3.5,"")</f>
        <v/>
      </c>
      <c r="S322">
        <f>IF(ROWS(Measurements!$L$4:L322)&lt;=Measurements!$K$4, INDEX(Measurements!$G$4:$G$502,_xlfn.AGGREGATE(15,3,(Measurements!$C$4:$C$502=Measurements!$K$3)/(Measurements!$C$4:$C$502=Measurements!$K$3)*(ROW(Measurements!$C$4:$C$502)-ROW(Measurements!$C$3)),ROWS(Measurements!$L$4:L322))), "")</f>
        <v/>
      </c>
      <c r="T322">
        <f>IF($L322&lt;&gt;"",65,"")</f>
        <v/>
      </c>
      <c r="U322">
        <f>IF($L322&lt;&gt;"",35,"")</f>
        <v/>
      </c>
      <c r="W322" s="2">
        <f>IF(ROWS(Measurements!$L$4:$L322)&lt;=Measurements!$I$4, INDEX(Measurements!$A$4:$A$502,_xlfn.AGGREGATE(15,3,(Measurements!$C$4:$C$502=Measurements!$I$3)/(Measurements!$C$4:$C$502=Measurements!$I$3)*(ROW(Measurements!$C$4:$C$502)-ROW(Measurements!$C$3)),ROWS(Measurements!$L$4:$L322))), "")</f>
        <v/>
      </c>
      <c r="X322">
        <f>IF(ROWS(Measurements!$L$4:$L322)&lt;=Measurements!$I$4, INDEX(Measurements!$E$4:$E$502,_xlfn.AGGREGATE(15,3,(Measurements!$C$4:$C$502=Measurements!$I$3)/(Measurements!$C$4:$C$502=Measurements!$I$3)*(ROW(Measurements!$C$4:$C$502)-ROW(Measurements!$C$3)),ROWS(Measurements!$L$4:$L322))), "")</f>
        <v/>
      </c>
      <c r="Y322">
        <f>IF($W322&lt;&gt;"",2200,"")</f>
        <v/>
      </c>
      <c r="Z322">
        <f>IF($W322&lt;&gt;"",1800,"")</f>
        <v/>
      </c>
      <c r="AA322">
        <f>IF(ROWS(Measurements!$L$4:$L322)&lt;=Measurements!$I$4, INDEX(Measurements!$F$4:$F$502,_xlfn.AGGREGATE(15,3,(Measurements!$C$4:$C$502=Measurements!$I$3)/(Measurements!$C$4:$C$502=Measurements!$I$3)*(ROW(Measurements!$C$4:$C$502)-ROW(Measurements!$C$3)),ROWS(Measurements!$L$4:$L322))), "")</f>
        <v/>
      </c>
      <c r="AB322">
        <f>IF($W322&lt;&gt;"",6.5,"")</f>
        <v/>
      </c>
      <c r="AC322">
        <f>IF($W322&lt;&gt;"",3.5,"")</f>
        <v/>
      </c>
      <c r="AD322">
        <f>IF(ROWS(Measurements!$L$4:L322)&lt;=Measurements!$I$4, INDEX(Measurements!$G$4:$G$502,_xlfn.AGGREGATE(15,3,(Measurements!$C$4:$C$502=Measurements!$I$3)/(Measurements!$C$4:$C$502=Measurements!$I$3)*(ROW(Measurements!$C$4:$C$502)-ROW(Measurements!$C$3)),ROWS(Measurements!$L$4:L322))), "")</f>
        <v/>
      </c>
      <c r="AE322">
        <f>IF($W322&lt;&gt;"",65,"")</f>
        <v/>
      </c>
      <c r="AF322">
        <f>IF($W322&lt;&gt;"",35,"")</f>
        <v/>
      </c>
    </row>
    <row r="323">
      <c r="A323" s="2">
        <f>IF(ROWS(Measurements!A$4:$L323)&lt;=Measurements!$J$4, INDEX(Measurements!$A$4:$A$502,_xlfn.AGGREGATE(15,3,(Measurements!$C$4:$C$502=Measurements!$J$3)/(Measurements!$C$4:$C$502=Measurements!$J$3)*(ROW(Measurements!$C$4:$C$502)-ROW(Measurements!$C$3)),ROWS(Measurements!A$4:$L323))), "")</f>
        <v/>
      </c>
      <c r="B323">
        <f>IF(ROWS(Measurements!A$4:$L323)&lt;=Measurements!$J$4, INDEX(Measurements!$E$4:$E$502,_xlfn.AGGREGATE(15,3,(Measurements!$C$4:$C$502=Measurements!$J$3)/(Measurements!$C$4:$C$502=Measurements!$J$3)*(ROW(Measurements!$C$4:$C$502)-ROW(Measurements!$C$3)),ROWS(Measurements!A$4:$L323))), "")</f>
        <v/>
      </c>
      <c r="C323">
        <f>IF($A323&lt;&gt;"",2200,"")</f>
        <v/>
      </c>
      <c r="D323">
        <f>IF($A323&lt;&gt;"",1800,"")</f>
        <v/>
      </c>
      <c r="E323">
        <f>IF(ROWS(Measurements!A$4:$L323)&lt;=Measurements!$J$4, INDEX(Measurements!$F$4:$F$502,_xlfn.AGGREGATE(15,3,(Measurements!$C$4:$C$502=Measurements!$J$3)/(Measurements!$C$4:$C$502=Measurements!$J$3)*(ROW(Measurements!$C$4:$C$502)-ROW(Measurements!$C$3)),ROWS(Measurements!A$4:$L323))), "")</f>
        <v/>
      </c>
      <c r="F323">
        <f>IF($A323&lt;&gt;"",6.5,"")</f>
        <v/>
      </c>
      <c r="G323">
        <f>IF($A323&lt;&gt;"",3.5,"")</f>
        <v/>
      </c>
      <c r="H323">
        <f>IF(ROWS(Measurements!A$4:$L323)&lt;=Measurements!$J$4, INDEX(Measurements!$G$4:$G$502,_xlfn.AGGREGATE(15,3,(Measurements!$C$4:$C$502=Measurements!$J$3)/(Measurements!$C$4:$C$502=Measurements!$J$3)*(ROW(Measurements!$C$4:$C$502)-ROW(Measurements!$C$3)),ROWS(Measurements!A$4:$L323))), "")</f>
        <v/>
      </c>
      <c r="I323">
        <f>IF($A323&lt;&gt;"",65,"")</f>
        <v/>
      </c>
      <c r="J323">
        <f>IF($A323&lt;&gt;"",35,"")</f>
        <v/>
      </c>
      <c r="L323" s="2">
        <f>IF(ROWS(Measurements!$L$4:L323)&lt;=Measurements!$K$4, INDEX(Measurements!$A$4:$A$502,_xlfn.AGGREGATE(15,3,(Measurements!$C$4:$C$502=Measurements!$K$3)/(Measurements!$C$4:$C$502=Measurements!$K$3)*(ROW(Measurements!$C$4:$C$502)-ROW(Measurements!$C$3)),ROWS(Measurements!$L$4:L323))), "")</f>
        <v/>
      </c>
      <c r="M323">
        <f>IF(ROWS(Measurements!$L$4:L323)&lt;=Measurements!$K$4, INDEX(Measurements!$E$4:$E$502,_xlfn.AGGREGATE(15,3,(Measurements!$C$4:$C$502=Measurements!$K$3)/(Measurements!$C$4:$C$502=Measurements!$K$3)*(ROW(Measurements!$C$4:$C$502)-ROW(Measurements!$C$3)),ROWS(Measurements!$L$4:L323))), "")</f>
        <v/>
      </c>
      <c r="N323">
        <f>IF($L323&lt;&gt;"",2200,"")</f>
        <v/>
      </c>
      <c r="O323">
        <f>IF($L323&lt;&gt;"",1800,"")</f>
        <v/>
      </c>
      <c r="P323">
        <f>IF(ROWS(Measurements!$L$4:L323)&lt;=Measurements!$K$4, INDEX(Measurements!$F$4:$F$502,_xlfn.AGGREGATE(15,3,(Measurements!$C$4:$C$502=Measurements!$K$3)/(Measurements!$C$4:$C$502=Measurements!$K$3)*(ROW(Measurements!$C$4:$C$502)-ROW(Measurements!$C$3)),ROWS(Measurements!$L$4:L323))), "")</f>
        <v/>
      </c>
      <c r="Q323">
        <f>IF($L323&lt;&gt;"",6.5,"")</f>
        <v/>
      </c>
      <c r="R323">
        <f>IF($L323&lt;&gt;"",3.5,"")</f>
        <v/>
      </c>
      <c r="S323">
        <f>IF(ROWS(Measurements!$L$4:L323)&lt;=Measurements!$K$4, INDEX(Measurements!$G$4:$G$502,_xlfn.AGGREGATE(15,3,(Measurements!$C$4:$C$502=Measurements!$K$3)/(Measurements!$C$4:$C$502=Measurements!$K$3)*(ROW(Measurements!$C$4:$C$502)-ROW(Measurements!$C$3)),ROWS(Measurements!$L$4:L323))), "")</f>
        <v/>
      </c>
      <c r="T323">
        <f>IF($L323&lt;&gt;"",65,"")</f>
        <v/>
      </c>
      <c r="U323">
        <f>IF($L323&lt;&gt;"",35,"")</f>
        <v/>
      </c>
      <c r="W323" s="2">
        <f>IF(ROWS(Measurements!$L$4:$L323)&lt;=Measurements!$I$4, INDEX(Measurements!$A$4:$A$502,_xlfn.AGGREGATE(15,3,(Measurements!$C$4:$C$502=Measurements!$I$3)/(Measurements!$C$4:$C$502=Measurements!$I$3)*(ROW(Measurements!$C$4:$C$502)-ROW(Measurements!$C$3)),ROWS(Measurements!$L$4:$L323))), "")</f>
        <v/>
      </c>
      <c r="X323">
        <f>IF(ROWS(Measurements!$L$4:$L323)&lt;=Measurements!$I$4, INDEX(Measurements!$E$4:$E$502,_xlfn.AGGREGATE(15,3,(Measurements!$C$4:$C$502=Measurements!$I$3)/(Measurements!$C$4:$C$502=Measurements!$I$3)*(ROW(Measurements!$C$4:$C$502)-ROW(Measurements!$C$3)),ROWS(Measurements!$L$4:$L323))), "")</f>
        <v/>
      </c>
      <c r="Y323">
        <f>IF($W323&lt;&gt;"",2200,"")</f>
        <v/>
      </c>
      <c r="Z323">
        <f>IF($W323&lt;&gt;"",1800,"")</f>
        <v/>
      </c>
      <c r="AA323">
        <f>IF(ROWS(Measurements!$L$4:$L323)&lt;=Measurements!$I$4, INDEX(Measurements!$F$4:$F$502,_xlfn.AGGREGATE(15,3,(Measurements!$C$4:$C$502=Measurements!$I$3)/(Measurements!$C$4:$C$502=Measurements!$I$3)*(ROW(Measurements!$C$4:$C$502)-ROW(Measurements!$C$3)),ROWS(Measurements!$L$4:$L323))), "")</f>
        <v/>
      </c>
      <c r="AB323">
        <f>IF($W323&lt;&gt;"",6.5,"")</f>
        <v/>
      </c>
      <c r="AC323">
        <f>IF($W323&lt;&gt;"",3.5,"")</f>
        <v/>
      </c>
      <c r="AD323">
        <f>IF(ROWS(Measurements!$L$4:L323)&lt;=Measurements!$I$4, INDEX(Measurements!$G$4:$G$502,_xlfn.AGGREGATE(15,3,(Measurements!$C$4:$C$502=Measurements!$I$3)/(Measurements!$C$4:$C$502=Measurements!$I$3)*(ROW(Measurements!$C$4:$C$502)-ROW(Measurements!$C$3)),ROWS(Measurements!$L$4:L323))), "")</f>
        <v/>
      </c>
      <c r="AE323">
        <f>IF($W323&lt;&gt;"",65,"")</f>
        <v/>
      </c>
      <c r="AF323">
        <f>IF($W323&lt;&gt;"",35,"")</f>
        <v/>
      </c>
    </row>
    <row r="324">
      <c r="A324" s="2">
        <f>IF(ROWS(Measurements!A$4:$L324)&lt;=Measurements!$J$4, INDEX(Measurements!$A$4:$A$502,_xlfn.AGGREGATE(15,3,(Measurements!$C$4:$C$502=Measurements!$J$3)/(Measurements!$C$4:$C$502=Measurements!$J$3)*(ROW(Measurements!$C$4:$C$502)-ROW(Measurements!$C$3)),ROWS(Measurements!A$4:$L324))), "")</f>
        <v/>
      </c>
      <c r="B324">
        <f>IF(ROWS(Measurements!A$4:$L324)&lt;=Measurements!$J$4, INDEX(Measurements!$E$4:$E$502,_xlfn.AGGREGATE(15,3,(Measurements!$C$4:$C$502=Measurements!$J$3)/(Measurements!$C$4:$C$502=Measurements!$J$3)*(ROW(Measurements!$C$4:$C$502)-ROW(Measurements!$C$3)),ROWS(Measurements!A$4:$L324))), "")</f>
        <v/>
      </c>
      <c r="C324">
        <f>IF($A324&lt;&gt;"",2200,"")</f>
        <v/>
      </c>
      <c r="D324">
        <f>IF($A324&lt;&gt;"",1800,"")</f>
        <v/>
      </c>
      <c r="E324">
        <f>IF(ROWS(Measurements!A$4:$L324)&lt;=Measurements!$J$4, INDEX(Measurements!$F$4:$F$502,_xlfn.AGGREGATE(15,3,(Measurements!$C$4:$C$502=Measurements!$J$3)/(Measurements!$C$4:$C$502=Measurements!$J$3)*(ROW(Measurements!$C$4:$C$502)-ROW(Measurements!$C$3)),ROWS(Measurements!A$4:$L324))), "")</f>
        <v/>
      </c>
      <c r="F324">
        <f>IF($A324&lt;&gt;"",6.5,"")</f>
        <v/>
      </c>
      <c r="G324">
        <f>IF($A324&lt;&gt;"",3.5,"")</f>
        <v/>
      </c>
      <c r="H324">
        <f>IF(ROWS(Measurements!A$4:$L324)&lt;=Measurements!$J$4, INDEX(Measurements!$G$4:$G$502,_xlfn.AGGREGATE(15,3,(Measurements!$C$4:$C$502=Measurements!$J$3)/(Measurements!$C$4:$C$502=Measurements!$J$3)*(ROW(Measurements!$C$4:$C$502)-ROW(Measurements!$C$3)),ROWS(Measurements!A$4:$L324))), "")</f>
        <v/>
      </c>
      <c r="I324">
        <f>IF($A324&lt;&gt;"",65,"")</f>
        <v/>
      </c>
      <c r="J324">
        <f>IF($A324&lt;&gt;"",35,"")</f>
        <v/>
      </c>
      <c r="L324" s="2">
        <f>IF(ROWS(Measurements!$L$4:L324)&lt;=Measurements!$K$4, INDEX(Measurements!$A$4:$A$502,_xlfn.AGGREGATE(15,3,(Measurements!$C$4:$C$502=Measurements!$K$3)/(Measurements!$C$4:$C$502=Measurements!$K$3)*(ROW(Measurements!$C$4:$C$502)-ROW(Measurements!$C$3)),ROWS(Measurements!$L$4:L324))), "")</f>
        <v/>
      </c>
      <c r="M324">
        <f>IF(ROWS(Measurements!$L$4:L324)&lt;=Measurements!$K$4, INDEX(Measurements!$E$4:$E$502,_xlfn.AGGREGATE(15,3,(Measurements!$C$4:$C$502=Measurements!$K$3)/(Measurements!$C$4:$C$502=Measurements!$K$3)*(ROW(Measurements!$C$4:$C$502)-ROW(Measurements!$C$3)),ROWS(Measurements!$L$4:L324))), "")</f>
        <v/>
      </c>
      <c r="N324">
        <f>IF($L324&lt;&gt;"",2200,"")</f>
        <v/>
      </c>
      <c r="O324">
        <f>IF($L324&lt;&gt;"",1800,"")</f>
        <v/>
      </c>
      <c r="P324">
        <f>IF(ROWS(Measurements!$L$4:L324)&lt;=Measurements!$K$4, INDEX(Measurements!$F$4:$F$502,_xlfn.AGGREGATE(15,3,(Measurements!$C$4:$C$502=Measurements!$K$3)/(Measurements!$C$4:$C$502=Measurements!$K$3)*(ROW(Measurements!$C$4:$C$502)-ROW(Measurements!$C$3)),ROWS(Measurements!$L$4:L324))), "")</f>
        <v/>
      </c>
      <c r="Q324">
        <f>IF($L324&lt;&gt;"",6.5,"")</f>
        <v/>
      </c>
      <c r="R324">
        <f>IF($L324&lt;&gt;"",3.5,"")</f>
        <v/>
      </c>
      <c r="S324">
        <f>IF(ROWS(Measurements!$L$4:L324)&lt;=Measurements!$K$4, INDEX(Measurements!$G$4:$G$502,_xlfn.AGGREGATE(15,3,(Measurements!$C$4:$C$502=Measurements!$K$3)/(Measurements!$C$4:$C$502=Measurements!$K$3)*(ROW(Measurements!$C$4:$C$502)-ROW(Measurements!$C$3)),ROWS(Measurements!$L$4:L324))), "")</f>
        <v/>
      </c>
      <c r="T324">
        <f>IF($L324&lt;&gt;"",65,"")</f>
        <v/>
      </c>
      <c r="U324">
        <f>IF($L324&lt;&gt;"",35,"")</f>
        <v/>
      </c>
      <c r="W324" s="2">
        <f>IF(ROWS(Measurements!$L$4:$L324)&lt;=Measurements!$I$4, INDEX(Measurements!$A$4:$A$502,_xlfn.AGGREGATE(15,3,(Measurements!$C$4:$C$502=Measurements!$I$3)/(Measurements!$C$4:$C$502=Measurements!$I$3)*(ROW(Measurements!$C$4:$C$502)-ROW(Measurements!$C$3)),ROWS(Measurements!$L$4:$L324))), "")</f>
        <v/>
      </c>
      <c r="X324">
        <f>IF(ROWS(Measurements!$L$4:$L324)&lt;=Measurements!$I$4, INDEX(Measurements!$E$4:$E$502,_xlfn.AGGREGATE(15,3,(Measurements!$C$4:$C$502=Measurements!$I$3)/(Measurements!$C$4:$C$502=Measurements!$I$3)*(ROW(Measurements!$C$4:$C$502)-ROW(Measurements!$C$3)),ROWS(Measurements!$L$4:$L324))), "")</f>
        <v/>
      </c>
      <c r="Y324">
        <f>IF($W324&lt;&gt;"",2200,"")</f>
        <v/>
      </c>
      <c r="Z324">
        <f>IF($W324&lt;&gt;"",1800,"")</f>
        <v/>
      </c>
      <c r="AA324">
        <f>IF(ROWS(Measurements!$L$4:$L324)&lt;=Measurements!$I$4, INDEX(Measurements!$F$4:$F$502,_xlfn.AGGREGATE(15,3,(Measurements!$C$4:$C$502=Measurements!$I$3)/(Measurements!$C$4:$C$502=Measurements!$I$3)*(ROW(Measurements!$C$4:$C$502)-ROW(Measurements!$C$3)),ROWS(Measurements!$L$4:$L324))), "")</f>
        <v/>
      </c>
      <c r="AB324">
        <f>IF($W324&lt;&gt;"",6.5,"")</f>
        <v/>
      </c>
      <c r="AC324">
        <f>IF($W324&lt;&gt;"",3.5,"")</f>
        <v/>
      </c>
      <c r="AD324">
        <f>IF(ROWS(Measurements!$L$4:L324)&lt;=Measurements!$I$4, INDEX(Measurements!$G$4:$G$502,_xlfn.AGGREGATE(15,3,(Measurements!$C$4:$C$502=Measurements!$I$3)/(Measurements!$C$4:$C$502=Measurements!$I$3)*(ROW(Measurements!$C$4:$C$502)-ROW(Measurements!$C$3)),ROWS(Measurements!$L$4:L324))), "")</f>
        <v/>
      </c>
      <c r="AE324">
        <f>IF($W324&lt;&gt;"",65,"")</f>
        <v/>
      </c>
      <c r="AF324">
        <f>IF($W324&lt;&gt;"",35,"")</f>
        <v/>
      </c>
    </row>
    <row r="325">
      <c r="A325" s="2">
        <f>IF(ROWS(Measurements!A$4:$L325)&lt;=Measurements!$J$4, INDEX(Measurements!$A$4:$A$502,_xlfn.AGGREGATE(15,3,(Measurements!$C$4:$C$502=Measurements!$J$3)/(Measurements!$C$4:$C$502=Measurements!$J$3)*(ROW(Measurements!$C$4:$C$502)-ROW(Measurements!$C$3)),ROWS(Measurements!A$4:$L325))), "")</f>
        <v/>
      </c>
      <c r="B325">
        <f>IF(ROWS(Measurements!A$4:$L325)&lt;=Measurements!$J$4, INDEX(Measurements!$E$4:$E$502,_xlfn.AGGREGATE(15,3,(Measurements!$C$4:$C$502=Measurements!$J$3)/(Measurements!$C$4:$C$502=Measurements!$J$3)*(ROW(Measurements!$C$4:$C$502)-ROW(Measurements!$C$3)),ROWS(Measurements!A$4:$L325))), "")</f>
        <v/>
      </c>
      <c r="C325">
        <f>IF($A325&lt;&gt;"",2200,"")</f>
        <v/>
      </c>
      <c r="D325">
        <f>IF($A325&lt;&gt;"",1800,"")</f>
        <v/>
      </c>
      <c r="E325">
        <f>IF(ROWS(Measurements!A$4:$L325)&lt;=Measurements!$J$4, INDEX(Measurements!$F$4:$F$502,_xlfn.AGGREGATE(15,3,(Measurements!$C$4:$C$502=Measurements!$J$3)/(Measurements!$C$4:$C$502=Measurements!$J$3)*(ROW(Measurements!$C$4:$C$502)-ROW(Measurements!$C$3)),ROWS(Measurements!A$4:$L325))), "")</f>
        <v/>
      </c>
      <c r="F325">
        <f>IF($A325&lt;&gt;"",6.5,"")</f>
        <v/>
      </c>
      <c r="G325">
        <f>IF($A325&lt;&gt;"",3.5,"")</f>
        <v/>
      </c>
      <c r="H325">
        <f>IF(ROWS(Measurements!A$4:$L325)&lt;=Measurements!$J$4, INDEX(Measurements!$G$4:$G$502,_xlfn.AGGREGATE(15,3,(Measurements!$C$4:$C$502=Measurements!$J$3)/(Measurements!$C$4:$C$502=Measurements!$J$3)*(ROW(Measurements!$C$4:$C$502)-ROW(Measurements!$C$3)),ROWS(Measurements!A$4:$L325))), "")</f>
        <v/>
      </c>
      <c r="I325">
        <f>IF($A325&lt;&gt;"",65,"")</f>
        <v/>
      </c>
      <c r="J325">
        <f>IF($A325&lt;&gt;"",35,"")</f>
        <v/>
      </c>
      <c r="L325" s="2">
        <f>IF(ROWS(Measurements!$L$4:L325)&lt;=Measurements!$K$4, INDEX(Measurements!$A$4:$A$502,_xlfn.AGGREGATE(15,3,(Measurements!$C$4:$C$502=Measurements!$K$3)/(Measurements!$C$4:$C$502=Measurements!$K$3)*(ROW(Measurements!$C$4:$C$502)-ROW(Measurements!$C$3)),ROWS(Measurements!$L$4:L325))), "")</f>
        <v/>
      </c>
      <c r="M325">
        <f>IF(ROWS(Measurements!$L$4:L325)&lt;=Measurements!$K$4, INDEX(Measurements!$E$4:$E$502,_xlfn.AGGREGATE(15,3,(Measurements!$C$4:$C$502=Measurements!$K$3)/(Measurements!$C$4:$C$502=Measurements!$K$3)*(ROW(Measurements!$C$4:$C$502)-ROW(Measurements!$C$3)),ROWS(Measurements!$L$4:L325))), "")</f>
        <v/>
      </c>
      <c r="N325">
        <f>IF($L325&lt;&gt;"",2200,"")</f>
        <v/>
      </c>
      <c r="O325">
        <f>IF($L325&lt;&gt;"",1800,"")</f>
        <v/>
      </c>
      <c r="P325">
        <f>IF(ROWS(Measurements!$L$4:L325)&lt;=Measurements!$K$4, INDEX(Measurements!$F$4:$F$502,_xlfn.AGGREGATE(15,3,(Measurements!$C$4:$C$502=Measurements!$K$3)/(Measurements!$C$4:$C$502=Measurements!$K$3)*(ROW(Measurements!$C$4:$C$502)-ROW(Measurements!$C$3)),ROWS(Measurements!$L$4:L325))), "")</f>
        <v/>
      </c>
      <c r="Q325">
        <f>IF($L325&lt;&gt;"",6.5,"")</f>
        <v/>
      </c>
      <c r="R325">
        <f>IF($L325&lt;&gt;"",3.5,"")</f>
        <v/>
      </c>
      <c r="S325">
        <f>IF(ROWS(Measurements!$L$4:L325)&lt;=Measurements!$K$4, INDEX(Measurements!$G$4:$G$502,_xlfn.AGGREGATE(15,3,(Measurements!$C$4:$C$502=Measurements!$K$3)/(Measurements!$C$4:$C$502=Measurements!$K$3)*(ROW(Measurements!$C$4:$C$502)-ROW(Measurements!$C$3)),ROWS(Measurements!$L$4:L325))), "")</f>
        <v/>
      </c>
      <c r="T325">
        <f>IF($L325&lt;&gt;"",65,"")</f>
        <v/>
      </c>
      <c r="U325">
        <f>IF($L325&lt;&gt;"",35,"")</f>
        <v/>
      </c>
      <c r="W325" s="2">
        <f>IF(ROWS(Measurements!$L$4:$L325)&lt;=Measurements!$I$4, INDEX(Measurements!$A$4:$A$502,_xlfn.AGGREGATE(15,3,(Measurements!$C$4:$C$502=Measurements!$I$3)/(Measurements!$C$4:$C$502=Measurements!$I$3)*(ROW(Measurements!$C$4:$C$502)-ROW(Measurements!$C$3)),ROWS(Measurements!$L$4:$L325))), "")</f>
        <v/>
      </c>
      <c r="X325">
        <f>IF(ROWS(Measurements!$L$4:$L325)&lt;=Measurements!$I$4, INDEX(Measurements!$E$4:$E$502,_xlfn.AGGREGATE(15,3,(Measurements!$C$4:$C$502=Measurements!$I$3)/(Measurements!$C$4:$C$502=Measurements!$I$3)*(ROW(Measurements!$C$4:$C$502)-ROW(Measurements!$C$3)),ROWS(Measurements!$L$4:$L325))), "")</f>
        <v/>
      </c>
      <c r="Y325">
        <f>IF($W325&lt;&gt;"",2200,"")</f>
        <v/>
      </c>
      <c r="Z325">
        <f>IF($W325&lt;&gt;"",1800,"")</f>
        <v/>
      </c>
      <c r="AA325">
        <f>IF(ROWS(Measurements!$L$4:$L325)&lt;=Measurements!$I$4, INDEX(Measurements!$F$4:$F$502,_xlfn.AGGREGATE(15,3,(Measurements!$C$4:$C$502=Measurements!$I$3)/(Measurements!$C$4:$C$502=Measurements!$I$3)*(ROW(Measurements!$C$4:$C$502)-ROW(Measurements!$C$3)),ROWS(Measurements!$L$4:$L325))), "")</f>
        <v/>
      </c>
      <c r="AB325">
        <f>IF($W325&lt;&gt;"",6.5,"")</f>
        <v/>
      </c>
      <c r="AC325">
        <f>IF($W325&lt;&gt;"",3.5,"")</f>
        <v/>
      </c>
      <c r="AD325">
        <f>IF(ROWS(Measurements!$L$4:L325)&lt;=Measurements!$I$4, INDEX(Measurements!$G$4:$G$502,_xlfn.AGGREGATE(15,3,(Measurements!$C$4:$C$502=Measurements!$I$3)/(Measurements!$C$4:$C$502=Measurements!$I$3)*(ROW(Measurements!$C$4:$C$502)-ROW(Measurements!$C$3)),ROWS(Measurements!$L$4:L325))), "")</f>
        <v/>
      </c>
      <c r="AE325">
        <f>IF($W325&lt;&gt;"",65,"")</f>
        <v/>
      </c>
      <c r="AF325">
        <f>IF($W325&lt;&gt;"",35,"")</f>
        <v/>
      </c>
    </row>
    <row r="326">
      <c r="A326" s="2">
        <f>IF(ROWS(Measurements!A$4:$L326)&lt;=Measurements!$J$4, INDEX(Measurements!$A$4:$A$502,_xlfn.AGGREGATE(15,3,(Measurements!$C$4:$C$502=Measurements!$J$3)/(Measurements!$C$4:$C$502=Measurements!$J$3)*(ROW(Measurements!$C$4:$C$502)-ROW(Measurements!$C$3)),ROWS(Measurements!A$4:$L326))), "")</f>
        <v/>
      </c>
      <c r="B326">
        <f>IF(ROWS(Measurements!A$4:$L326)&lt;=Measurements!$J$4, INDEX(Measurements!$E$4:$E$502,_xlfn.AGGREGATE(15,3,(Measurements!$C$4:$C$502=Measurements!$J$3)/(Measurements!$C$4:$C$502=Measurements!$J$3)*(ROW(Measurements!$C$4:$C$502)-ROW(Measurements!$C$3)),ROWS(Measurements!A$4:$L326))), "")</f>
        <v/>
      </c>
      <c r="C326">
        <f>IF($A326&lt;&gt;"",2200,"")</f>
        <v/>
      </c>
      <c r="D326">
        <f>IF($A326&lt;&gt;"",1800,"")</f>
        <v/>
      </c>
      <c r="E326">
        <f>IF(ROWS(Measurements!A$4:$L326)&lt;=Measurements!$J$4, INDEX(Measurements!$F$4:$F$502,_xlfn.AGGREGATE(15,3,(Measurements!$C$4:$C$502=Measurements!$J$3)/(Measurements!$C$4:$C$502=Measurements!$J$3)*(ROW(Measurements!$C$4:$C$502)-ROW(Measurements!$C$3)),ROWS(Measurements!A$4:$L326))), "")</f>
        <v/>
      </c>
      <c r="F326">
        <f>IF($A326&lt;&gt;"",6.5,"")</f>
        <v/>
      </c>
      <c r="G326">
        <f>IF($A326&lt;&gt;"",3.5,"")</f>
        <v/>
      </c>
      <c r="H326">
        <f>IF(ROWS(Measurements!A$4:$L326)&lt;=Measurements!$J$4, INDEX(Measurements!$G$4:$G$502,_xlfn.AGGREGATE(15,3,(Measurements!$C$4:$C$502=Measurements!$J$3)/(Measurements!$C$4:$C$502=Measurements!$J$3)*(ROW(Measurements!$C$4:$C$502)-ROW(Measurements!$C$3)),ROWS(Measurements!A$4:$L326))), "")</f>
        <v/>
      </c>
      <c r="I326">
        <f>IF($A326&lt;&gt;"",65,"")</f>
        <v/>
      </c>
      <c r="J326">
        <f>IF($A326&lt;&gt;"",35,"")</f>
        <v/>
      </c>
      <c r="L326" s="2">
        <f>IF(ROWS(Measurements!$L$4:L326)&lt;=Measurements!$K$4, INDEX(Measurements!$A$4:$A$502,_xlfn.AGGREGATE(15,3,(Measurements!$C$4:$C$502=Measurements!$K$3)/(Measurements!$C$4:$C$502=Measurements!$K$3)*(ROW(Measurements!$C$4:$C$502)-ROW(Measurements!$C$3)),ROWS(Measurements!$L$4:L326))), "")</f>
        <v/>
      </c>
      <c r="M326">
        <f>IF(ROWS(Measurements!$L$4:L326)&lt;=Measurements!$K$4, INDEX(Measurements!$E$4:$E$502,_xlfn.AGGREGATE(15,3,(Measurements!$C$4:$C$502=Measurements!$K$3)/(Measurements!$C$4:$C$502=Measurements!$K$3)*(ROW(Measurements!$C$4:$C$502)-ROW(Measurements!$C$3)),ROWS(Measurements!$L$4:L326))), "")</f>
        <v/>
      </c>
      <c r="N326">
        <f>IF($L326&lt;&gt;"",2200,"")</f>
        <v/>
      </c>
      <c r="O326">
        <f>IF($L326&lt;&gt;"",1800,"")</f>
        <v/>
      </c>
      <c r="P326">
        <f>IF(ROWS(Measurements!$L$4:L326)&lt;=Measurements!$K$4, INDEX(Measurements!$F$4:$F$502,_xlfn.AGGREGATE(15,3,(Measurements!$C$4:$C$502=Measurements!$K$3)/(Measurements!$C$4:$C$502=Measurements!$K$3)*(ROW(Measurements!$C$4:$C$502)-ROW(Measurements!$C$3)),ROWS(Measurements!$L$4:L326))), "")</f>
        <v/>
      </c>
      <c r="Q326">
        <f>IF($L326&lt;&gt;"",6.5,"")</f>
        <v/>
      </c>
      <c r="R326">
        <f>IF($L326&lt;&gt;"",3.5,"")</f>
        <v/>
      </c>
      <c r="S326">
        <f>IF(ROWS(Measurements!$L$4:L326)&lt;=Measurements!$K$4, INDEX(Measurements!$G$4:$G$502,_xlfn.AGGREGATE(15,3,(Measurements!$C$4:$C$502=Measurements!$K$3)/(Measurements!$C$4:$C$502=Measurements!$K$3)*(ROW(Measurements!$C$4:$C$502)-ROW(Measurements!$C$3)),ROWS(Measurements!$L$4:L326))), "")</f>
        <v/>
      </c>
      <c r="T326">
        <f>IF($L326&lt;&gt;"",65,"")</f>
        <v/>
      </c>
      <c r="U326">
        <f>IF($L326&lt;&gt;"",35,"")</f>
        <v/>
      </c>
      <c r="W326" s="2">
        <f>IF(ROWS(Measurements!$L$4:$L326)&lt;=Measurements!$I$4, INDEX(Measurements!$A$4:$A$502,_xlfn.AGGREGATE(15,3,(Measurements!$C$4:$C$502=Measurements!$I$3)/(Measurements!$C$4:$C$502=Measurements!$I$3)*(ROW(Measurements!$C$4:$C$502)-ROW(Measurements!$C$3)),ROWS(Measurements!$L$4:$L326))), "")</f>
        <v/>
      </c>
      <c r="X326">
        <f>IF(ROWS(Measurements!$L$4:$L326)&lt;=Measurements!$I$4, INDEX(Measurements!$E$4:$E$502,_xlfn.AGGREGATE(15,3,(Measurements!$C$4:$C$502=Measurements!$I$3)/(Measurements!$C$4:$C$502=Measurements!$I$3)*(ROW(Measurements!$C$4:$C$502)-ROW(Measurements!$C$3)),ROWS(Measurements!$L$4:$L326))), "")</f>
        <v/>
      </c>
      <c r="Y326">
        <f>IF($W326&lt;&gt;"",2200,"")</f>
        <v/>
      </c>
      <c r="Z326">
        <f>IF($W326&lt;&gt;"",1800,"")</f>
        <v/>
      </c>
      <c r="AA326">
        <f>IF(ROWS(Measurements!$L$4:$L326)&lt;=Measurements!$I$4, INDEX(Measurements!$F$4:$F$502,_xlfn.AGGREGATE(15,3,(Measurements!$C$4:$C$502=Measurements!$I$3)/(Measurements!$C$4:$C$502=Measurements!$I$3)*(ROW(Measurements!$C$4:$C$502)-ROW(Measurements!$C$3)),ROWS(Measurements!$L$4:$L326))), "")</f>
        <v/>
      </c>
      <c r="AB326">
        <f>IF($W326&lt;&gt;"",6.5,"")</f>
        <v/>
      </c>
      <c r="AC326">
        <f>IF($W326&lt;&gt;"",3.5,"")</f>
        <v/>
      </c>
      <c r="AD326">
        <f>IF(ROWS(Measurements!$L$4:L326)&lt;=Measurements!$I$4, INDEX(Measurements!$G$4:$G$502,_xlfn.AGGREGATE(15,3,(Measurements!$C$4:$C$502=Measurements!$I$3)/(Measurements!$C$4:$C$502=Measurements!$I$3)*(ROW(Measurements!$C$4:$C$502)-ROW(Measurements!$C$3)),ROWS(Measurements!$L$4:L326))), "")</f>
        <v/>
      </c>
      <c r="AE326">
        <f>IF($W326&lt;&gt;"",65,"")</f>
        <v/>
      </c>
      <c r="AF326">
        <f>IF($W326&lt;&gt;"",35,"")</f>
        <v/>
      </c>
    </row>
    <row r="327">
      <c r="A327" s="2">
        <f>IF(ROWS(Measurements!A$4:$L327)&lt;=Measurements!$J$4, INDEX(Measurements!$A$4:$A$502,_xlfn.AGGREGATE(15,3,(Measurements!$C$4:$C$502=Measurements!$J$3)/(Measurements!$C$4:$C$502=Measurements!$J$3)*(ROW(Measurements!$C$4:$C$502)-ROW(Measurements!$C$3)),ROWS(Measurements!A$4:$L327))), "")</f>
        <v/>
      </c>
      <c r="B327">
        <f>IF(ROWS(Measurements!A$4:$L327)&lt;=Measurements!$J$4, INDEX(Measurements!$E$4:$E$502,_xlfn.AGGREGATE(15,3,(Measurements!$C$4:$C$502=Measurements!$J$3)/(Measurements!$C$4:$C$502=Measurements!$J$3)*(ROW(Measurements!$C$4:$C$502)-ROW(Measurements!$C$3)),ROWS(Measurements!A$4:$L327))), "")</f>
        <v/>
      </c>
      <c r="C327">
        <f>IF($A327&lt;&gt;"",2200,"")</f>
        <v/>
      </c>
      <c r="D327">
        <f>IF($A327&lt;&gt;"",1800,"")</f>
        <v/>
      </c>
      <c r="E327">
        <f>IF(ROWS(Measurements!A$4:$L327)&lt;=Measurements!$J$4, INDEX(Measurements!$F$4:$F$502,_xlfn.AGGREGATE(15,3,(Measurements!$C$4:$C$502=Measurements!$J$3)/(Measurements!$C$4:$C$502=Measurements!$J$3)*(ROW(Measurements!$C$4:$C$502)-ROW(Measurements!$C$3)),ROWS(Measurements!A$4:$L327))), "")</f>
        <v/>
      </c>
      <c r="F327">
        <f>IF($A327&lt;&gt;"",6.5,"")</f>
        <v/>
      </c>
      <c r="G327">
        <f>IF($A327&lt;&gt;"",3.5,"")</f>
        <v/>
      </c>
      <c r="H327">
        <f>IF(ROWS(Measurements!A$4:$L327)&lt;=Measurements!$J$4, INDEX(Measurements!$G$4:$G$502,_xlfn.AGGREGATE(15,3,(Measurements!$C$4:$C$502=Measurements!$J$3)/(Measurements!$C$4:$C$502=Measurements!$J$3)*(ROW(Measurements!$C$4:$C$502)-ROW(Measurements!$C$3)),ROWS(Measurements!A$4:$L327))), "")</f>
        <v/>
      </c>
      <c r="I327">
        <f>IF($A327&lt;&gt;"",65,"")</f>
        <v/>
      </c>
      <c r="J327">
        <f>IF($A327&lt;&gt;"",35,"")</f>
        <v/>
      </c>
      <c r="L327" s="2">
        <f>IF(ROWS(Measurements!$L$4:L327)&lt;=Measurements!$K$4, INDEX(Measurements!$A$4:$A$502,_xlfn.AGGREGATE(15,3,(Measurements!$C$4:$C$502=Measurements!$K$3)/(Measurements!$C$4:$C$502=Measurements!$K$3)*(ROW(Measurements!$C$4:$C$502)-ROW(Measurements!$C$3)),ROWS(Measurements!$L$4:L327))), "")</f>
        <v/>
      </c>
      <c r="M327">
        <f>IF(ROWS(Measurements!$L$4:L327)&lt;=Measurements!$K$4, INDEX(Measurements!$E$4:$E$502,_xlfn.AGGREGATE(15,3,(Measurements!$C$4:$C$502=Measurements!$K$3)/(Measurements!$C$4:$C$502=Measurements!$K$3)*(ROW(Measurements!$C$4:$C$502)-ROW(Measurements!$C$3)),ROWS(Measurements!$L$4:L327))), "")</f>
        <v/>
      </c>
      <c r="N327">
        <f>IF($L327&lt;&gt;"",2200,"")</f>
        <v/>
      </c>
      <c r="O327">
        <f>IF($L327&lt;&gt;"",1800,"")</f>
        <v/>
      </c>
      <c r="P327">
        <f>IF(ROWS(Measurements!$L$4:L327)&lt;=Measurements!$K$4, INDEX(Measurements!$F$4:$F$502,_xlfn.AGGREGATE(15,3,(Measurements!$C$4:$C$502=Measurements!$K$3)/(Measurements!$C$4:$C$502=Measurements!$K$3)*(ROW(Measurements!$C$4:$C$502)-ROW(Measurements!$C$3)),ROWS(Measurements!$L$4:L327))), "")</f>
        <v/>
      </c>
      <c r="Q327">
        <f>IF($L327&lt;&gt;"",6.5,"")</f>
        <v/>
      </c>
      <c r="R327">
        <f>IF($L327&lt;&gt;"",3.5,"")</f>
        <v/>
      </c>
      <c r="S327">
        <f>IF(ROWS(Measurements!$L$4:L327)&lt;=Measurements!$K$4, INDEX(Measurements!$G$4:$G$502,_xlfn.AGGREGATE(15,3,(Measurements!$C$4:$C$502=Measurements!$K$3)/(Measurements!$C$4:$C$502=Measurements!$K$3)*(ROW(Measurements!$C$4:$C$502)-ROW(Measurements!$C$3)),ROWS(Measurements!$L$4:L327))), "")</f>
        <v/>
      </c>
      <c r="T327">
        <f>IF($L327&lt;&gt;"",65,"")</f>
        <v/>
      </c>
      <c r="U327">
        <f>IF($L327&lt;&gt;"",35,"")</f>
        <v/>
      </c>
      <c r="W327" s="2">
        <f>IF(ROWS(Measurements!$L$4:$L327)&lt;=Measurements!$I$4, INDEX(Measurements!$A$4:$A$502,_xlfn.AGGREGATE(15,3,(Measurements!$C$4:$C$502=Measurements!$I$3)/(Measurements!$C$4:$C$502=Measurements!$I$3)*(ROW(Measurements!$C$4:$C$502)-ROW(Measurements!$C$3)),ROWS(Measurements!$L$4:$L327))), "")</f>
        <v/>
      </c>
      <c r="X327">
        <f>IF(ROWS(Measurements!$L$4:$L327)&lt;=Measurements!$I$4, INDEX(Measurements!$E$4:$E$502,_xlfn.AGGREGATE(15,3,(Measurements!$C$4:$C$502=Measurements!$I$3)/(Measurements!$C$4:$C$502=Measurements!$I$3)*(ROW(Measurements!$C$4:$C$502)-ROW(Measurements!$C$3)),ROWS(Measurements!$L$4:$L327))), "")</f>
        <v/>
      </c>
      <c r="Y327">
        <f>IF($W327&lt;&gt;"",2200,"")</f>
        <v/>
      </c>
      <c r="Z327">
        <f>IF($W327&lt;&gt;"",1800,"")</f>
        <v/>
      </c>
      <c r="AA327">
        <f>IF(ROWS(Measurements!$L$4:$L327)&lt;=Measurements!$I$4, INDEX(Measurements!$F$4:$F$502,_xlfn.AGGREGATE(15,3,(Measurements!$C$4:$C$502=Measurements!$I$3)/(Measurements!$C$4:$C$502=Measurements!$I$3)*(ROW(Measurements!$C$4:$C$502)-ROW(Measurements!$C$3)),ROWS(Measurements!$L$4:$L327))), "")</f>
        <v/>
      </c>
      <c r="AB327">
        <f>IF($W327&lt;&gt;"",6.5,"")</f>
        <v/>
      </c>
      <c r="AC327">
        <f>IF($W327&lt;&gt;"",3.5,"")</f>
        <v/>
      </c>
      <c r="AD327">
        <f>IF(ROWS(Measurements!$L$4:L327)&lt;=Measurements!$I$4, INDEX(Measurements!$G$4:$G$502,_xlfn.AGGREGATE(15,3,(Measurements!$C$4:$C$502=Measurements!$I$3)/(Measurements!$C$4:$C$502=Measurements!$I$3)*(ROW(Measurements!$C$4:$C$502)-ROW(Measurements!$C$3)),ROWS(Measurements!$L$4:L327))), "")</f>
        <v/>
      </c>
      <c r="AE327">
        <f>IF($W327&lt;&gt;"",65,"")</f>
        <v/>
      </c>
      <c r="AF327">
        <f>IF($W327&lt;&gt;"",35,"")</f>
        <v/>
      </c>
    </row>
    <row r="328">
      <c r="A328" s="2">
        <f>IF(ROWS(Measurements!A$4:$L328)&lt;=Measurements!$J$4, INDEX(Measurements!$A$4:$A$502,_xlfn.AGGREGATE(15,3,(Measurements!$C$4:$C$502=Measurements!$J$3)/(Measurements!$C$4:$C$502=Measurements!$J$3)*(ROW(Measurements!$C$4:$C$502)-ROW(Measurements!$C$3)),ROWS(Measurements!A$4:$L328))), "")</f>
        <v/>
      </c>
      <c r="B328">
        <f>IF(ROWS(Measurements!A$4:$L328)&lt;=Measurements!$J$4, INDEX(Measurements!$E$4:$E$502,_xlfn.AGGREGATE(15,3,(Measurements!$C$4:$C$502=Measurements!$J$3)/(Measurements!$C$4:$C$502=Measurements!$J$3)*(ROW(Measurements!$C$4:$C$502)-ROW(Measurements!$C$3)),ROWS(Measurements!A$4:$L328))), "")</f>
        <v/>
      </c>
      <c r="C328">
        <f>IF($A328&lt;&gt;"",2200,"")</f>
        <v/>
      </c>
      <c r="D328">
        <f>IF($A328&lt;&gt;"",1800,"")</f>
        <v/>
      </c>
      <c r="E328">
        <f>IF(ROWS(Measurements!A$4:$L328)&lt;=Measurements!$J$4, INDEX(Measurements!$F$4:$F$502,_xlfn.AGGREGATE(15,3,(Measurements!$C$4:$C$502=Measurements!$J$3)/(Measurements!$C$4:$C$502=Measurements!$J$3)*(ROW(Measurements!$C$4:$C$502)-ROW(Measurements!$C$3)),ROWS(Measurements!A$4:$L328))), "")</f>
        <v/>
      </c>
      <c r="F328">
        <f>IF($A328&lt;&gt;"",6.5,"")</f>
        <v/>
      </c>
      <c r="G328">
        <f>IF($A328&lt;&gt;"",3.5,"")</f>
        <v/>
      </c>
      <c r="H328">
        <f>IF(ROWS(Measurements!A$4:$L328)&lt;=Measurements!$J$4, INDEX(Measurements!$G$4:$G$502,_xlfn.AGGREGATE(15,3,(Measurements!$C$4:$C$502=Measurements!$J$3)/(Measurements!$C$4:$C$502=Measurements!$J$3)*(ROW(Measurements!$C$4:$C$502)-ROW(Measurements!$C$3)),ROWS(Measurements!A$4:$L328))), "")</f>
        <v/>
      </c>
      <c r="I328">
        <f>IF($A328&lt;&gt;"",65,"")</f>
        <v/>
      </c>
      <c r="J328">
        <f>IF($A328&lt;&gt;"",35,"")</f>
        <v/>
      </c>
      <c r="L328" s="2">
        <f>IF(ROWS(Measurements!$L$4:L328)&lt;=Measurements!$K$4, INDEX(Measurements!$A$4:$A$502,_xlfn.AGGREGATE(15,3,(Measurements!$C$4:$C$502=Measurements!$K$3)/(Measurements!$C$4:$C$502=Measurements!$K$3)*(ROW(Measurements!$C$4:$C$502)-ROW(Measurements!$C$3)),ROWS(Measurements!$L$4:L328))), "")</f>
        <v/>
      </c>
      <c r="M328">
        <f>IF(ROWS(Measurements!$L$4:L328)&lt;=Measurements!$K$4, INDEX(Measurements!$E$4:$E$502,_xlfn.AGGREGATE(15,3,(Measurements!$C$4:$C$502=Measurements!$K$3)/(Measurements!$C$4:$C$502=Measurements!$K$3)*(ROW(Measurements!$C$4:$C$502)-ROW(Measurements!$C$3)),ROWS(Measurements!$L$4:L328))), "")</f>
        <v/>
      </c>
      <c r="N328">
        <f>IF($L328&lt;&gt;"",2200,"")</f>
        <v/>
      </c>
      <c r="O328">
        <f>IF($L328&lt;&gt;"",1800,"")</f>
        <v/>
      </c>
      <c r="P328">
        <f>IF(ROWS(Measurements!$L$4:L328)&lt;=Measurements!$K$4, INDEX(Measurements!$F$4:$F$502,_xlfn.AGGREGATE(15,3,(Measurements!$C$4:$C$502=Measurements!$K$3)/(Measurements!$C$4:$C$502=Measurements!$K$3)*(ROW(Measurements!$C$4:$C$502)-ROW(Measurements!$C$3)),ROWS(Measurements!$L$4:L328))), "")</f>
        <v/>
      </c>
      <c r="Q328">
        <f>IF($L328&lt;&gt;"",6.5,"")</f>
        <v/>
      </c>
      <c r="R328">
        <f>IF($L328&lt;&gt;"",3.5,"")</f>
        <v/>
      </c>
      <c r="S328">
        <f>IF(ROWS(Measurements!$L$4:L328)&lt;=Measurements!$K$4, INDEX(Measurements!$G$4:$G$502,_xlfn.AGGREGATE(15,3,(Measurements!$C$4:$C$502=Measurements!$K$3)/(Measurements!$C$4:$C$502=Measurements!$K$3)*(ROW(Measurements!$C$4:$C$502)-ROW(Measurements!$C$3)),ROWS(Measurements!$L$4:L328))), "")</f>
        <v/>
      </c>
      <c r="T328">
        <f>IF($L328&lt;&gt;"",65,"")</f>
        <v/>
      </c>
      <c r="U328">
        <f>IF($L328&lt;&gt;"",35,"")</f>
        <v/>
      </c>
      <c r="W328" s="2">
        <f>IF(ROWS(Measurements!$L$4:$L328)&lt;=Measurements!$I$4, INDEX(Measurements!$A$4:$A$502,_xlfn.AGGREGATE(15,3,(Measurements!$C$4:$C$502=Measurements!$I$3)/(Measurements!$C$4:$C$502=Measurements!$I$3)*(ROW(Measurements!$C$4:$C$502)-ROW(Measurements!$C$3)),ROWS(Measurements!$L$4:$L328))), "")</f>
        <v/>
      </c>
      <c r="X328">
        <f>IF(ROWS(Measurements!$L$4:$L328)&lt;=Measurements!$I$4, INDEX(Measurements!$E$4:$E$502,_xlfn.AGGREGATE(15,3,(Measurements!$C$4:$C$502=Measurements!$I$3)/(Measurements!$C$4:$C$502=Measurements!$I$3)*(ROW(Measurements!$C$4:$C$502)-ROW(Measurements!$C$3)),ROWS(Measurements!$L$4:$L328))), "")</f>
        <v/>
      </c>
      <c r="Y328">
        <f>IF($W328&lt;&gt;"",2200,"")</f>
        <v/>
      </c>
      <c r="Z328">
        <f>IF($W328&lt;&gt;"",1800,"")</f>
        <v/>
      </c>
      <c r="AA328">
        <f>IF(ROWS(Measurements!$L$4:$L328)&lt;=Measurements!$I$4, INDEX(Measurements!$F$4:$F$502,_xlfn.AGGREGATE(15,3,(Measurements!$C$4:$C$502=Measurements!$I$3)/(Measurements!$C$4:$C$502=Measurements!$I$3)*(ROW(Measurements!$C$4:$C$502)-ROW(Measurements!$C$3)),ROWS(Measurements!$L$4:$L328))), "")</f>
        <v/>
      </c>
      <c r="AB328">
        <f>IF($W328&lt;&gt;"",6.5,"")</f>
        <v/>
      </c>
      <c r="AC328">
        <f>IF($W328&lt;&gt;"",3.5,"")</f>
        <v/>
      </c>
      <c r="AD328">
        <f>IF(ROWS(Measurements!$L$4:L328)&lt;=Measurements!$I$4, INDEX(Measurements!$G$4:$G$502,_xlfn.AGGREGATE(15,3,(Measurements!$C$4:$C$502=Measurements!$I$3)/(Measurements!$C$4:$C$502=Measurements!$I$3)*(ROW(Measurements!$C$4:$C$502)-ROW(Measurements!$C$3)),ROWS(Measurements!$L$4:L328))), "")</f>
        <v/>
      </c>
      <c r="AE328">
        <f>IF($W328&lt;&gt;"",65,"")</f>
        <v/>
      </c>
      <c r="AF328">
        <f>IF($W328&lt;&gt;"",35,"")</f>
        <v/>
      </c>
    </row>
    <row r="329">
      <c r="A329" s="2">
        <f>IF(ROWS(Measurements!A$4:$L329)&lt;=Measurements!$J$4, INDEX(Measurements!$A$4:$A$502,_xlfn.AGGREGATE(15,3,(Measurements!$C$4:$C$502=Measurements!$J$3)/(Measurements!$C$4:$C$502=Measurements!$J$3)*(ROW(Measurements!$C$4:$C$502)-ROW(Measurements!$C$3)),ROWS(Measurements!A$4:$L329))), "")</f>
        <v/>
      </c>
      <c r="B329">
        <f>IF(ROWS(Measurements!A$4:$L329)&lt;=Measurements!$J$4, INDEX(Measurements!$E$4:$E$502,_xlfn.AGGREGATE(15,3,(Measurements!$C$4:$C$502=Measurements!$J$3)/(Measurements!$C$4:$C$502=Measurements!$J$3)*(ROW(Measurements!$C$4:$C$502)-ROW(Measurements!$C$3)),ROWS(Measurements!A$4:$L329))), "")</f>
        <v/>
      </c>
      <c r="C329">
        <f>IF($A329&lt;&gt;"",2200,"")</f>
        <v/>
      </c>
      <c r="D329">
        <f>IF($A329&lt;&gt;"",1800,"")</f>
        <v/>
      </c>
      <c r="E329">
        <f>IF(ROWS(Measurements!A$4:$L329)&lt;=Measurements!$J$4, INDEX(Measurements!$F$4:$F$502,_xlfn.AGGREGATE(15,3,(Measurements!$C$4:$C$502=Measurements!$J$3)/(Measurements!$C$4:$C$502=Measurements!$J$3)*(ROW(Measurements!$C$4:$C$502)-ROW(Measurements!$C$3)),ROWS(Measurements!A$4:$L329))), "")</f>
        <v/>
      </c>
      <c r="F329">
        <f>IF($A329&lt;&gt;"",6.5,"")</f>
        <v/>
      </c>
      <c r="G329">
        <f>IF($A329&lt;&gt;"",3.5,"")</f>
        <v/>
      </c>
      <c r="H329">
        <f>IF(ROWS(Measurements!A$4:$L329)&lt;=Measurements!$J$4, INDEX(Measurements!$G$4:$G$502,_xlfn.AGGREGATE(15,3,(Measurements!$C$4:$C$502=Measurements!$J$3)/(Measurements!$C$4:$C$502=Measurements!$J$3)*(ROW(Measurements!$C$4:$C$502)-ROW(Measurements!$C$3)),ROWS(Measurements!A$4:$L329))), "")</f>
        <v/>
      </c>
      <c r="I329">
        <f>IF($A329&lt;&gt;"",65,"")</f>
        <v/>
      </c>
      <c r="J329">
        <f>IF($A329&lt;&gt;"",35,"")</f>
        <v/>
      </c>
      <c r="L329" s="2">
        <f>IF(ROWS(Measurements!$L$4:L329)&lt;=Measurements!$K$4, INDEX(Measurements!$A$4:$A$502,_xlfn.AGGREGATE(15,3,(Measurements!$C$4:$C$502=Measurements!$K$3)/(Measurements!$C$4:$C$502=Measurements!$K$3)*(ROW(Measurements!$C$4:$C$502)-ROW(Measurements!$C$3)),ROWS(Measurements!$L$4:L329))), "")</f>
        <v/>
      </c>
      <c r="M329">
        <f>IF(ROWS(Measurements!$L$4:L329)&lt;=Measurements!$K$4, INDEX(Measurements!$E$4:$E$502,_xlfn.AGGREGATE(15,3,(Measurements!$C$4:$C$502=Measurements!$K$3)/(Measurements!$C$4:$C$502=Measurements!$K$3)*(ROW(Measurements!$C$4:$C$502)-ROW(Measurements!$C$3)),ROWS(Measurements!$L$4:L329))), "")</f>
        <v/>
      </c>
      <c r="N329">
        <f>IF($L329&lt;&gt;"",2200,"")</f>
        <v/>
      </c>
      <c r="O329">
        <f>IF($L329&lt;&gt;"",1800,"")</f>
        <v/>
      </c>
      <c r="P329">
        <f>IF(ROWS(Measurements!$L$4:L329)&lt;=Measurements!$K$4, INDEX(Measurements!$F$4:$F$502,_xlfn.AGGREGATE(15,3,(Measurements!$C$4:$C$502=Measurements!$K$3)/(Measurements!$C$4:$C$502=Measurements!$K$3)*(ROW(Measurements!$C$4:$C$502)-ROW(Measurements!$C$3)),ROWS(Measurements!$L$4:L329))), "")</f>
        <v/>
      </c>
      <c r="Q329">
        <f>IF($L329&lt;&gt;"",6.5,"")</f>
        <v/>
      </c>
      <c r="R329">
        <f>IF($L329&lt;&gt;"",3.5,"")</f>
        <v/>
      </c>
      <c r="S329">
        <f>IF(ROWS(Measurements!$L$4:L329)&lt;=Measurements!$K$4, INDEX(Measurements!$G$4:$G$502,_xlfn.AGGREGATE(15,3,(Measurements!$C$4:$C$502=Measurements!$K$3)/(Measurements!$C$4:$C$502=Measurements!$K$3)*(ROW(Measurements!$C$4:$C$502)-ROW(Measurements!$C$3)),ROWS(Measurements!$L$4:L329))), "")</f>
        <v/>
      </c>
      <c r="T329">
        <f>IF($L329&lt;&gt;"",65,"")</f>
        <v/>
      </c>
      <c r="U329">
        <f>IF($L329&lt;&gt;"",35,"")</f>
        <v/>
      </c>
      <c r="W329" s="2">
        <f>IF(ROWS(Measurements!$L$4:$L329)&lt;=Measurements!$I$4, INDEX(Measurements!$A$4:$A$502,_xlfn.AGGREGATE(15,3,(Measurements!$C$4:$C$502=Measurements!$I$3)/(Measurements!$C$4:$C$502=Measurements!$I$3)*(ROW(Measurements!$C$4:$C$502)-ROW(Measurements!$C$3)),ROWS(Measurements!$L$4:$L329))), "")</f>
        <v/>
      </c>
      <c r="X329">
        <f>IF(ROWS(Measurements!$L$4:$L329)&lt;=Measurements!$I$4, INDEX(Measurements!$E$4:$E$502,_xlfn.AGGREGATE(15,3,(Measurements!$C$4:$C$502=Measurements!$I$3)/(Measurements!$C$4:$C$502=Measurements!$I$3)*(ROW(Measurements!$C$4:$C$502)-ROW(Measurements!$C$3)),ROWS(Measurements!$L$4:$L329))), "")</f>
        <v/>
      </c>
      <c r="Y329">
        <f>IF($W329&lt;&gt;"",2200,"")</f>
        <v/>
      </c>
      <c r="Z329">
        <f>IF($W329&lt;&gt;"",1800,"")</f>
        <v/>
      </c>
      <c r="AA329">
        <f>IF(ROWS(Measurements!$L$4:$L329)&lt;=Measurements!$I$4, INDEX(Measurements!$F$4:$F$502,_xlfn.AGGREGATE(15,3,(Measurements!$C$4:$C$502=Measurements!$I$3)/(Measurements!$C$4:$C$502=Measurements!$I$3)*(ROW(Measurements!$C$4:$C$502)-ROW(Measurements!$C$3)),ROWS(Measurements!$L$4:$L329))), "")</f>
        <v/>
      </c>
      <c r="AB329">
        <f>IF($W329&lt;&gt;"",6.5,"")</f>
        <v/>
      </c>
      <c r="AC329">
        <f>IF($W329&lt;&gt;"",3.5,"")</f>
        <v/>
      </c>
      <c r="AD329">
        <f>IF(ROWS(Measurements!$L$4:L329)&lt;=Measurements!$I$4, INDEX(Measurements!$G$4:$G$502,_xlfn.AGGREGATE(15,3,(Measurements!$C$4:$C$502=Measurements!$I$3)/(Measurements!$C$4:$C$502=Measurements!$I$3)*(ROW(Measurements!$C$4:$C$502)-ROW(Measurements!$C$3)),ROWS(Measurements!$L$4:L329))), "")</f>
        <v/>
      </c>
      <c r="AE329">
        <f>IF($W329&lt;&gt;"",65,"")</f>
        <v/>
      </c>
      <c r="AF329">
        <f>IF($W329&lt;&gt;"",35,"")</f>
        <v/>
      </c>
    </row>
    <row r="330">
      <c r="A330" s="2">
        <f>IF(ROWS(Measurements!A$4:$L330)&lt;=Measurements!$J$4, INDEX(Measurements!$A$4:$A$502,_xlfn.AGGREGATE(15,3,(Measurements!$C$4:$C$502=Measurements!$J$3)/(Measurements!$C$4:$C$502=Measurements!$J$3)*(ROW(Measurements!$C$4:$C$502)-ROW(Measurements!$C$3)),ROWS(Measurements!A$4:$L330))), "")</f>
        <v/>
      </c>
      <c r="B330">
        <f>IF(ROWS(Measurements!A$4:$L330)&lt;=Measurements!$J$4, INDEX(Measurements!$E$4:$E$502,_xlfn.AGGREGATE(15,3,(Measurements!$C$4:$C$502=Measurements!$J$3)/(Measurements!$C$4:$C$502=Measurements!$J$3)*(ROW(Measurements!$C$4:$C$502)-ROW(Measurements!$C$3)),ROWS(Measurements!A$4:$L330))), "")</f>
        <v/>
      </c>
      <c r="C330">
        <f>IF($A330&lt;&gt;"",2200,"")</f>
        <v/>
      </c>
      <c r="D330">
        <f>IF($A330&lt;&gt;"",1800,"")</f>
        <v/>
      </c>
      <c r="E330">
        <f>IF(ROWS(Measurements!A$4:$L330)&lt;=Measurements!$J$4, INDEX(Measurements!$F$4:$F$502,_xlfn.AGGREGATE(15,3,(Measurements!$C$4:$C$502=Measurements!$J$3)/(Measurements!$C$4:$C$502=Measurements!$J$3)*(ROW(Measurements!$C$4:$C$502)-ROW(Measurements!$C$3)),ROWS(Measurements!A$4:$L330))), "")</f>
        <v/>
      </c>
      <c r="F330">
        <f>IF($A330&lt;&gt;"",6.5,"")</f>
        <v/>
      </c>
      <c r="G330">
        <f>IF($A330&lt;&gt;"",3.5,"")</f>
        <v/>
      </c>
      <c r="H330">
        <f>IF(ROWS(Measurements!A$4:$L330)&lt;=Measurements!$J$4, INDEX(Measurements!$G$4:$G$502,_xlfn.AGGREGATE(15,3,(Measurements!$C$4:$C$502=Measurements!$J$3)/(Measurements!$C$4:$C$502=Measurements!$J$3)*(ROW(Measurements!$C$4:$C$502)-ROW(Measurements!$C$3)),ROWS(Measurements!A$4:$L330))), "")</f>
        <v/>
      </c>
      <c r="I330">
        <f>IF($A330&lt;&gt;"",65,"")</f>
        <v/>
      </c>
      <c r="J330">
        <f>IF($A330&lt;&gt;"",35,"")</f>
        <v/>
      </c>
      <c r="L330" s="2">
        <f>IF(ROWS(Measurements!$L$4:L330)&lt;=Measurements!$K$4, INDEX(Measurements!$A$4:$A$502,_xlfn.AGGREGATE(15,3,(Measurements!$C$4:$C$502=Measurements!$K$3)/(Measurements!$C$4:$C$502=Measurements!$K$3)*(ROW(Measurements!$C$4:$C$502)-ROW(Measurements!$C$3)),ROWS(Measurements!$L$4:L330))), "")</f>
        <v/>
      </c>
      <c r="M330">
        <f>IF(ROWS(Measurements!$L$4:L330)&lt;=Measurements!$K$4, INDEX(Measurements!$E$4:$E$502,_xlfn.AGGREGATE(15,3,(Measurements!$C$4:$C$502=Measurements!$K$3)/(Measurements!$C$4:$C$502=Measurements!$K$3)*(ROW(Measurements!$C$4:$C$502)-ROW(Measurements!$C$3)),ROWS(Measurements!$L$4:L330))), "")</f>
        <v/>
      </c>
      <c r="N330">
        <f>IF($L330&lt;&gt;"",2200,"")</f>
        <v/>
      </c>
      <c r="O330">
        <f>IF($L330&lt;&gt;"",1800,"")</f>
        <v/>
      </c>
      <c r="P330">
        <f>IF(ROWS(Measurements!$L$4:L330)&lt;=Measurements!$K$4, INDEX(Measurements!$F$4:$F$502,_xlfn.AGGREGATE(15,3,(Measurements!$C$4:$C$502=Measurements!$K$3)/(Measurements!$C$4:$C$502=Measurements!$K$3)*(ROW(Measurements!$C$4:$C$502)-ROW(Measurements!$C$3)),ROWS(Measurements!$L$4:L330))), "")</f>
        <v/>
      </c>
      <c r="Q330">
        <f>IF($L330&lt;&gt;"",6.5,"")</f>
        <v/>
      </c>
      <c r="R330">
        <f>IF($L330&lt;&gt;"",3.5,"")</f>
        <v/>
      </c>
      <c r="S330">
        <f>IF(ROWS(Measurements!$L$4:L330)&lt;=Measurements!$K$4, INDEX(Measurements!$G$4:$G$502,_xlfn.AGGREGATE(15,3,(Measurements!$C$4:$C$502=Measurements!$K$3)/(Measurements!$C$4:$C$502=Measurements!$K$3)*(ROW(Measurements!$C$4:$C$502)-ROW(Measurements!$C$3)),ROWS(Measurements!$L$4:L330))), "")</f>
        <v/>
      </c>
      <c r="T330">
        <f>IF($L330&lt;&gt;"",65,"")</f>
        <v/>
      </c>
      <c r="U330">
        <f>IF($L330&lt;&gt;"",35,"")</f>
        <v/>
      </c>
      <c r="W330" s="2">
        <f>IF(ROWS(Measurements!$L$4:$L330)&lt;=Measurements!$I$4, INDEX(Measurements!$A$4:$A$502,_xlfn.AGGREGATE(15,3,(Measurements!$C$4:$C$502=Measurements!$I$3)/(Measurements!$C$4:$C$502=Measurements!$I$3)*(ROW(Measurements!$C$4:$C$502)-ROW(Measurements!$C$3)),ROWS(Measurements!$L$4:$L330))), "")</f>
        <v/>
      </c>
      <c r="X330">
        <f>IF(ROWS(Measurements!$L$4:$L330)&lt;=Measurements!$I$4, INDEX(Measurements!$E$4:$E$502,_xlfn.AGGREGATE(15,3,(Measurements!$C$4:$C$502=Measurements!$I$3)/(Measurements!$C$4:$C$502=Measurements!$I$3)*(ROW(Measurements!$C$4:$C$502)-ROW(Measurements!$C$3)),ROWS(Measurements!$L$4:$L330))), "")</f>
        <v/>
      </c>
      <c r="Y330">
        <f>IF($W330&lt;&gt;"",2200,"")</f>
        <v/>
      </c>
      <c r="Z330">
        <f>IF($W330&lt;&gt;"",1800,"")</f>
        <v/>
      </c>
      <c r="AA330">
        <f>IF(ROWS(Measurements!$L$4:$L330)&lt;=Measurements!$I$4, INDEX(Measurements!$F$4:$F$502,_xlfn.AGGREGATE(15,3,(Measurements!$C$4:$C$502=Measurements!$I$3)/(Measurements!$C$4:$C$502=Measurements!$I$3)*(ROW(Measurements!$C$4:$C$502)-ROW(Measurements!$C$3)),ROWS(Measurements!$L$4:$L330))), "")</f>
        <v/>
      </c>
      <c r="AB330">
        <f>IF($W330&lt;&gt;"",6.5,"")</f>
        <v/>
      </c>
      <c r="AC330">
        <f>IF($W330&lt;&gt;"",3.5,"")</f>
        <v/>
      </c>
      <c r="AD330">
        <f>IF(ROWS(Measurements!$L$4:L330)&lt;=Measurements!$I$4, INDEX(Measurements!$G$4:$G$502,_xlfn.AGGREGATE(15,3,(Measurements!$C$4:$C$502=Measurements!$I$3)/(Measurements!$C$4:$C$502=Measurements!$I$3)*(ROW(Measurements!$C$4:$C$502)-ROW(Measurements!$C$3)),ROWS(Measurements!$L$4:L330))), "")</f>
        <v/>
      </c>
      <c r="AE330">
        <f>IF($W330&lt;&gt;"",65,"")</f>
        <v/>
      </c>
      <c r="AF330">
        <f>IF($W330&lt;&gt;"",35,"")</f>
        <v/>
      </c>
    </row>
    <row r="331">
      <c r="A331" s="2">
        <f>IF(ROWS(Measurements!A$4:$L331)&lt;=Measurements!$J$4, INDEX(Measurements!$A$4:$A$502,_xlfn.AGGREGATE(15,3,(Measurements!$C$4:$C$502=Measurements!$J$3)/(Measurements!$C$4:$C$502=Measurements!$J$3)*(ROW(Measurements!$C$4:$C$502)-ROW(Measurements!$C$3)),ROWS(Measurements!A$4:$L331))), "")</f>
        <v/>
      </c>
      <c r="B331">
        <f>IF(ROWS(Measurements!A$4:$L331)&lt;=Measurements!$J$4, INDEX(Measurements!$E$4:$E$502,_xlfn.AGGREGATE(15,3,(Measurements!$C$4:$C$502=Measurements!$J$3)/(Measurements!$C$4:$C$502=Measurements!$J$3)*(ROW(Measurements!$C$4:$C$502)-ROW(Measurements!$C$3)),ROWS(Measurements!A$4:$L331))), "")</f>
        <v/>
      </c>
      <c r="C331">
        <f>IF($A331&lt;&gt;"",2200,"")</f>
        <v/>
      </c>
      <c r="D331">
        <f>IF($A331&lt;&gt;"",1800,"")</f>
        <v/>
      </c>
      <c r="E331">
        <f>IF(ROWS(Measurements!A$4:$L331)&lt;=Measurements!$J$4, INDEX(Measurements!$F$4:$F$502,_xlfn.AGGREGATE(15,3,(Measurements!$C$4:$C$502=Measurements!$J$3)/(Measurements!$C$4:$C$502=Measurements!$J$3)*(ROW(Measurements!$C$4:$C$502)-ROW(Measurements!$C$3)),ROWS(Measurements!A$4:$L331))), "")</f>
        <v/>
      </c>
      <c r="F331">
        <f>IF($A331&lt;&gt;"",6.5,"")</f>
        <v/>
      </c>
      <c r="G331">
        <f>IF($A331&lt;&gt;"",3.5,"")</f>
        <v/>
      </c>
      <c r="H331">
        <f>IF(ROWS(Measurements!A$4:$L331)&lt;=Measurements!$J$4, INDEX(Measurements!$G$4:$G$502,_xlfn.AGGREGATE(15,3,(Measurements!$C$4:$C$502=Measurements!$J$3)/(Measurements!$C$4:$C$502=Measurements!$J$3)*(ROW(Measurements!$C$4:$C$502)-ROW(Measurements!$C$3)),ROWS(Measurements!A$4:$L331))), "")</f>
        <v/>
      </c>
      <c r="I331">
        <f>IF($A331&lt;&gt;"",65,"")</f>
        <v/>
      </c>
      <c r="J331">
        <f>IF($A331&lt;&gt;"",35,"")</f>
        <v/>
      </c>
      <c r="L331" s="2">
        <f>IF(ROWS(Measurements!$L$4:L331)&lt;=Measurements!$K$4, INDEX(Measurements!$A$4:$A$502,_xlfn.AGGREGATE(15,3,(Measurements!$C$4:$C$502=Measurements!$K$3)/(Measurements!$C$4:$C$502=Measurements!$K$3)*(ROW(Measurements!$C$4:$C$502)-ROW(Measurements!$C$3)),ROWS(Measurements!$L$4:L331))), "")</f>
        <v/>
      </c>
      <c r="M331">
        <f>IF(ROWS(Measurements!$L$4:L331)&lt;=Measurements!$K$4, INDEX(Measurements!$E$4:$E$502,_xlfn.AGGREGATE(15,3,(Measurements!$C$4:$C$502=Measurements!$K$3)/(Measurements!$C$4:$C$502=Measurements!$K$3)*(ROW(Measurements!$C$4:$C$502)-ROW(Measurements!$C$3)),ROWS(Measurements!$L$4:L331))), "")</f>
        <v/>
      </c>
      <c r="N331">
        <f>IF($L331&lt;&gt;"",2200,"")</f>
        <v/>
      </c>
      <c r="O331">
        <f>IF($L331&lt;&gt;"",1800,"")</f>
        <v/>
      </c>
      <c r="P331">
        <f>IF(ROWS(Measurements!$L$4:L331)&lt;=Measurements!$K$4, INDEX(Measurements!$F$4:$F$502,_xlfn.AGGREGATE(15,3,(Measurements!$C$4:$C$502=Measurements!$K$3)/(Measurements!$C$4:$C$502=Measurements!$K$3)*(ROW(Measurements!$C$4:$C$502)-ROW(Measurements!$C$3)),ROWS(Measurements!$L$4:L331))), "")</f>
        <v/>
      </c>
      <c r="Q331">
        <f>IF($L331&lt;&gt;"",6.5,"")</f>
        <v/>
      </c>
      <c r="R331">
        <f>IF($L331&lt;&gt;"",3.5,"")</f>
        <v/>
      </c>
      <c r="S331">
        <f>IF(ROWS(Measurements!$L$4:L331)&lt;=Measurements!$K$4, INDEX(Measurements!$G$4:$G$502,_xlfn.AGGREGATE(15,3,(Measurements!$C$4:$C$502=Measurements!$K$3)/(Measurements!$C$4:$C$502=Measurements!$K$3)*(ROW(Measurements!$C$4:$C$502)-ROW(Measurements!$C$3)),ROWS(Measurements!$L$4:L331))), "")</f>
        <v/>
      </c>
      <c r="T331">
        <f>IF($L331&lt;&gt;"",65,"")</f>
        <v/>
      </c>
      <c r="U331">
        <f>IF($L331&lt;&gt;"",35,"")</f>
        <v/>
      </c>
      <c r="W331" s="2">
        <f>IF(ROWS(Measurements!$L$4:$L331)&lt;=Measurements!$I$4, INDEX(Measurements!$A$4:$A$502,_xlfn.AGGREGATE(15,3,(Measurements!$C$4:$C$502=Measurements!$I$3)/(Measurements!$C$4:$C$502=Measurements!$I$3)*(ROW(Measurements!$C$4:$C$502)-ROW(Measurements!$C$3)),ROWS(Measurements!$L$4:$L331))), "")</f>
        <v/>
      </c>
      <c r="X331">
        <f>IF(ROWS(Measurements!$L$4:$L331)&lt;=Measurements!$I$4, INDEX(Measurements!$E$4:$E$502,_xlfn.AGGREGATE(15,3,(Measurements!$C$4:$C$502=Measurements!$I$3)/(Measurements!$C$4:$C$502=Measurements!$I$3)*(ROW(Measurements!$C$4:$C$502)-ROW(Measurements!$C$3)),ROWS(Measurements!$L$4:$L331))), "")</f>
        <v/>
      </c>
      <c r="Y331">
        <f>IF($W331&lt;&gt;"",2200,"")</f>
        <v/>
      </c>
      <c r="Z331">
        <f>IF($W331&lt;&gt;"",1800,"")</f>
        <v/>
      </c>
      <c r="AA331">
        <f>IF(ROWS(Measurements!$L$4:$L331)&lt;=Measurements!$I$4, INDEX(Measurements!$F$4:$F$502,_xlfn.AGGREGATE(15,3,(Measurements!$C$4:$C$502=Measurements!$I$3)/(Measurements!$C$4:$C$502=Measurements!$I$3)*(ROW(Measurements!$C$4:$C$502)-ROW(Measurements!$C$3)),ROWS(Measurements!$L$4:$L331))), "")</f>
        <v/>
      </c>
      <c r="AB331">
        <f>IF($W331&lt;&gt;"",6.5,"")</f>
        <v/>
      </c>
      <c r="AC331">
        <f>IF($W331&lt;&gt;"",3.5,"")</f>
        <v/>
      </c>
      <c r="AD331">
        <f>IF(ROWS(Measurements!$L$4:L331)&lt;=Measurements!$I$4, INDEX(Measurements!$G$4:$G$502,_xlfn.AGGREGATE(15,3,(Measurements!$C$4:$C$502=Measurements!$I$3)/(Measurements!$C$4:$C$502=Measurements!$I$3)*(ROW(Measurements!$C$4:$C$502)-ROW(Measurements!$C$3)),ROWS(Measurements!$L$4:L331))), "")</f>
        <v/>
      </c>
      <c r="AE331">
        <f>IF($W331&lt;&gt;"",65,"")</f>
        <v/>
      </c>
      <c r="AF331">
        <f>IF($W331&lt;&gt;"",35,"")</f>
        <v/>
      </c>
    </row>
    <row r="332">
      <c r="A332" s="2">
        <f>IF(ROWS(Measurements!A$4:$L332)&lt;=Measurements!$J$4, INDEX(Measurements!$A$4:$A$502,_xlfn.AGGREGATE(15,3,(Measurements!$C$4:$C$502=Measurements!$J$3)/(Measurements!$C$4:$C$502=Measurements!$J$3)*(ROW(Measurements!$C$4:$C$502)-ROW(Measurements!$C$3)),ROWS(Measurements!A$4:$L332))), "")</f>
        <v/>
      </c>
      <c r="B332">
        <f>IF(ROWS(Measurements!A$4:$L332)&lt;=Measurements!$J$4, INDEX(Measurements!$E$4:$E$502,_xlfn.AGGREGATE(15,3,(Measurements!$C$4:$C$502=Measurements!$J$3)/(Measurements!$C$4:$C$502=Measurements!$J$3)*(ROW(Measurements!$C$4:$C$502)-ROW(Measurements!$C$3)),ROWS(Measurements!A$4:$L332))), "")</f>
        <v/>
      </c>
      <c r="C332">
        <f>IF($A332&lt;&gt;"",2200,"")</f>
        <v/>
      </c>
      <c r="D332">
        <f>IF($A332&lt;&gt;"",1800,"")</f>
        <v/>
      </c>
      <c r="E332">
        <f>IF(ROWS(Measurements!A$4:$L332)&lt;=Measurements!$J$4, INDEX(Measurements!$F$4:$F$502,_xlfn.AGGREGATE(15,3,(Measurements!$C$4:$C$502=Measurements!$J$3)/(Measurements!$C$4:$C$502=Measurements!$J$3)*(ROW(Measurements!$C$4:$C$502)-ROW(Measurements!$C$3)),ROWS(Measurements!A$4:$L332))), "")</f>
        <v/>
      </c>
      <c r="F332">
        <f>IF($A332&lt;&gt;"",6.5,"")</f>
        <v/>
      </c>
      <c r="G332">
        <f>IF($A332&lt;&gt;"",3.5,"")</f>
        <v/>
      </c>
      <c r="H332">
        <f>IF(ROWS(Measurements!A$4:$L332)&lt;=Measurements!$J$4, INDEX(Measurements!$G$4:$G$502,_xlfn.AGGREGATE(15,3,(Measurements!$C$4:$C$502=Measurements!$J$3)/(Measurements!$C$4:$C$502=Measurements!$J$3)*(ROW(Measurements!$C$4:$C$502)-ROW(Measurements!$C$3)),ROWS(Measurements!A$4:$L332))), "")</f>
        <v/>
      </c>
      <c r="I332">
        <f>IF($A332&lt;&gt;"",65,"")</f>
        <v/>
      </c>
      <c r="J332">
        <f>IF($A332&lt;&gt;"",35,"")</f>
        <v/>
      </c>
      <c r="L332" s="2">
        <f>IF(ROWS(Measurements!$L$4:L332)&lt;=Measurements!$K$4, INDEX(Measurements!$A$4:$A$502,_xlfn.AGGREGATE(15,3,(Measurements!$C$4:$C$502=Measurements!$K$3)/(Measurements!$C$4:$C$502=Measurements!$K$3)*(ROW(Measurements!$C$4:$C$502)-ROW(Measurements!$C$3)),ROWS(Measurements!$L$4:L332))), "")</f>
        <v/>
      </c>
      <c r="M332">
        <f>IF(ROWS(Measurements!$L$4:L332)&lt;=Measurements!$K$4, INDEX(Measurements!$E$4:$E$502,_xlfn.AGGREGATE(15,3,(Measurements!$C$4:$C$502=Measurements!$K$3)/(Measurements!$C$4:$C$502=Measurements!$K$3)*(ROW(Measurements!$C$4:$C$502)-ROW(Measurements!$C$3)),ROWS(Measurements!$L$4:L332))), "")</f>
        <v/>
      </c>
      <c r="N332">
        <f>IF($L332&lt;&gt;"",2200,"")</f>
        <v/>
      </c>
      <c r="O332">
        <f>IF($L332&lt;&gt;"",1800,"")</f>
        <v/>
      </c>
      <c r="P332">
        <f>IF(ROWS(Measurements!$L$4:L332)&lt;=Measurements!$K$4, INDEX(Measurements!$F$4:$F$502,_xlfn.AGGREGATE(15,3,(Measurements!$C$4:$C$502=Measurements!$K$3)/(Measurements!$C$4:$C$502=Measurements!$K$3)*(ROW(Measurements!$C$4:$C$502)-ROW(Measurements!$C$3)),ROWS(Measurements!$L$4:L332))), "")</f>
        <v/>
      </c>
      <c r="Q332">
        <f>IF($L332&lt;&gt;"",6.5,"")</f>
        <v/>
      </c>
      <c r="R332">
        <f>IF($L332&lt;&gt;"",3.5,"")</f>
        <v/>
      </c>
      <c r="S332">
        <f>IF(ROWS(Measurements!$L$4:L332)&lt;=Measurements!$K$4, INDEX(Measurements!$G$4:$G$502,_xlfn.AGGREGATE(15,3,(Measurements!$C$4:$C$502=Measurements!$K$3)/(Measurements!$C$4:$C$502=Measurements!$K$3)*(ROW(Measurements!$C$4:$C$502)-ROW(Measurements!$C$3)),ROWS(Measurements!$L$4:L332))), "")</f>
        <v/>
      </c>
      <c r="T332">
        <f>IF($L332&lt;&gt;"",65,"")</f>
        <v/>
      </c>
      <c r="U332">
        <f>IF($L332&lt;&gt;"",35,"")</f>
        <v/>
      </c>
      <c r="W332" s="2">
        <f>IF(ROWS(Measurements!$L$4:$L332)&lt;=Measurements!$I$4, INDEX(Measurements!$A$4:$A$502,_xlfn.AGGREGATE(15,3,(Measurements!$C$4:$C$502=Measurements!$I$3)/(Measurements!$C$4:$C$502=Measurements!$I$3)*(ROW(Measurements!$C$4:$C$502)-ROW(Measurements!$C$3)),ROWS(Measurements!$L$4:$L332))), "")</f>
        <v/>
      </c>
      <c r="X332">
        <f>IF(ROWS(Measurements!$L$4:$L332)&lt;=Measurements!$I$4, INDEX(Measurements!$E$4:$E$502,_xlfn.AGGREGATE(15,3,(Measurements!$C$4:$C$502=Measurements!$I$3)/(Measurements!$C$4:$C$502=Measurements!$I$3)*(ROW(Measurements!$C$4:$C$502)-ROW(Measurements!$C$3)),ROWS(Measurements!$L$4:$L332))), "")</f>
        <v/>
      </c>
      <c r="Y332">
        <f>IF($W332&lt;&gt;"",2200,"")</f>
        <v/>
      </c>
      <c r="Z332">
        <f>IF($W332&lt;&gt;"",1800,"")</f>
        <v/>
      </c>
      <c r="AA332">
        <f>IF(ROWS(Measurements!$L$4:$L332)&lt;=Measurements!$I$4, INDEX(Measurements!$F$4:$F$502,_xlfn.AGGREGATE(15,3,(Measurements!$C$4:$C$502=Measurements!$I$3)/(Measurements!$C$4:$C$502=Measurements!$I$3)*(ROW(Measurements!$C$4:$C$502)-ROW(Measurements!$C$3)),ROWS(Measurements!$L$4:$L332))), "")</f>
        <v/>
      </c>
      <c r="AB332">
        <f>IF($W332&lt;&gt;"",6.5,"")</f>
        <v/>
      </c>
      <c r="AC332">
        <f>IF($W332&lt;&gt;"",3.5,"")</f>
        <v/>
      </c>
      <c r="AD332">
        <f>IF(ROWS(Measurements!$L$4:L332)&lt;=Measurements!$I$4, INDEX(Measurements!$G$4:$G$502,_xlfn.AGGREGATE(15,3,(Measurements!$C$4:$C$502=Measurements!$I$3)/(Measurements!$C$4:$C$502=Measurements!$I$3)*(ROW(Measurements!$C$4:$C$502)-ROW(Measurements!$C$3)),ROWS(Measurements!$L$4:L332))), "")</f>
        <v/>
      </c>
      <c r="AE332">
        <f>IF($W332&lt;&gt;"",65,"")</f>
        <v/>
      </c>
      <c r="AF332">
        <f>IF($W332&lt;&gt;"",35,"")</f>
        <v/>
      </c>
    </row>
    <row r="333">
      <c r="A333" s="2">
        <f>IF(ROWS(Measurements!A$4:$L333)&lt;=Measurements!$J$4, INDEX(Measurements!$A$4:$A$502,_xlfn.AGGREGATE(15,3,(Measurements!$C$4:$C$502=Measurements!$J$3)/(Measurements!$C$4:$C$502=Measurements!$J$3)*(ROW(Measurements!$C$4:$C$502)-ROW(Measurements!$C$3)),ROWS(Measurements!A$4:$L333))), "")</f>
        <v/>
      </c>
      <c r="B333">
        <f>IF(ROWS(Measurements!A$4:$L333)&lt;=Measurements!$J$4, INDEX(Measurements!$E$4:$E$502,_xlfn.AGGREGATE(15,3,(Measurements!$C$4:$C$502=Measurements!$J$3)/(Measurements!$C$4:$C$502=Measurements!$J$3)*(ROW(Measurements!$C$4:$C$502)-ROW(Measurements!$C$3)),ROWS(Measurements!A$4:$L333))), "")</f>
        <v/>
      </c>
      <c r="C333">
        <f>IF($A333&lt;&gt;"",2200,"")</f>
        <v/>
      </c>
      <c r="D333">
        <f>IF($A333&lt;&gt;"",1800,"")</f>
        <v/>
      </c>
      <c r="E333">
        <f>IF(ROWS(Measurements!A$4:$L333)&lt;=Measurements!$J$4, INDEX(Measurements!$F$4:$F$502,_xlfn.AGGREGATE(15,3,(Measurements!$C$4:$C$502=Measurements!$J$3)/(Measurements!$C$4:$C$502=Measurements!$J$3)*(ROW(Measurements!$C$4:$C$502)-ROW(Measurements!$C$3)),ROWS(Measurements!A$4:$L333))), "")</f>
        <v/>
      </c>
      <c r="F333">
        <f>IF($A333&lt;&gt;"",6.5,"")</f>
        <v/>
      </c>
      <c r="G333">
        <f>IF($A333&lt;&gt;"",3.5,"")</f>
        <v/>
      </c>
      <c r="H333">
        <f>IF(ROWS(Measurements!A$4:$L333)&lt;=Measurements!$J$4, INDEX(Measurements!$G$4:$G$502,_xlfn.AGGREGATE(15,3,(Measurements!$C$4:$C$502=Measurements!$J$3)/(Measurements!$C$4:$C$502=Measurements!$J$3)*(ROW(Measurements!$C$4:$C$502)-ROW(Measurements!$C$3)),ROWS(Measurements!A$4:$L333))), "")</f>
        <v/>
      </c>
      <c r="I333">
        <f>IF($A333&lt;&gt;"",65,"")</f>
        <v/>
      </c>
      <c r="J333">
        <f>IF($A333&lt;&gt;"",35,"")</f>
        <v/>
      </c>
      <c r="L333" s="2">
        <f>IF(ROWS(Measurements!$L$4:L333)&lt;=Measurements!$K$4, INDEX(Measurements!$A$4:$A$502,_xlfn.AGGREGATE(15,3,(Measurements!$C$4:$C$502=Measurements!$K$3)/(Measurements!$C$4:$C$502=Measurements!$K$3)*(ROW(Measurements!$C$4:$C$502)-ROW(Measurements!$C$3)),ROWS(Measurements!$L$4:L333))), "")</f>
        <v/>
      </c>
      <c r="M333">
        <f>IF(ROWS(Measurements!$L$4:L333)&lt;=Measurements!$K$4, INDEX(Measurements!$E$4:$E$502,_xlfn.AGGREGATE(15,3,(Measurements!$C$4:$C$502=Measurements!$K$3)/(Measurements!$C$4:$C$502=Measurements!$K$3)*(ROW(Measurements!$C$4:$C$502)-ROW(Measurements!$C$3)),ROWS(Measurements!$L$4:L333))), "")</f>
        <v/>
      </c>
      <c r="N333">
        <f>IF($L333&lt;&gt;"",2200,"")</f>
        <v/>
      </c>
      <c r="O333">
        <f>IF($L333&lt;&gt;"",1800,"")</f>
        <v/>
      </c>
      <c r="P333">
        <f>IF(ROWS(Measurements!$L$4:L333)&lt;=Measurements!$K$4, INDEX(Measurements!$F$4:$F$502,_xlfn.AGGREGATE(15,3,(Measurements!$C$4:$C$502=Measurements!$K$3)/(Measurements!$C$4:$C$502=Measurements!$K$3)*(ROW(Measurements!$C$4:$C$502)-ROW(Measurements!$C$3)),ROWS(Measurements!$L$4:L333))), "")</f>
        <v/>
      </c>
      <c r="Q333">
        <f>IF($L333&lt;&gt;"",6.5,"")</f>
        <v/>
      </c>
      <c r="R333">
        <f>IF($L333&lt;&gt;"",3.5,"")</f>
        <v/>
      </c>
      <c r="S333">
        <f>IF(ROWS(Measurements!$L$4:L333)&lt;=Measurements!$K$4, INDEX(Measurements!$G$4:$G$502,_xlfn.AGGREGATE(15,3,(Measurements!$C$4:$C$502=Measurements!$K$3)/(Measurements!$C$4:$C$502=Measurements!$K$3)*(ROW(Measurements!$C$4:$C$502)-ROW(Measurements!$C$3)),ROWS(Measurements!$L$4:L333))), "")</f>
        <v/>
      </c>
      <c r="T333">
        <f>IF($L333&lt;&gt;"",65,"")</f>
        <v/>
      </c>
      <c r="U333">
        <f>IF($L333&lt;&gt;"",35,"")</f>
        <v/>
      </c>
      <c r="W333" s="2">
        <f>IF(ROWS(Measurements!$L$4:$L333)&lt;=Measurements!$I$4, INDEX(Measurements!$A$4:$A$502,_xlfn.AGGREGATE(15,3,(Measurements!$C$4:$C$502=Measurements!$I$3)/(Measurements!$C$4:$C$502=Measurements!$I$3)*(ROW(Measurements!$C$4:$C$502)-ROW(Measurements!$C$3)),ROWS(Measurements!$L$4:$L333))), "")</f>
        <v/>
      </c>
      <c r="X333">
        <f>IF(ROWS(Measurements!$L$4:$L333)&lt;=Measurements!$I$4, INDEX(Measurements!$E$4:$E$502,_xlfn.AGGREGATE(15,3,(Measurements!$C$4:$C$502=Measurements!$I$3)/(Measurements!$C$4:$C$502=Measurements!$I$3)*(ROW(Measurements!$C$4:$C$502)-ROW(Measurements!$C$3)),ROWS(Measurements!$L$4:$L333))), "")</f>
        <v/>
      </c>
      <c r="Y333">
        <f>IF($W333&lt;&gt;"",2200,"")</f>
        <v/>
      </c>
      <c r="Z333">
        <f>IF($W333&lt;&gt;"",1800,"")</f>
        <v/>
      </c>
      <c r="AA333">
        <f>IF(ROWS(Measurements!$L$4:$L333)&lt;=Measurements!$I$4, INDEX(Measurements!$F$4:$F$502,_xlfn.AGGREGATE(15,3,(Measurements!$C$4:$C$502=Measurements!$I$3)/(Measurements!$C$4:$C$502=Measurements!$I$3)*(ROW(Measurements!$C$4:$C$502)-ROW(Measurements!$C$3)),ROWS(Measurements!$L$4:$L333))), "")</f>
        <v/>
      </c>
      <c r="AB333">
        <f>IF($W333&lt;&gt;"",6.5,"")</f>
        <v/>
      </c>
      <c r="AC333">
        <f>IF($W333&lt;&gt;"",3.5,"")</f>
        <v/>
      </c>
      <c r="AD333">
        <f>IF(ROWS(Measurements!$L$4:L333)&lt;=Measurements!$I$4, INDEX(Measurements!$G$4:$G$502,_xlfn.AGGREGATE(15,3,(Measurements!$C$4:$C$502=Measurements!$I$3)/(Measurements!$C$4:$C$502=Measurements!$I$3)*(ROW(Measurements!$C$4:$C$502)-ROW(Measurements!$C$3)),ROWS(Measurements!$L$4:L333))), "")</f>
        <v/>
      </c>
      <c r="AE333">
        <f>IF($W333&lt;&gt;"",65,"")</f>
        <v/>
      </c>
      <c r="AF333">
        <f>IF($W333&lt;&gt;"",35,"")</f>
        <v/>
      </c>
    </row>
    <row r="334">
      <c r="A334" s="2">
        <f>IF(ROWS(Measurements!A$4:$L334)&lt;=Measurements!$J$4, INDEX(Measurements!$A$4:$A$502,_xlfn.AGGREGATE(15,3,(Measurements!$C$4:$C$502=Measurements!$J$3)/(Measurements!$C$4:$C$502=Measurements!$J$3)*(ROW(Measurements!$C$4:$C$502)-ROW(Measurements!$C$3)),ROWS(Measurements!A$4:$L334))), "")</f>
        <v/>
      </c>
      <c r="B334">
        <f>IF(ROWS(Measurements!A$4:$L334)&lt;=Measurements!$J$4, INDEX(Measurements!$E$4:$E$502,_xlfn.AGGREGATE(15,3,(Measurements!$C$4:$C$502=Measurements!$J$3)/(Measurements!$C$4:$C$502=Measurements!$J$3)*(ROW(Measurements!$C$4:$C$502)-ROW(Measurements!$C$3)),ROWS(Measurements!A$4:$L334))), "")</f>
        <v/>
      </c>
      <c r="C334">
        <f>IF($A334&lt;&gt;"",2200,"")</f>
        <v/>
      </c>
      <c r="D334">
        <f>IF($A334&lt;&gt;"",1800,"")</f>
        <v/>
      </c>
      <c r="E334">
        <f>IF(ROWS(Measurements!A$4:$L334)&lt;=Measurements!$J$4, INDEX(Measurements!$F$4:$F$502,_xlfn.AGGREGATE(15,3,(Measurements!$C$4:$C$502=Measurements!$J$3)/(Measurements!$C$4:$C$502=Measurements!$J$3)*(ROW(Measurements!$C$4:$C$502)-ROW(Measurements!$C$3)),ROWS(Measurements!A$4:$L334))), "")</f>
        <v/>
      </c>
      <c r="F334">
        <f>IF($A334&lt;&gt;"",6.5,"")</f>
        <v/>
      </c>
      <c r="G334">
        <f>IF($A334&lt;&gt;"",3.5,"")</f>
        <v/>
      </c>
      <c r="H334">
        <f>IF(ROWS(Measurements!A$4:$L334)&lt;=Measurements!$J$4, INDEX(Measurements!$G$4:$G$502,_xlfn.AGGREGATE(15,3,(Measurements!$C$4:$C$502=Measurements!$J$3)/(Measurements!$C$4:$C$502=Measurements!$J$3)*(ROW(Measurements!$C$4:$C$502)-ROW(Measurements!$C$3)),ROWS(Measurements!A$4:$L334))), "")</f>
        <v/>
      </c>
      <c r="I334">
        <f>IF($A334&lt;&gt;"",65,"")</f>
        <v/>
      </c>
      <c r="J334">
        <f>IF($A334&lt;&gt;"",35,"")</f>
        <v/>
      </c>
      <c r="L334" s="2">
        <f>IF(ROWS(Measurements!$L$4:L334)&lt;=Measurements!$K$4, INDEX(Measurements!$A$4:$A$502,_xlfn.AGGREGATE(15,3,(Measurements!$C$4:$C$502=Measurements!$K$3)/(Measurements!$C$4:$C$502=Measurements!$K$3)*(ROW(Measurements!$C$4:$C$502)-ROW(Measurements!$C$3)),ROWS(Measurements!$L$4:L334))), "")</f>
        <v/>
      </c>
      <c r="M334">
        <f>IF(ROWS(Measurements!$L$4:L334)&lt;=Measurements!$K$4, INDEX(Measurements!$E$4:$E$502,_xlfn.AGGREGATE(15,3,(Measurements!$C$4:$C$502=Measurements!$K$3)/(Measurements!$C$4:$C$502=Measurements!$K$3)*(ROW(Measurements!$C$4:$C$502)-ROW(Measurements!$C$3)),ROWS(Measurements!$L$4:L334))), "")</f>
        <v/>
      </c>
      <c r="N334">
        <f>IF($L334&lt;&gt;"",2200,"")</f>
        <v/>
      </c>
      <c r="O334">
        <f>IF($L334&lt;&gt;"",1800,"")</f>
        <v/>
      </c>
      <c r="P334">
        <f>IF(ROWS(Measurements!$L$4:L334)&lt;=Measurements!$K$4, INDEX(Measurements!$F$4:$F$502,_xlfn.AGGREGATE(15,3,(Measurements!$C$4:$C$502=Measurements!$K$3)/(Measurements!$C$4:$C$502=Measurements!$K$3)*(ROW(Measurements!$C$4:$C$502)-ROW(Measurements!$C$3)),ROWS(Measurements!$L$4:L334))), "")</f>
        <v/>
      </c>
      <c r="Q334">
        <f>IF($L334&lt;&gt;"",6.5,"")</f>
        <v/>
      </c>
      <c r="R334">
        <f>IF($L334&lt;&gt;"",3.5,"")</f>
        <v/>
      </c>
      <c r="S334">
        <f>IF(ROWS(Measurements!$L$4:L334)&lt;=Measurements!$K$4, INDEX(Measurements!$G$4:$G$502,_xlfn.AGGREGATE(15,3,(Measurements!$C$4:$C$502=Measurements!$K$3)/(Measurements!$C$4:$C$502=Measurements!$K$3)*(ROW(Measurements!$C$4:$C$502)-ROW(Measurements!$C$3)),ROWS(Measurements!$L$4:L334))), "")</f>
        <v/>
      </c>
      <c r="T334">
        <f>IF($L334&lt;&gt;"",65,"")</f>
        <v/>
      </c>
      <c r="U334">
        <f>IF($L334&lt;&gt;"",35,"")</f>
        <v/>
      </c>
      <c r="W334" s="2">
        <f>IF(ROWS(Measurements!$L$4:$L334)&lt;=Measurements!$I$4, INDEX(Measurements!$A$4:$A$502,_xlfn.AGGREGATE(15,3,(Measurements!$C$4:$C$502=Measurements!$I$3)/(Measurements!$C$4:$C$502=Measurements!$I$3)*(ROW(Measurements!$C$4:$C$502)-ROW(Measurements!$C$3)),ROWS(Measurements!$L$4:$L334))), "")</f>
        <v/>
      </c>
      <c r="X334">
        <f>IF(ROWS(Measurements!$L$4:$L334)&lt;=Measurements!$I$4, INDEX(Measurements!$E$4:$E$502,_xlfn.AGGREGATE(15,3,(Measurements!$C$4:$C$502=Measurements!$I$3)/(Measurements!$C$4:$C$502=Measurements!$I$3)*(ROW(Measurements!$C$4:$C$502)-ROW(Measurements!$C$3)),ROWS(Measurements!$L$4:$L334))), "")</f>
        <v/>
      </c>
      <c r="Y334">
        <f>IF($W334&lt;&gt;"",2200,"")</f>
        <v/>
      </c>
      <c r="Z334">
        <f>IF($W334&lt;&gt;"",1800,"")</f>
        <v/>
      </c>
      <c r="AA334">
        <f>IF(ROWS(Measurements!$L$4:$L334)&lt;=Measurements!$I$4, INDEX(Measurements!$F$4:$F$502,_xlfn.AGGREGATE(15,3,(Measurements!$C$4:$C$502=Measurements!$I$3)/(Measurements!$C$4:$C$502=Measurements!$I$3)*(ROW(Measurements!$C$4:$C$502)-ROW(Measurements!$C$3)),ROWS(Measurements!$L$4:$L334))), "")</f>
        <v/>
      </c>
      <c r="AB334">
        <f>IF($W334&lt;&gt;"",6.5,"")</f>
        <v/>
      </c>
      <c r="AC334">
        <f>IF($W334&lt;&gt;"",3.5,"")</f>
        <v/>
      </c>
      <c r="AD334">
        <f>IF(ROWS(Measurements!$L$4:L334)&lt;=Measurements!$I$4, INDEX(Measurements!$G$4:$G$502,_xlfn.AGGREGATE(15,3,(Measurements!$C$4:$C$502=Measurements!$I$3)/(Measurements!$C$4:$C$502=Measurements!$I$3)*(ROW(Measurements!$C$4:$C$502)-ROW(Measurements!$C$3)),ROWS(Measurements!$L$4:L334))), "")</f>
        <v/>
      </c>
      <c r="AE334">
        <f>IF($W334&lt;&gt;"",65,"")</f>
        <v/>
      </c>
      <c r="AF334">
        <f>IF($W334&lt;&gt;"",35,"")</f>
        <v/>
      </c>
    </row>
    <row r="335">
      <c r="A335" s="2">
        <f>IF(ROWS(Measurements!A$4:$L335)&lt;=Measurements!$J$4, INDEX(Measurements!$A$4:$A$502,_xlfn.AGGREGATE(15,3,(Measurements!$C$4:$C$502=Measurements!$J$3)/(Measurements!$C$4:$C$502=Measurements!$J$3)*(ROW(Measurements!$C$4:$C$502)-ROW(Measurements!$C$3)),ROWS(Measurements!A$4:$L335))), "")</f>
        <v/>
      </c>
      <c r="B335">
        <f>IF(ROWS(Measurements!A$4:$L335)&lt;=Measurements!$J$4, INDEX(Measurements!$E$4:$E$502,_xlfn.AGGREGATE(15,3,(Measurements!$C$4:$C$502=Measurements!$J$3)/(Measurements!$C$4:$C$502=Measurements!$J$3)*(ROW(Measurements!$C$4:$C$502)-ROW(Measurements!$C$3)),ROWS(Measurements!A$4:$L335))), "")</f>
        <v/>
      </c>
      <c r="C335">
        <f>IF($A335&lt;&gt;"",2200,"")</f>
        <v/>
      </c>
      <c r="D335">
        <f>IF($A335&lt;&gt;"",1800,"")</f>
        <v/>
      </c>
      <c r="E335">
        <f>IF(ROWS(Measurements!A$4:$L335)&lt;=Measurements!$J$4, INDEX(Measurements!$F$4:$F$502,_xlfn.AGGREGATE(15,3,(Measurements!$C$4:$C$502=Measurements!$J$3)/(Measurements!$C$4:$C$502=Measurements!$J$3)*(ROW(Measurements!$C$4:$C$502)-ROW(Measurements!$C$3)),ROWS(Measurements!A$4:$L335))), "")</f>
        <v/>
      </c>
      <c r="F335">
        <f>IF($A335&lt;&gt;"",6.5,"")</f>
        <v/>
      </c>
      <c r="G335">
        <f>IF($A335&lt;&gt;"",3.5,"")</f>
        <v/>
      </c>
      <c r="H335">
        <f>IF(ROWS(Measurements!A$4:$L335)&lt;=Measurements!$J$4, INDEX(Measurements!$G$4:$G$502,_xlfn.AGGREGATE(15,3,(Measurements!$C$4:$C$502=Measurements!$J$3)/(Measurements!$C$4:$C$502=Measurements!$J$3)*(ROW(Measurements!$C$4:$C$502)-ROW(Measurements!$C$3)),ROWS(Measurements!A$4:$L335))), "")</f>
        <v/>
      </c>
      <c r="I335">
        <f>IF($A335&lt;&gt;"",65,"")</f>
        <v/>
      </c>
      <c r="J335">
        <f>IF($A335&lt;&gt;"",35,"")</f>
        <v/>
      </c>
      <c r="L335" s="2">
        <f>IF(ROWS(Measurements!$L$4:L335)&lt;=Measurements!$K$4, INDEX(Measurements!$A$4:$A$502,_xlfn.AGGREGATE(15,3,(Measurements!$C$4:$C$502=Measurements!$K$3)/(Measurements!$C$4:$C$502=Measurements!$K$3)*(ROW(Measurements!$C$4:$C$502)-ROW(Measurements!$C$3)),ROWS(Measurements!$L$4:L335))), "")</f>
        <v/>
      </c>
      <c r="M335">
        <f>IF(ROWS(Measurements!$L$4:L335)&lt;=Measurements!$K$4, INDEX(Measurements!$E$4:$E$502,_xlfn.AGGREGATE(15,3,(Measurements!$C$4:$C$502=Measurements!$K$3)/(Measurements!$C$4:$C$502=Measurements!$K$3)*(ROW(Measurements!$C$4:$C$502)-ROW(Measurements!$C$3)),ROWS(Measurements!$L$4:L335))), "")</f>
        <v/>
      </c>
      <c r="N335">
        <f>IF($L335&lt;&gt;"",2200,"")</f>
        <v/>
      </c>
      <c r="O335">
        <f>IF($L335&lt;&gt;"",1800,"")</f>
        <v/>
      </c>
      <c r="P335">
        <f>IF(ROWS(Measurements!$L$4:L335)&lt;=Measurements!$K$4, INDEX(Measurements!$F$4:$F$502,_xlfn.AGGREGATE(15,3,(Measurements!$C$4:$C$502=Measurements!$K$3)/(Measurements!$C$4:$C$502=Measurements!$K$3)*(ROW(Measurements!$C$4:$C$502)-ROW(Measurements!$C$3)),ROWS(Measurements!$L$4:L335))), "")</f>
        <v/>
      </c>
      <c r="Q335">
        <f>IF($L335&lt;&gt;"",6.5,"")</f>
        <v/>
      </c>
      <c r="R335">
        <f>IF($L335&lt;&gt;"",3.5,"")</f>
        <v/>
      </c>
      <c r="S335">
        <f>IF(ROWS(Measurements!$L$4:L335)&lt;=Measurements!$K$4, INDEX(Measurements!$G$4:$G$502,_xlfn.AGGREGATE(15,3,(Measurements!$C$4:$C$502=Measurements!$K$3)/(Measurements!$C$4:$C$502=Measurements!$K$3)*(ROW(Measurements!$C$4:$C$502)-ROW(Measurements!$C$3)),ROWS(Measurements!$L$4:L335))), "")</f>
        <v/>
      </c>
      <c r="T335">
        <f>IF($L335&lt;&gt;"",65,"")</f>
        <v/>
      </c>
      <c r="U335">
        <f>IF($L335&lt;&gt;"",35,"")</f>
        <v/>
      </c>
      <c r="W335" s="2">
        <f>IF(ROWS(Measurements!$L$4:$L335)&lt;=Measurements!$I$4, INDEX(Measurements!$A$4:$A$502,_xlfn.AGGREGATE(15,3,(Measurements!$C$4:$C$502=Measurements!$I$3)/(Measurements!$C$4:$C$502=Measurements!$I$3)*(ROW(Measurements!$C$4:$C$502)-ROW(Measurements!$C$3)),ROWS(Measurements!$L$4:$L335))), "")</f>
        <v/>
      </c>
      <c r="X335">
        <f>IF(ROWS(Measurements!$L$4:$L335)&lt;=Measurements!$I$4, INDEX(Measurements!$E$4:$E$502,_xlfn.AGGREGATE(15,3,(Measurements!$C$4:$C$502=Measurements!$I$3)/(Measurements!$C$4:$C$502=Measurements!$I$3)*(ROW(Measurements!$C$4:$C$502)-ROW(Measurements!$C$3)),ROWS(Measurements!$L$4:$L335))), "")</f>
        <v/>
      </c>
      <c r="Y335">
        <f>IF($W335&lt;&gt;"",2200,"")</f>
        <v/>
      </c>
      <c r="Z335">
        <f>IF($W335&lt;&gt;"",1800,"")</f>
        <v/>
      </c>
      <c r="AA335">
        <f>IF(ROWS(Measurements!$L$4:$L335)&lt;=Measurements!$I$4, INDEX(Measurements!$F$4:$F$502,_xlfn.AGGREGATE(15,3,(Measurements!$C$4:$C$502=Measurements!$I$3)/(Measurements!$C$4:$C$502=Measurements!$I$3)*(ROW(Measurements!$C$4:$C$502)-ROW(Measurements!$C$3)),ROWS(Measurements!$L$4:$L335))), "")</f>
        <v/>
      </c>
      <c r="AB335">
        <f>IF($W335&lt;&gt;"",6.5,"")</f>
        <v/>
      </c>
      <c r="AC335">
        <f>IF($W335&lt;&gt;"",3.5,"")</f>
        <v/>
      </c>
      <c r="AD335">
        <f>IF(ROWS(Measurements!$L$4:L335)&lt;=Measurements!$I$4, INDEX(Measurements!$G$4:$G$502,_xlfn.AGGREGATE(15,3,(Measurements!$C$4:$C$502=Measurements!$I$3)/(Measurements!$C$4:$C$502=Measurements!$I$3)*(ROW(Measurements!$C$4:$C$502)-ROW(Measurements!$C$3)),ROWS(Measurements!$L$4:L335))), "")</f>
        <v/>
      </c>
      <c r="AE335">
        <f>IF($W335&lt;&gt;"",65,"")</f>
        <v/>
      </c>
      <c r="AF335">
        <f>IF($W335&lt;&gt;"",35,"")</f>
        <v/>
      </c>
    </row>
    <row r="336">
      <c r="A336" s="2">
        <f>IF(ROWS(Measurements!A$4:$L336)&lt;=Measurements!$J$4, INDEX(Measurements!$A$4:$A$502,_xlfn.AGGREGATE(15,3,(Measurements!$C$4:$C$502=Measurements!$J$3)/(Measurements!$C$4:$C$502=Measurements!$J$3)*(ROW(Measurements!$C$4:$C$502)-ROW(Measurements!$C$3)),ROWS(Measurements!A$4:$L336))), "")</f>
        <v/>
      </c>
      <c r="B336">
        <f>IF(ROWS(Measurements!A$4:$L336)&lt;=Measurements!$J$4, INDEX(Measurements!$E$4:$E$502,_xlfn.AGGREGATE(15,3,(Measurements!$C$4:$C$502=Measurements!$J$3)/(Measurements!$C$4:$C$502=Measurements!$J$3)*(ROW(Measurements!$C$4:$C$502)-ROW(Measurements!$C$3)),ROWS(Measurements!A$4:$L336))), "")</f>
        <v/>
      </c>
      <c r="C336">
        <f>IF($A336&lt;&gt;"",2200,"")</f>
        <v/>
      </c>
      <c r="D336">
        <f>IF($A336&lt;&gt;"",1800,"")</f>
        <v/>
      </c>
      <c r="E336">
        <f>IF(ROWS(Measurements!A$4:$L336)&lt;=Measurements!$J$4, INDEX(Measurements!$F$4:$F$502,_xlfn.AGGREGATE(15,3,(Measurements!$C$4:$C$502=Measurements!$J$3)/(Measurements!$C$4:$C$502=Measurements!$J$3)*(ROW(Measurements!$C$4:$C$502)-ROW(Measurements!$C$3)),ROWS(Measurements!A$4:$L336))), "")</f>
        <v/>
      </c>
      <c r="F336">
        <f>IF($A336&lt;&gt;"",6.5,"")</f>
        <v/>
      </c>
      <c r="G336">
        <f>IF($A336&lt;&gt;"",3.5,"")</f>
        <v/>
      </c>
      <c r="H336">
        <f>IF(ROWS(Measurements!A$4:$L336)&lt;=Measurements!$J$4, INDEX(Measurements!$G$4:$G$502,_xlfn.AGGREGATE(15,3,(Measurements!$C$4:$C$502=Measurements!$J$3)/(Measurements!$C$4:$C$502=Measurements!$J$3)*(ROW(Measurements!$C$4:$C$502)-ROW(Measurements!$C$3)),ROWS(Measurements!A$4:$L336))), "")</f>
        <v/>
      </c>
      <c r="I336">
        <f>IF($A336&lt;&gt;"",65,"")</f>
        <v/>
      </c>
      <c r="J336">
        <f>IF($A336&lt;&gt;"",35,"")</f>
        <v/>
      </c>
      <c r="L336" s="2">
        <f>IF(ROWS(Measurements!$L$4:L336)&lt;=Measurements!$K$4, INDEX(Measurements!$A$4:$A$502,_xlfn.AGGREGATE(15,3,(Measurements!$C$4:$C$502=Measurements!$K$3)/(Measurements!$C$4:$C$502=Measurements!$K$3)*(ROW(Measurements!$C$4:$C$502)-ROW(Measurements!$C$3)),ROWS(Measurements!$L$4:L336))), "")</f>
        <v/>
      </c>
      <c r="M336">
        <f>IF(ROWS(Measurements!$L$4:L336)&lt;=Measurements!$K$4, INDEX(Measurements!$E$4:$E$502,_xlfn.AGGREGATE(15,3,(Measurements!$C$4:$C$502=Measurements!$K$3)/(Measurements!$C$4:$C$502=Measurements!$K$3)*(ROW(Measurements!$C$4:$C$502)-ROW(Measurements!$C$3)),ROWS(Measurements!$L$4:L336))), "")</f>
        <v/>
      </c>
      <c r="N336">
        <f>IF($L336&lt;&gt;"",2200,"")</f>
        <v/>
      </c>
      <c r="O336">
        <f>IF($L336&lt;&gt;"",1800,"")</f>
        <v/>
      </c>
      <c r="P336">
        <f>IF(ROWS(Measurements!$L$4:L336)&lt;=Measurements!$K$4, INDEX(Measurements!$F$4:$F$502,_xlfn.AGGREGATE(15,3,(Measurements!$C$4:$C$502=Measurements!$K$3)/(Measurements!$C$4:$C$502=Measurements!$K$3)*(ROW(Measurements!$C$4:$C$502)-ROW(Measurements!$C$3)),ROWS(Measurements!$L$4:L336))), "")</f>
        <v/>
      </c>
      <c r="Q336">
        <f>IF($L336&lt;&gt;"",6.5,"")</f>
        <v/>
      </c>
      <c r="R336">
        <f>IF($L336&lt;&gt;"",3.5,"")</f>
        <v/>
      </c>
      <c r="S336">
        <f>IF(ROWS(Measurements!$L$4:L336)&lt;=Measurements!$K$4, INDEX(Measurements!$G$4:$G$502,_xlfn.AGGREGATE(15,3,(Measurements!$C$4:$C$502=Measurements!$K$3)/(Measurements!$C$4:$C$502=Measurements!$K$3)*(ROW(Measurements!$C$4:$C$502)-ROW(Measurements!$C$3)),ROWS(Measurements!$L$4:L336))), "")</f>
        <v/>
      </c>
      <c r="T336">
        <f>IF($L336&lt;&gt;"",65,"")</f>
        <v/>
      </c>
      <c r="U336">
        <f>IF($L336&lt;&gt;"",35,"")</f>
        <v/>
      </c>
      <c r="W336" s="2">
        <f>IF(ROWS(Measurements!$L$4:$L336)&lt;=Measurements!$I$4, INDEX(Measurements!$A$4:$A$502,_xlfn.AGGREGATE(15,3,(Measurements!$C$4:$C$502=Measurements!$I$3)/(Measurements!$C$4:$C$502=Measurements!$I$3)*(ROW(Measurements!$C$4:$C$502)-ROW(Measurements!$C$3)),ROWS(Measurements!$L$4:$L336))), "")</f>
        <v/>
      </c>
      <c r="X336">
        <f>IF(ROWS(Measurements!$L$4:$L336)&lt;=Measurements!$I$4, INDEX(Measurements!$E$4:$E$502,_xlfn.AGGREGATE(15,3,(Measurements!$C$4:$C$502=Measurements!$I$3)/(Measurements!$C$4:$C$502=Measurements!$I$3)*(ROW(Measurements!$C$4:$C$502)-ROW(Measurements!$C$3)),ROWS(Measurements!$L$4:$L336))), "")</f>
        <v/>
      </c>
      <c r="Y336">
        <f>IF($W336&lt;&gt;"",2200,"")</f>
        <v/>
      </c>
      <c r="Z336">
        <f>IF($W336&lt;&gt;"",1800,"")</f>
        <v/>
      </c>
      <c r="AA336">
        <f>IF(ROWS(Measurements!$L$4:$L336)&lt;=Measurements!$I$4, INDEX(Measurements!$F$4:$F$502,_xlfn.AGGREGATE(15,3,(Measurements!$C$4:$C$502=Measurements!$I$3)/(Measurements!$C$4:$C$502=Measurements!$I$3)*(ROW(Measurements!$C$4:$C$502)-ROW(Measurements!$C$3)),ROWS(Measurements!$L$4:$L336))), "")</f>
        <v/>
      </c>
      <c r="AB336">
        <f>IF($W336&lt;&gt;"",6.5,"")</f>
        <v/>
      </c>
      <c r="AC336">
        <f>IF($W336&lt;&gt;"",3.5,"")</f>
        <v/>
      </c>
      <c r="AD336">
        <f>IF(ROWS(Measurements!$L$4:L336)&lt;=Measurements!$I$4, INDEX(Measurements!$G$4:$G$502,_xlfn.AGGREGATE(15,3,(Measurements!$C$4:$C$502=Measurements!$I$3)/(Measurements!$C$4:$C$502=Measurements!$I$3)*(ROW(Measurements!$C$4:$C$502)-ROW(Measurements!$C$3)),ROWS(Measurements!$L$4:L336))), "")</f>
        <v/>
      </c>
      <c r="AE336">
        <f>IF($W336&lt;&gt;"",65,"")</f>
        <v/>
      </c>
      <c r="AF336">
        <f>IF($W336&lt;&gt;"",35,"")</f>
        <v/>
      </c>
    </row>
    <row r="337">
      <c r="A337" s="2">
        <f>IF(ROWS(Measurements!A$4:$L337)&lt;=Measurements!$J$4, INDEX(Measurements!$A$4:$A$502,_xlfn.AGGREGATE(15,3,(Measurements!$C$4:$C$502=Measurements!$J$3)/(Measurements!$C$4:$C$502=Measurements!$J$3)*(ROW(Measurements!$C$4:$C$502)-ROW(Measurements!$C$3)),ROWS(Measurements!A$4:$L337))), "")</f>
        <v/>
      </c>
      <c r="B337">
        <f>IF(ROWS(Measurements!A$4:$L337)&lt;=Measurements!$J$4, INDEX(Measurements!$E$4:$E$502,_xlfn.AGGREGATE(15,3,(Measurements!$C$4:$C$502=Measurements!$J$3)/(Measurements!$C$4:$C$502=Measurements!$J$3)*(ROW(Measurements!$C$4:$C$502)-ROW(Measurements!$C$3)),ROWS(Measurements!A$4:$L337))), "")</f>
        <v/>
      </c>
      <c r="C337">
        <f>IF($A337&lt;&gt;"",2200,"")</f>
        <v/>
      </c>
      <c r="D337">
        <f>IF($A337&lt;&gt;"",1800,"")</f>
        <v/>
      </c>
      <c r="E337">
        <f>IF(ROWS(Measurements!A$4:$L337)&lt;=Measurements!$J$4, INDEX(Measurements!$F$4:$F$502,_xlfn.AGGREGATE(15,3,(Measurements!$C$4:$C$502=Measurements!$J$3)/(Measurements!$C$4:$C$502=Measurements!$J$3)*(ROW(Measurements!$C$4:$C$502)-ROW(Measurements!$C$3)),ROWS(Measurements!A$4:$L337))), "")</f>
        <v/>
      </c>
      <c r="F337">
        <f>IF($A337&lt;&gt;"",6.5,"")</f>
        <v/>
      </c>
      <c r="G337">
        <f>IF($A337&lt;&gt;"",3.5,"")</f>
        <v/>
      </c>
      <c r="H337">
        <f>IF(ROWS(Measurements!A$4:$L337)&lt;=Measurements!$J$4, INDEX(Measurements!$G$4:$G$502,_xlfn.AGGREGATE(15,3,(Measurements!$C$4:$C$502=Measurements!$J$3)/(Measurements!$C$4:$C$502=Measurements!$J$3)*(ROW(Measurements!$C$4:$C$502)-ROW(Measurements!$C$3)),ROWS(Measurements!A$4:$L337))), "")</f>
        <v/>
      </c>
      <c r="I337">
        <f>IF($A337&lt;&gt;"",65,"")</f>
        <v/>
      </c>
      <c r="J337">
        <f>IF($A337&lt;&gt;"",35,"")</f>
        <v/>
      </c>
      <c r="L337" s="2">
        <f>IF(ROWS(Measurements!$L$4:L337)&lt;=Measurements!$K$4, INDEX(Measurements!$A$4:$A$502,_xlfn.AGGREGATE(15,3,(Measurements!$C$4:$C$502=Measurements!$K$3)/(Measurements!$C$4:$C$502=Measurements!$K$3)*(ROW(Measurements!$C$4:$C$502)-ROW(Measurements!$C$3)),ROWS(Measurements!$L$4:L337))), "")</f>
        <v/>
      </c>
      <c r="M337">
        <f>IF(ROWS(Measurements!$L$4:L337)&lt;=Measurements!$K$4, INDEX(Measurements!$E$4:$E$502,_xlfn.AGGREGATE(15,3,(Measurements!$C$4:$C$502=Measurements!$K$3)/(Measurements!$C$4:$C$502=Measurements!$K$3)*(ROW(Measurements!$C$4:$C$502)-ROW(Measurements!$C$3)),ROWS(Measurements!$L$4:L337))), "")</f>
        <v/>
      </c>
      <c r="N337">
        <f>IF($L337&lt;&gt;"",2200,"")</f>
        <v/>
      </c>
      <c r="O337">
        <f>IF($L337&lt;&gt;"",1800,"")</f>
        <v/>
      </c>
      <c r="P337">
        <f>IF(ROWS(Measurements!$L$4:L337)&lt;=Measurements!$K$4, INDEX(Measurements!$F$4:$F$502,_xlfn.AGGREGATE(15,3,(Measurements!$C$4:$C$502=Measurements!$K$3)/(Measurements!$C$4:$C$502=Measurements!$K$3)*(ROW(Measurements!$C$4:$C$502)-ROW(Measurements!$C$3)),ROWS(Measurements!$L$4:L337))), "")</f>
        <v/>
      </c>
      <c r="Q337">
        <f>IF($L337&lt;&gt;"",6.5,"")</f>
        <v/>
      </c>
      <c r="R337">
        <f>IF($L337&lt;&gt;"",3.5,"")</f>
        <v/>
      </c>
      <c r="S337">
        <f>IF(ROWS(Measurements!$L$4:L337)&lt;=Measurements!$K$4, INDEX(Measurements!$G$4:$G$502,_xlfn.AGGREGATE(15,3,(Measurements!$C$4:$C$502=Measurements!$K$3)/(Measurements!$C$4:$C$502=Measurements!$K$3)*(ROW(Measurements!$C$4:$C$502)-ROW(Measurements!$C$3)),ROWS(Measurements!$L$4:L337))), "")</f>
        <v/>
      </c>
      <c r="T337">
        <f>IF($L337&lt;&gt;"",65,"")</f>
        <v/>
      </c>
      <c r="U337">
        <f>IF($L337&lt;&gt;"",35,"")</f>
        <v/>
      </c>
      <c r="W337" s="2">
        <f>IF(ROWS(Measurements!$L$4:$L337)&lt;=Measurements!$I$4, INDEX(Measurements!$A$4:$A$502,_xlfn.AGGREGATE(15,3,(Measurements!$C$4:$C$502=Measurements!$I$3)/(Measurements!$C$4:$C$502=Measurements!$I$3)*(ROW(Measurements!$C$4:$C$502)-ROW(Measurements!$C$3)),ROWS(Measurements!$L$4:$L337))), "")</f>
        <v/>
      </c>
      <c r="X337">
        <f>IF(ROWS(Measurements!$L$4:$L337)&lt;=Measurements!$I$4, INDEX(Measurements!$E$4:$E$502,_xlfn.AGGREGATE(15,3,(Measurements!$C$4:$C$502=Measurements!$I$3)/(Measurements!$C$4:$C$502=Measurements!$I$3)*(ROW(Measurements!$C$4:$C$502)-ROW(Measurements!$C$3)),ROWS(Measurements!$L$4:$L337))), "")</f>
        <v/>
      </c>
      <c r="Y337">
        <f>IF($W337&lt;&gt;"",2200,"")</f>
        <v/>
      </c>
      <c r="Z337">
        <f>IF($W337&lt;&gt;"",1800,"")</f>
        <v/>
      </c>
      <c r="AA337">
        <f>IF(ROWS(Measurements!$L$4:$L337)&lt;=Measurements!$I$4, INDEX(Measurements!$F$4:$F$502,_xlfn.AGGREGATE(15,3,(Measurements!$C$4:$C$502=Measurements!$I$3)/(Measurements!$C$4:$C$502=Measurements!$I$3)*(ROW(Measurements!$C$4:$C$502)-ROW(Measurements!$C$3)),ROWS(Measurements!$L$4:$L337))), "")</f>
        <v/>
      </c>
      <c r="AB337">
        <f>IF($W337&lt;&gt;"",6.5,"")</f>
        <v/>
      </c>
      <c r="AC337">
        <f>IF($W337&lt;&gt;"",3.5,"")</f>
        <v/>
      </c>
      <c r="AD337">
        <f>IF(ROWS(Measurements!$L$4:L337)&lt;=Measurements!$I$4, INDEX(Measurements!$G$4:$G$502,_xlfn.AGGREGATE(15,3,(Measurements!$C$4:$C$502=Measurements!$I$3)/(Measurements!$C$4:$C$502=Measurements!$I$3)*(ROW(Measurements!$C$4:$C$502)-ROW(Measurements!$C$3)),ROWS(Measurements!$L$4:L337))), "")</f>
        <v/>
      </c>
      <c r="AE337">
        <f>IF($W337&lt;&gt;"",65,"")</f>
        <v/>
      </c>
      <c r="AF337">
        <f>IF($W337&lt;&gt;"",35,"")</f>
        <v/>
      </c>
    </row>
    <row r="338">
      <c r="A338" s="2">
        <f>IF(ROWS(Measurements!A$4:$L338)&lt;=Measurements!$J$4, INDEX(Measurements!$A$4:$A$502,_xlfn.AGGREGATE(15,3,(Measurements!$C$4:$C$502=Measurements!$J$3)/(Measurements!$C$4:$C$502=Measurements!$J$3)*(ROW(Measurements!$C$4:$C$502)-ROW(Measurements!$C$3)),ROWS(Measurements!A$4:$L338))), "")</f>
        <v/>
      </c>
      <c r="B338">
        <f>IF(ROWS(Measurements!A$4:$L338)&lt;=Measurements!$J$4, INDEX(Measurements!$E$4:$E$502,_xlfn.AGGREGATE(15,3,(Measurements!$C$4:$C$502=Measurements!$J$3)/(Measurements!$C$4:$C$502=Measurements!$J$3)*(ROW(Measurements!$C$4:$C$502)-ROW(Measurements!$C$3)),ROWS(Measurements!A$4:$L338))), "")</f>
        <v/>
      </c>
      <c r="C338">
        <f>IF($A338&lt;&gt;"",2200,"")</f>
        <v/>
      </c>
      <c r="D338">
        <f>IF($A338&lt;&gt;"",1800,"")</f>
        <v/>
      </c>
      <c r="E338">
        <f>IF(ROWS(Measurements!A$4:$L338)&lt;=Measurements!$J$4, INDEX(Measurements!$F$4:$F$502,_xlfn.AGGREGATE(15,3,(Measurements!$C$4:$C$502=Measurements!$J$3)/(Measurements!$C$4:$C$502=Measurements!$J$3)*(ROW(Measurements!$C$4:$C$502)-ROW(Measurements!$C$3)),ROWS(Measurements!A$4:$L338))), "")</f>
        <v/>
      </c>
      <c r="F338">
        <f>IF($A338&lt;&gt;"",6.5,"")</f>
        <v/>
      </c>
      <c r="G338">
        <f>IF($A338&lt;&gt;"",3.5,"")</f>
        <v/>
      </c>
      <c r="H338">
        <f>IF(ROWS(Measurements!A$4:$L338)&lt;=Measurements!$J$4, INDEX(Measurements!$G$4:$G$502,_xlfn.AGGREGATE(15,3,(Measurements!$C$4:$C$502=Measurements!$J$3)/(Measurements!$C$4:$C$502=Measurements!$J$3)*(ROW(Measurements!$C$4:$C$502)-ROW(Measurements!$C$3)),ROWS(Measurements!A$4:$L338))), "")</f>
        <v/>
      </c>
      <c r="I338">
        <f>IF($A338&lt;&gt;"",65,"")</f>
        <v/>
      </c>
      <c r="J338">
        <f>IF($A338&lt;&gt;"",35,"")</f>
        <v/>
      </c>
      <c r="L338" s="2">
        <f>IF(ROWS(Measurements!$L$4:L338)&lt;=Measurements!$K$4, INDEX(Measurements!$A$4:$A$502,_xlfn.AGGREGATE(15,3,(Measurements!$C$4:$C$502=Measurements!$K$3)/(Measurements!$C$4:$C$502=Measurements!$K$3)*(ROW(Measurements!$C$4:$C$502)-ROW(Measurements!$C$3)),ROWS(Measurements!$L$4:L338))), "")</f>
        <v/>
      </c>
      <c r="M338">
        <f>IF(ROWS(Measurements!$L$4:L338)&lt;=Measurements!$K$4, INDEX(Measurements!$E$4:$E$502,_xlfn.AGGREGATE(15,3,(Measurements!$C$4:$C$502=Measurements!$K$3)/(Measurements!$C$4:$C$502=Measurements!$K$3)*(ROW(Measurements!$C$4:$C$502)-ROW(Measurements!$C$3)),ROWS(Measurements!$L$4:L338))), "")</f>
        <v/>
      </c>
      <c r="N338">
        <f>IF($L338&lt;&gt;"",2200,"")</f>
        <v/>
      </c>
      <c r="O338">
        <f>IF($L338&lt;&gt;"",1800,"")</f>
        <v/>
      </c>
      <c r="P338">
        <f>IF(ROWS(Measurements!$L$4:L338)&lt;=Measurements!$K$4, INDEX(Measurements!$F$4:$F$502,_xlfn.AGGREGATE(15,3,(Measurements!$C$4:$C$502=Measurements!$K$3)/(Measurements!$C$4:$C$502=Measurements!$K$3)*(ROW(Measurements!$C$4:$C$502)-ROW(Measurements!$C$3)),ROWS(Measurements!$L$4:L338))), "")</f>
        <v/>
      </c>
      <c r="Q338">
        <f>IF($L338&lt;&gt;"",6.5,"")</f>
        <v/>
      </c>
      <c r="R338">
        <f>IF($L338&lt;&gt;"",3.5,"")</f>
        <v/>
      </c>
      <c r="S338">
        <f>IF(ROWS(Measurements!$L$4:L338)&lt;=Measurements!$K$4, INDEX(Measurements!$G$4:$G$502,_xlfn.AGGREGATE(15,3,(Measurements!$C$4:$C$502=Measurements!$K$3)/(Measurements!$C$4:$C$502=Measurements!$K$3)*(ROW(Measurements!$C$4:$C$502)-ROW(Measurements!$C$3)),ROWS(Measurements!$L$4:L338))), "")</f>
        <v/>
      </c>
      <c r="T338">
        <f>IF($L338&lt;&gt;"",65,"")</f>
        <v/>
      </c>
      <c r="U338">
        <f>IF($L338&lt;&gt;"",35,"")</f>
        <v/>
      </c>
      <c r="W338" s="2">
        <f>IF(ROWS(Measurements!$L$4:$L338)&lt;=Measurements!$I$4, INDEX(Measurements!$A$4:$A$502,_xlfn.AGGREGATE(15,3,(Measurements!$C$4:$C$502=Measurements!$I$3)/(Measurements!$C$4:$C$502=Measurements!$I$3)*(ROW(Measurements!$C$4:$C$502)-ROW(Measurements!$C$3)),ROWS(Measurements!$L$4:$L338))), "")</f>
        <v/>
      </c>
      <c r="X338">
        <f>IF(ROWS(Measurements!$L$4:$L338)&lt;=Measurements!$I$4, INDEX(Measurements!$E$4:$E$502,_xlfn.AGGREGATE(15,3,(Measurements!$C$4:$C$502=Measurements!$I$3)/(Measurements!$C$4:$C$502=Measurements!$I$3)*(ROW(Measurements!$C$4:$C$502)-ROW(Measurements!$C$3)),ROWS(Measurements!$L$4:$L338))), "")</f>
        <v/>
      </c>
      <c r="Y338">
        <f>IF($W338&lt;&gt;"",2200,"")</f>
        <v/>
      </c>
      <c r="Z338">
        <f>IF($W338&lt;&gt;"",1800,"")</f>
        <v/>
      </c>
      <c r="AA338">
        <f>IF(ROWS(Measurements!$L$4:$L338)&lt;=Measurements!$I$4, INDEX(Measurements!$F$4:$F$502,_xlfn.AGGREGATE(15,3,(Measurements!$C$4:$C$502=Measurements!$I$3)/(Measurements!$C$4:$C$502=Measurements!$I$3)*(ROW(Measurements!$C$4:$C$502)-ROW(Measurements!$C$3)),ROWS(Measurements!$L$4:$L338))), "")</f>
        <v/>
      </c>
      <c r="AB338">
        <f>IF($W338&lt;&gt;"",6.5,"")</f>
        <v/>
      </c>
      <c r="AC338">
        <f>IF($W338&lt;&gt;"",3.5,"")</f>
        <v/>
      </c>
      <c r="AD338">
        <f>IF(ROWS(Measurements!$L$4:L338)&lt;=Measurements!$I$4, INDEX(Measurements!$G$4:$G$502,_xlfn.AGGREGATE(15,3,(Measurements!$C$4:$C$502=Measurements!$I$3)/(Measurements!$C$4:$C$502=Measurements!$I$3)*(ROW(Measurements!$C$4:$C$502)-ROW(Measurements!$C$3)),ROWS(Measurements!$L$4:L338))), "")</f>
        <v/>
      </c>
      <c r="AE338">
        <f>IF($W338&lt;&gt;"",65,"")</f>
        <v/>
      </c>
      <c r="AF338">
        <f>IF($W338&lt;&gt;"",35,"")</f>
        <v/>
      </c>
    </row>
    <row r="339">
      <c r="A339" s="2">
        <f>IF(ROWS(Measurements!A$4:$L339)&lt;=Measurements!$J$4, INDEX(Measurements!$A$4:$A$502,_xlfn.AGGREGATE(15,3,(Measurements!$C$4:$C$502=Measurements!$J$3)/(Measurements!$C$4:$C$502=Measurements!$J$3)*(ROW(Measurements!$C$4:$C$502)-ROW(Measurements!$C$3)),ROWS(Measurements!A$4:$L339))), "")</f>
        <v/>
      </c>
      <c r="B339">
        <f>IF(ROWS(Measurements!A$4:$L339)&lt;=Measurements!$J$4, INDEX(Measurements!$E$4:$E$502,_xlfn.AGGREGATE(15,3,(Measurements!$C$4:$C$502=Measurements!$J$3)/(Measurements!$C$4:$C$502=Measurements!$J$3)*(ROW(Measurements!$C$4:$C$502)-ROW(Measurements!$C$3)),ROWS(Measurements!A$4:$L339))), "")</f>
        <v/>
      </c>
      <c r="C339">
        <f>IF($A339&lt;&gt;"",2200,"")</f>
        <v/>
      </c>
      <c r="D339">
        <f>IF($A339&lt;&gt;"",1800,"")</f>
        <v/>
      </c>
      <c r="E339">
        <f>IF(ROWS(Measurements!A$4:$L339)&lt;=Measurements!$J$4, INDEX(Measurements!$F$4:$F$502,_xlfn.AGGREGATE(15,3,(Measurements!$C$4:$C$502=Measurements!$J$3)/(Measurements!$C$4:$C$502=Measurements!$J$3)*(ROW(Measurements!$C$4:$C$502)-ROW(Measurements!$C$3)),ROWS(Measurements!A$4:$L339))), "")</f>
        <v/>
      </c>
      <c r="F339">
        <f>IF($A339&lt;&gt;"",6.5,"")</f>
        <v/>
      </c>
      <c r="G339">
        <f>IF($A339&lt;&gt;"",3.5,"")</f>
        <v/>
      </c>
      <c r="H339">
        <f>IF(ROWS(Measurements!A$4:$L339)&lt;=Measurements!$J$4, INDEX(Measurements!$G$4:$G$502,_xlfn.AGGREGATE(15,3,(Measurements!$C$4:$C$502=Measurements!$J$3)/(Measurements!$C$4:$C$502=Measurements!$J$3)*(ROW(Measurements!$C$4:$C$502)-ROW(Measurements!$C$3)),ROWS(Measurements!A$4:$L339))), "")</f>
        <v/>
      </c>
      <c r="I339">
        <f>IF($A339&lt;&gt;"",65,"")</f>
        <v/>
      </c>
      <c r="J339">
        <f>IF($A339&lt;&gt;"",35,"")</f>
        <v/>
      </c>
      <c r="L339" s="2">
        <f>IF(ROWS(Measurements!$L$4:L339)&lt;=Measurements!$K$4, INDEX(Measurements!$A$4:$A$502,_xlfn.AGGREGATE(15,3,(Measurements!$C$4:$C$502=Measurements!$K$3)/(Measurements!$C$4:$C$502=Measurements!$K$3)*(ROW(Measurements!$C$4:$C$502)-ROW(Measurements!$C$3)),ROWS(Measurements!$L$4:L339))), "")</f>
        <v/>
      </c>
      <c r="M339">
        <f>IF(ROWS(Measurements!$L$4:L339)&lt;=Measurements!$K$4, INDEX(Measurements!$E$4:$E$502,_xlfn.AGGREGATE(15,3,(Measurements!$C$4:$C$502=Measurements!$K$3)/(Measurements!$C$4:$C$502=Measurements!$K$3)*(ROW(Measurements!$C$4:$C$502)-ROW(Measurements!$C$3)),ROWS(Measurements!$L$4:L339))), "")</f>
        <v/>
      </c>
      <c r="N339">
        <f>IF($L339&lt;&gt;"",2200,"")</f>
        <v/>
      </c>
      <c r="O339">
        <f>IF($L339&lt;&gt;"",1800,"")</f>
        <v/>
      </c>
      <c r="P339">
        <f>IF(ROWS(Measurements!$L$4:L339)&lt;=Measurements!$K$4, INDEX(Measurements!$F$4:$F$502,_xlfn.AGGREGATE(15,3,(Measurements!$C$4:$C$502=Measurements!$K$3)/(Measurements!$C$4:$C$502=Measurements!$K$3)*(ROW(Measurements!$C$4:$C$502)-ROW(Measurements!$C$3)),ROWS(Measurements!$L$4:L339))), "")</f>
        <v/>
      </c>
      <c r="Q339">
        <f>IF($L339&lt;&gt;"",6.5,"")</f>
        <v/>
      </c>
      <c r="R339">
        <f>IF($L339&lt;&gt;"",3.5,"")</f>
        <v/>
      </c>
      <c r="S339">
        <f>IF(ROWS(Measurements!$L$4:L339)&lt;=Measurements!$K$4, INDEX(Measurements!$G$4:$G$502,_xlfn.AGGREGATE(15,3,(Measurements!$C$4:$C$502=Measurements!$K$3)/(Measurements!$C$4:$C$502=Measurements!$K$3)*(ROW(Measurements!$C$4:$C$502)-ROW(Measurements!$C$3)),ROWS(Measurements!$L$4:L339))), "")</f>
        <v/>
      </c>
      <c r="T339">
        <f>IF($L339&lt;&gt;"",65,"")</f>
        <v/>
      </c>
      <c r="U339">
        <f>IF($L339&lt;&gt;"",35,"")</f>
        <v/>
      </c>
      <c r="W339" s="2">
        <f>IF(ROWS(Measurements!$L$4:$L339)&lt;=Measurements!$I$4, INDEX(Measurements!$A$4:$A$502,_xlfn.AGGREGATE(15,3,(Measurements!$C$4:$C$502=Measurements!$I$3)/(Measurements!$C$4:$C$502=Measurements!$I$3)*(ROW(Measurements!$C$4:$C$502)-ROW(Measurements!$C$3)),ROWS(Measurements!$L$4:$L339))), "")</f>
        <v/>
      </c>
      <c r="X339">
        <f>IF(ROWS(Measurements!$L$4:$L339)&lt;=Measurements!$I$4, INDEX(Measurements!$E$4:$E$502,_xlfn.AGGREGATE(15,3,(Measurements!$C$4:$C$502=Measurements!$I$3)/(Measurements!$C$4:$C$502=Measurements!$I$3)*(ROW(Measurements!$C$4:$C$502)-ROW(Measurements!$C$3)),ROWS(Measurements!$L$4:$L339))), "")</f>
        <v/>
      </c>
      <c r="Y339">
        <f>IF($W339&lt;&gt;"",2200,"")</f>
        <v/>
      </c>
      <c r="Z339">
        <f>IF($W339&lt;&gt;"",1800,"")</f>
        <v/>
      </c>
      <c r="AA339">
        <f>IF(ROWS(Measurements!$L$4:$L339)&lt;=Measurements!$I$4, INDEX(Measurements!$F$4:$F$502,_xlfn.AGGREGATE(15,3,(Measurements!$C$4:$C$502=Measurements!$I$3)/(Measurements!$C$4:$C$502=Measurements!$I$3)*(ROW(Measurements!$C$4:$C$502)-ROW(Measurements!$C$3)),ROWS(Measurements!$L$4:$L339))), "")</f>
        <v/>
      </c>
      <c r="AB339">
        <f>IF($W339&lt;&gt;"",6.5,"")</f>
        <v/>
      </c>
      <c r="AC339">
        <f>IF($W339&lt;&gt;"",3.5,"")</f>
        <v/>
      </c>
      <c r="AD339">
        <f>IF(ROWS(Measurements!$L$4:L339)&lt;=Measurements!$I$4, INDEX(Measurements!$G$4:$G$502,_xlfn.AGGREGATE(15,3,(Measurements!$C$4:$C$502=Measurements!$I$3)/(Measurements!$C$4:$C$502=Measurements!$I$3)*(ROW(Measurements!$C$4:$C$502)-ROW(Measurements!$C$3)),ROWS(Measurements!$L$4:L339))), "")</f>
        <v/>
      </c>
      <c r="AE339">
        <f>IF($W339&lt;&gt;"",65,"")</f>
        <v/>
      </c>
      <c r="AF339">
        <f>IF($W339&lt;&gt;"",35,"")</f>
        <v/>
      </c>
    </row>
    <row r="340">
      <c r="A340" s="2">
        <f>IF(ROWS(Measurements!A$4:$L340)&lt;=Measurements!$J$4, INDEX(Measurements!$A$4:$A$502,_xlfn.AGGREGATE(15,3,(Measurements!$C$4:$C$502=Measurements!$J$3)/(Measurements!$C$4:$C$502=Measurements!$J$3)*(ROW(Measurements!$C$4:$C$502)-ROW(Measurements!$C$3)),ROWS(Measurements!A$4:$L340))), "")</f>
        <v/>
      </c>
      <c r="B340">
        <f>IF(ROWS(Measurements!A$4:$L340)&lt;=Measurements!$J$4, INDEX(Measurements!$E$4:$E$502,_xlfn.AGGREGATE(15,3,(Measurements!$C$4:$C$502=Measurements!$J$3)/(Measurements!$C$4:$C$502=Measurements!$J$3)*(ROW(Measurements!$C$4:$C$502)-ROW(Measurements!$C$3)),ROWS(Measurements!A$4:$L340))), "")</f>
        <v/>
      </c>
      <c r="C340">
        <f>IF($A340&lt;&gt;"",2200,"")</f>
        <v/>
      </c>
      <c r="D340">
        <f>IF($A340&lt;&gt;"",1800,"")</f>
        <v/>
      </c>
      <c r="E340">
        <f>IF(ROWS(Measurements!A$4:$L340)&lt;=Measurements!$J$4, INDEX(Measurements!$F$4:$F$502,_xlfn.AGGREGATE(15,3,(Measurements!$C$4:$C$502=Measurements!$J$3)/(Measurements!$C$4:$C$502=Measurements!$J$3)*(ROW(Measurements!$C$4:$C$502)-ROW(Measurements!$C$3)),ROWS(Measurements!A$4:$L340))), "")</f>
        <v/>
      </c>
      <c r="F340">
        <f>IF($A340&lt;&gt;"",6.5,"")</f>
        <v/>
      </c>
      <c r="G340">
        <f>IF($A340&lt;&gt;"",3.5,"")</f>
        <v/>
      </c>
      <c r="H340">
        <f>IF(ROWS(Measurements!A$4:$L340)&lt;=Measurements!$J$4, INDEX(Measurements!$G$4:$G$502,_xlfn.AGGREGATE(15,3,(Measurements!$C$4:$C$502=Measurements!$J$3)/(Measurements!$C$4:$C$502=Measurements!$J$3)*(ROW(Measurements!$C$4:$C$502)-ROW(Measurements!$C$3)),ROWS(Measurements!A$4:$L340))), "")</f>
        <v/>
      </c>
      <c r="I340">
        <f>IF($A340&lt;&gt;"",65,"")</f>
        <v/>
      </c>
      <c r="J340">
        <f>IF($A340&lt;&gt;"",35,"")</f>
        <v/>
      </c>
      <c r="L340" s="2">
        <f>IF(ROWS(Measurements!$L$4:L340)&lt;=Measurements!$K$4, INDEX(Measurements!$A$4:$A$502,_xlfn.AGGREGATE(15,3,(Measurements!$C$4:$C$502=Measurements!$K$3)/(Measurements!$C$4:$C$502=Measurements!$K$3)*(ROW(Measurements!$C$4:$C$502)-ROW(Measurements!$C$3)),ROWS(Measurements!$L$4:L340))), "")</f>
        <v/>
      </c>
      <c r="M340">
        <f>IF(ROWS(Measurements!$L$4:L340)&lt;=Measurements!$K$4, INDEX(Measurements!$E$4:$E$502,_xlfn.AGGREGATE(15,3,(Measurements!$C$4:$C$502=Measurements!$K$3)/(Measurements!$C$4:$C$502=Measurements!$K$3)*(ROW(Measurements!$C$4:$C$502)-ROW(Measurements!$C$3)),ROWS(Measurements!$L$4:L340))), "")</f>
        <v/>
      </c>
      <c r="N340">
        <f>IF($L340&lt;&gt;"",2200,"")</f>
        <v/>
      </c>
      <c r="O340">
        <f>IF($L340&lt;&gt;"",1800,"")</f>
        <v/>
      </c>
      <c r="P340">
        <f>IF(ROWS(Measurements!$L$4:L340)&lt;=Measurements!$K$4, INDEX(Measurements!$F$4:$F$502,_xlfn.AGGREGATE(15,3,(Measurements!$C$4:$C$502=Measurements!$K$3)/(Measurements!$C$4:$C$502=Measurements!$K$3)*(ROW(Measurements!$C$4:$C$502)-ROW(Measurements!$C$3)),ROWS(Measurements!$L$4:L340))), "")</f>
        <v/>
      </c>
      <c r="Q340">
        <f>IF($L340&lt;&gt;"",6.5,"")</f>
        <v/>
      </c>
      <c r="R340">
        <f>IF($L340&lt;&gt;"",3.5,"")</f>
        <v/>
      </c>
      <c r="S340">
        <f>IF(ROWS(Measurements!$L$4:L340)&lt;=Measurements!$K$4, INDEX(Measurements!$G$4:$G$502,_xlfn.AGGREGATE(15,3,(Measurements!$C$4:$C$502=Measurements!$K$3)/(Measurements!$C$4:$C$502=Measurements!$K$3)*(ROW(Measurements!$C$4:$C$502)-ROW(Measurements!$C$3)),ROWS(Measurements!$L$4:L340))), "")</f>
        <v/>
      </c>
      <c r="T340">
        <f>IF($L340&lt;&gt;"",65,"")</f>
        <v/>
      </c>
      <c r="U340">
        <f>IF($L340&lt;&gt;"",35,"")</f>
        <v/>
      </c>
      <c r="W340" s="2">
        <f>IF(ROWS(Measurements!$L$4:$L340)&lt;=Measurements!$I$4, INDEX(Measurements!$A$4:$A$502,_xlfn.AGGREGATE(15,3,(Measurements!$C$4:$C$502=Measurements!$I$3)/(Measurements!$C$4:$C$502=Measurements!$I$3)*(ROW(Measurements!$C$4:$C$502)-ROW(Measurements!$C$3)),ROWS(Measurements!$L$4:$L340))), "")</f>
        <v/>
      </c>
      <c r="X340">
        <f>IF(ROWS(Measurements!$L$4:$L340)&lt;=Measurements!$I$4, INDEX(Measurements!$E$4:$E$502,_xlfn.AGGREGATE(15,3,(Measurements!$C$4:$C$502=Measurements!$I$3)/(Measurements!$C$4:$C$502=Measurements!$I$3)*(ROW(Measurements!$C$4:$C$502)-ROW(Measurements!$C$3)),ROWS(Measurements!$L$4:$L340))), "")</f>
        <v/>
      </c>
      <c r="Y340">
        <f>IF($W340&lt;&gt;"",2200,"")</f>
        <v/>
      </c>
      <c r="Z340">
        <f>IF($W340&lt;&gt;"",1800,"")</f>
        <v/>
      </c>
      <c r="AA340">
        <f>IF(ROWS(Measurements!$L$4:$L340)&lt;=Measurements!$I$4, INDEX(Measurements!$F$4:$F$502,_xlfn.AGGREGATE(15,3,(Measurements!$C$4:$C$502=Measurements!$I$3)/(Measurements!$C$4:$C$502=Measurements!$I$3)*(ROW(Measurements!$C$4:$C$502)-ROW(Measurements!$C$3)),ROWS(Measurements!$L$4:$L340))), "")</f>
        <v/>
      </c>
      <c r="AB340">
        <f>IF($W340&lt;&gt;"",6.5,"")</f>
        <v/>
      </c>
      <c r="AC340">
        <f>IF($W340&lt;&gt;"",3.5,"")</f>
        <v/>
      </c>
      <c r="AD340">
        <f>IF(ROWS(Measurements!$L$4:L340)&lt;=Measurements!$I$4, INDEX(Measurements!$G$4:$G$502,_xlfn.AGGREGATE(15,3,(Measurements!$C$4:$C$502=Measurements!$I$3)/(Measurements!$C$4:$C$502=Measurements!$I$3)*(ROW(Measurements!$C$4:$C$502)-ROW(Measurements!$C$3)),ROWS(Measurements!$L$4:L340))), "")</f>
        <v/>
      </c>
      <c r="AE340">
        <f>IF($W340&lt;&gt;"",65,"")</f>
        <v/>
      </c>
      <c r="AF340">
        <f>IF($W340&lt;&gt;"",35,"")</f>
        <v/>
      </c>
    </row>
    <row r="341">
      <c r="A341" s="2">
        <f>IF(ROWS(Measurements!A$4:$L341)&lt;=Measurements!$J$4, INDEX(Measurements!$A$4:$A$502,_xlfn.AGGREGATE(15,3,(Measurements!$C$4:$C$502=Measurements!$J$3)/(Measurements!$C$4:$C$502=Measurements!$J$3)*(ROW(Measurements!$C$4:$C$502)-ROW(Measurements!$C$3)),ROWS(Measurements!A$4:$L341))), "")</f>
        <v/>
      </c>
      <c r="B341">
        <f>IF(ROWS(Measurements!A$4:$L341)&lt;=Measurements!$J$4, INDEX(Measurements!$E$4:$E$502,_xlfn.AGGREGATE(15,3,(Measurements!$C$4:$C$502=Measurements!$J$3)/(Measurements!$C$4:$C$502=Measurements!$J$3)*(ROW(Measurements!$C$4:$C$502)-ROW(Measurements!$C$3)),ROWS(Measurements!A$4:$L341))), "")</f>
        <v/>
      </c>
      <c r="C341">
        <f>IF($A341&lt;&gt;"",2200,"")</f>
        <v/>
      </c>
      <c r="D341">
        <f>IF($A341&lt;&gt;"",1800,"")</f>
        <v/>
      </c>
      <c r="E341">
        <f>IF(ROWS(Measurements!A$4:$L341)&lt;=Measurements!$J$4, INDEX(Measurements!$F$4:$F$502,_xlfn.AGGREGATE(15,3,(Measurements!$C$4:$C$502=Measurements!$J$3)/(Measurements!$C$4:$C$502=Measurements!$J$3)*(ROW(Measurements!$C$4:$C$502)-ROW(Measurements!$C$3)),ROWS(Measurements!A$4:$L341))), "")</f>
        <v/>
      </c>
      <c r="F341">
        <f>IF($A341&lt;&gt;"",6.5,"")</f>
        <v/>
      </c>
      <c r="G341">
        <f>IF($A341&lt;&gt;"",3.5,"")</f>
        <v/>
      </c>
      <c r="H341">
        <f>IF(ROWS(Measurements!A$4:$L341)&lt;=Measurements!$J$4, INDEX(Measurements!$G$4:$G$502,_xlfn.AGGREGATE(15,3,(Measurements!$C$4:$C$502=Measurements!$J$3)/(Measurements!$C$4:$C$502=Measurements!$J$3)*(ROW(Measurements!$C$4:$C$502)-ROW(Measurements!$C$3)),ROWS(Measurements!A$4:$L341))), "")</f>
        <v/>
      </c>
      <c r="I341">
        <f>IF($A341&lt;&gt;"",65,"")</f>
        <v/>
      </c>
      <c r="J341">
        <f>IF($A341&lt;&gt;"",35,"")</f>
        <v/>
      </c>
      <c r="L341" s="2">
        <f>IF(ROWS(Measurements!$L$4:L341)&lt;=Measurements!$K$4, INDEX(Measurements!$A$4:$A$502,_xlfn.AGGREGATE(15,3,(Measurements!$C$4:$C$502=Measurements!$K$3)/(Measurements!$C$4:$C$502=Measurements!$K$3)*(ROW(Measurements!$C$4:$C$502)-ROW(Measurements!$C$3)),ROWS(Measurements!$L$4:L341))), "")</f>
        <v/>
      </c>
      <c r="M341">
        <f>IF(ROWS(Measurements!$L$4:L341)&lt;=Measurements!$K$4, INDEX(Measurements!$E$4:$E$502,_xlfn.AGGREGATE(15,3,(Measurements!$C$4:$C$502=Measurements!$K$3)/(Measurements!$C$4:$C$502=Measurements!$K$3)*(ROW(Measurements!$C$4:$C$502)-ROW(Measurements!$C$3)),ROWS(Measurements!$L$4:L341))), "")</f>
        <v/>
      </c>
      <c r="N341">
        <f>IF($L341&lt;&gt;"",2200,"")</f>
        <v/>
      </c>
      <c r="O341">
        <f>IF($L341&lt;&gt;"",1800,"")</f>
        <v/>
      </c>
      <c r="P341">
        <f>IF(ROWS(Measurements!$L$4:L341)&lt;=Measurements!$K$4, INDEX(Measurements!$F$4:$F$502,_xlfn.AGGREGATE(15,3,(Measurements!$C$4:$C$502=Measurements!$K$3)/(Measurements!$C$4:$C$502=Measurements!$K$3)*(ROW(Measurements!$C$4:$C$502)-ROW(Measurements!$C$3)),ROWS(Measurements!$L$4:L341))), "")</f>
        <v/>
      </c>
      <c r="Q341">
        <f>IF($L341&lt;&gt;"",6.5,"")</f>
        <v/>
      </c>
      <c r="R341">
        <f>IF($L341&lt;&gt;"",3.5,"")</f>
        <v/>
      </c>
      <c r="S341">
        <f>IF(ROWS(Measurements!$L$4:L341)&lt;=Measurements!$K$4, INDEX(Measurements!$G$4:$G$502,_xlfn.AGGREGATE(15,3,(Measurements!$C$4:$C$502=Measurements!$K$3)/(Measurements!$C$4:$C$502=Measurements!$K$3)*(ROW(Measurements!$C$4:$C$502)-ROW(Measurements!$C$3)),ROWS(Measurements!$L$4:L341))), "")</f>
        <v/>
      </c>
      <c r="T341">
        <f>IF($L341&lt;&gt;"",65,"")</f>
        <v/>
      </c>
      <c r="U341">
        <f>IF($L341&lt;&gt;"",35,"")</f>
        <v/>
      </c>
      <c r="W341" s="2">
        <f>IF(ROWS(Measurements!$L$4:$L341)&lt;=Measurements!$I$4, INDEX(Measurements!$A$4:$A$502,_xlfn.AGGREGATE(15,3,(Measurements!$C$4:$C$502=Measurements!$I$3)/(Measurements!$C$4:$C$502=Measurements!$I$3)*(ROW(Measurements!$C$4:$C$502)-ROW(Measurements!$C$3)),ROWS(Measurements!$L$4:$L341))), "")</f>
        <v/>
      </c>
      <c r="X341">
        <f>IF(ROWS(Measurements!$L$4:$L341)&lt;=Measurements!$I$4, INDEX(Measurements!$E$4:$E$502,_xlfn.AGGREGATE(15,3,(Measurements!$C$4:$C$502=Measurements!$I$3)/(Measurements!$C$4:$C$502=Measurements!$I$3)*(ROW(Measurements!$C$4:$C$502)-ROW(Measurements!$C$3)),ROWS(Measurements!$L$4:$L341))), "")</f>
        <v/>
      </c>
      <c r="Y341">
        <f>IF($W341&lt;&gt;"",2200,"")</f>
        <v/>
      </c>
      <c r="Z341">
        <f>IF($W341&lt;&gt;"",1800,"")</f>
        <v/>
      </c>
      <c r="AA341">
        <f>IF(ROWS(Measurements!$L$4:$L341)&lt;=Measurements!$I$4, INDEX(Measurements!$F$4:$F$502,_xlfn.AGGREGATE(15,3,(Measurements!$C$4:$C$502=Measurements!$I$3)/(Measurements!$C$4:$C$502=Measurements!$I$3)*(ROW(Measurements!$C$4:$C$502)-ROW(Measurements!$C$3)),ROWS(Measurements!$L$4:$L341))), "")</f>
        <v/>
      </c>
      <c r="AB341">
        <f>IF($W341&lt;&gt;"",6.5,"")</f>
        <v/>
      </c>
      <c r="AC341">
        <f>IF($W341&lt;&gt;"",3.5,"")</f>
        <v/>
      </c>
      <c r="AD341">
        <f>IF(ROWS(Measurements!$L$4:L341)&lt;=Measurements!$I$4, INDEX(Measurements!$G$4:$G$502,_xlfn.AGGREGATE(15,3,(Measurements!$C$4:$C$502=Measurements!$I$3)/(Measurements!$C$4:$C$502=Measurements!$I$3)*(ROW(Measurements!$C$4:$C$502)-ROW(Measurements!$C$3)),ROWS(Measurements!$L$4:L341))), "")</f>
        <v/>
      </c>
      <c r="AE341">
        <f>IF($W341&lt;&gt;"",65,"")</f>
        <v/>
      </c>
      <c r="AF341">
        <f>IF($W341&lt;&gt;"",35,"")</f>
        <v/>
      </c>
    </row>
    <row r="342">
      <c r="A342" s="2">
        <f>IF(ROWS(Measurements!A$4:$L342)&lt;=Measurements!$J$4, INDEX(Measurements!$A$4:$A$502,_xlfn.AGGREGATE(15,3,(Measurements!$C$4:$C$502=Measurements!$J$3)/(Measurements!$C$4:$C$502=Measurements!$J$3)*(ROW(Measurements!$C$4:$C$502)-ROW(Measurements!$C$3)),ROWS(Measurements!A$4:$L342))), "")</f>
        <v/>
      </c>
      <c r="B342">
        <f>IF(ROWS(Measurements!A$4:$L342)&lt;=Measurements!$J$4, INDEX(Measurements!$E$4:$E$502,_xlfn.AGGREGATE(15,3,(Measurements!$C$4:$C$502=Measurements!$J$3)/(Measurements!$C$4:$C$502=Measurements!$J$3)*(ROW(Measurements!$C$4:$C$502)-ROW(Measurements!$C$3)),ROWS(Measurements!A$4:$L342))), "")</f>
        <v/>
      </c>
      <c r="C342">
        <f>IF($A342&lt;&gt;"",2200,"")</f>
        <v/>
      </c>
      <c r="D342">
        <f>IF($A342&lt;&gt;"",1800,"")</f>
        <v/>
      </c>
      <c r="E342">
        <f>IF(ROWS(Measurements!A$4:$L342)&lt;=Measurements!$J$4, INDEX(Measurements!$F$4:$F$502,_xlfn.AGGREGATE(15,3,(Measurements!$C$4:$C$502=Measurements!$J$3)/(Measurements!$C$4:$C$502=Measurements!$J$3)*(ROW(Measurements!$C$4:$C$502)-ROW(Measurements!$C$3)),ROWS(Measurements!A$4:$L342))), "")</f>
        <v/>
      </c>
      <c r="F342">
        <f>IF($A342&lt;&gt;"",6.5,"")</f>
        <v/>
      </c>
      <c r="G342">
        <f>IF($A342&lt;&gt;"",3.5,"")</f>
        <v/>
      </c>
      <c r="H342">
        <f>IF(ROWS(Measurements!A$4:$L342)&lt;=Measurements!$J$4, INDEX(Measurements!$G$4:$G$502,_xlfn.AGGREGATE(15,3,(Measurements!$C$4:$C$502=Measurements!$J$3)/(Measurements!$C$4:$C$502=Measurements!$J$3)*(ROW(Measurements!$C$4:$C$502)-ROW(Measurements!$C$3)),ROWS(Measurements!A$4:$L342))), "")</f>
        <v/>
      </c>
      <c r="I342">
        <f>IF($A342&lt;&gt;"",65,"")</f>
        <v/>
      </c>
      <c r="J342">
        <f>IF($A342&lt;&gt;"",35,"")</f>
        <v/>
      </c>
      <c r="L342" s="2">
        <f>IF(ROWS(Measurements!$L$4:L342)&lt;=Measurements!$K$4, INDEX(Measurements!$A$4:$A$502,_xlfn.AGGREGATE(15,3,(Measurements!$C$4:$C$502=Measurements!$K$3)/(Measurements!$C$4:$C$502=Measurements!$K$3)*(ROW(Measurements!$C$4:$C$502)-ROW(Measurements!$C$3)),ROWS(Measurements!$L$4:L342))), "")</f>
        <v/>
      </c>
      <c r="M342">
        <f>IF(ROWS(Measurements!$L$4:L342)&lt;=Measurements!$K$4, INDEX(Measurements!$E$4:$E$502,_xlfn.AGGREGATE(15,3,(Measurements!$C$4:$C$502=Measurements!$K$3)/(Measurements!$C$4:$C$502=Measurements!$K$3)*(ROW(Measurements!$C$4:$C$502)-ROW(Measurements!$C$3)),ROWS(Measurements!$L$4:L342))), "")</f>
        <v/>
      </c>
      <c r="N342">
        <f>IF($L342&lt;&gt;"",2200,"")</f>
        <v/>
      </c>
      <c r="O342">
        <f>IF($L342&lt;&gt;"",1800,"")</f>
        <v/>
      </c>
      <c r="P342">
        <f>IF(ROWS(Measurements!$L$4:L342)&lt;=Measurements!$K$4, INDEX(Measurements!$F$4:$F$502,_xlfn.AGGREGATE(15,3,(Measurements!$C$4:$C$502=Measurements!$K$3)/(Measurements!$C$4:$C$502=Measurements!$K$3)*(ROW(Measurements!$C$4:$C$502)-ROW(Measurements!$C$3)),ROWS(Measurements!$L$4:L342))), "")</f>
        <v/>
      </c>
      <c r="Q342">
        <f>IF($L342&lt;&gt;"",6.5,"")</f>
        <v/>
      </c>
      <c r="R342">
        <f>IF($L342&lt;&gt;"",3.5,"")</f>
        <v/>
      </c>
      <c r="S342">
        <f>IF(ROWS(Measurements!$L$4:L342)&lt;=Measurements!$K$4, INDEX(Measurements!$G$4:$G$502,_xlfn.AGGREGATE(15,3,(Measurements!$C$4:$C$502=Measurements!$K$3)/(Measurements!$C$4:$C$502=Measurements!$K$3)*(ROW(Measurements!$C$4:$C$502)-ROW(Measurements!$C$3)),ROWS(Measurements!$L$4:L342))), "")</f>
        <v/>
      </c>
      <c r="T342">
        <f>IF($L342&lt;&gt;"",65,"")</f>
        <v/>
      </c>
      <c r="U342">
        <f>IF($L342&lt;&gt;"",35,"")</f>
        <v/>
      </c>
      <c r="W342" s="2">
        <f>IF(ROWS(Measurements!$L$4:$L342)&lt;=Measurements!$I$4, INDEX(Measurements!$A$4:$A$502,_xlfn.AGGREGATE(15,3,(Measurements!$C$4:$C$502=Measurements!$I$3)/(Measurements!$C$4:$C$502=Measurements!$I$3)*(ROW(Measurements!$C$4:$C$502)-ROW(Measurements!$C$3)),ROWS(Measurements!$L$4:$L342))), "")</f>
        <v/>
      </c>
      <c r="X342">
        <f>IF(ROWS(Measurements!$L$4:$L342)&lt;=Measurements!$I$4, INDEX(Measurements!$E$4:$E$502,_xlfn.AGGREGATE(15,3,(Measurements!$C$4:$C$502=Measurements!$I$3)/(Measurements!$C$4:$C$502=Measurements!$I$3)*(ROW(Measurements!$C$4:$C$502)-ROW(Measurements!$C$3)),ROWS(Measurements!$L$4:$L342))), "")</f>
        <v/>
      </c>
      <c r="Y342">
        <f>IF($W342&lt;&gt;"",2200,"")</f>
        <v/>
      </c>
      <c r="Z342">
        <f>IF($W342&lt;&gt;"",1800,"")</f>
        <v/>
      </c>
      <c r="AA342">
        <f>IF(ROWS(Measurements!$L$4:$L342)&lt;=Measurements!$I$4, INDEX(Measurements!$F$4:$F$502,_xlfn.AGGREGATE(15,3,(Measurements!$C$4:$C$502=Measurements!$I$3)/(Measurements!$C$4:$C$502=Measurements!$I$3)*(ROW(Measurements!$C$4:$C$502)-ROW(Measurements!$C$3)),ROWS(Measurements!$L$4:$L342))), "")</f>
        <v/>
      </c>
      <c r="AB342">
        <f>IF($W342&lt;&gt;"",6.5,"")</f>
        <v/>
      </c>
      <c r="AC342">
        <f>IF($W342&lt;&gt;"",3.5,"")</f>
        <v/>
      </c>
      <c r="AD342">
        <f>IF(ROWS(Measurements!$L$4:L342)&lt;=Measurements!$I$4, INDEX(Measurements!$G$4:$G$502,_xlfn.AGGREGATE(15,3,(Measurements!$C$4:$C$502=Measurements!$I$3)/(Measurements!$C$4:$C$502=Measurements!$I$3)*(ROW(Measurements!$C$4:$C$502)-ROW(Measurements!$C$3)),ROWS(Measurements!$L$4:L342))), "")</f>
        <v/>
      </c>
      <c r="AE342">
        <f>IF($W342&lt;&gt;"",65,"")</f>
        <v/>
      </c>
      <c r="AF342">
        <f>IF($W342&lt;&gt;"",35,"")</f>
        <v/>
      </c>
    </row>
    <row r="343">
      <c r="A343" s="2">
        <f>IF(ROWS(Measurements!A$4:$L343)&lt;=Measurements!$J$4, INDEX(Measurements!$A$4:$A$502,_xlfn.AGGREGATE(15,3,(Measurements!$C$4:$C$502=Measurements!$J$3)/(Measurements!$C$4:$C$502=Measurements!$J$3)*(ROW(Measurements!$C$4:$C$502)-ROW(Measurements!$C$3)),ROWS(Measurements!A$4:$L343))), "")</f>
        <v/>
      </c>
      <c r="B343">
        <f>IF(ROWS(Measurements!A$4:$L343)&lt;=Measurements!$J$4, INDEX(Measurements!$E$4:$E$502,_xlfn.AGGREGATE(15,3,(Measurements!$C$4:$C$502=Measurements!$J$3)/(Measurements!$C$4:$C$502=Measurements!$J$3)*(ROW(Measurements!$C$4:$C$502)-ROW(Measurements!$C$3)),ROWS(Measurements!A$4:$L343))), "")</f>
        <v/>
      </c>
      <c r="C343">
        <f>IF($A343&lt;&gt;"",2200,"")</f>
        <v/>
      </c>
      <c r="D343">
        <f>IF($A343&lt;&gt;"",1800,"")</f>
        <v/>
      </c>
      <c r="E343">
        <f>IF(ROWS(Measurements!A$4:$L343)&lt;=Measurements!$J$4, INDEX(Measurements!$F$4:$F$502,_xlfn.AGGREGATE(15,3,(Measurements!$C$4:$C$502=Measurements!$J$3)/(Measurements!$C$4:$C$502=Measurements!$J$3)*(ROW(Measurements!$C$4:$C$502)-ROW(Measurements!$C$3)),ROWS(Measurements!A$4:$L343))), "")</f>
        <v/>
      </c>
      <c r="F343">
        <f>IF($A343&lt;&gt;"",6.5,"")</f>
        <v/>
      </c>
      <c r="G343">
        <f>IF($A343&lt;&gt;"",3.5,"")</f>
        <v/>
      </c>
      <c r="H343">
        <f>IF(ROWS(Measurements!A$4:$L343)&lt;=Measurements!$J$4, INDEX(Measurements!$G$4:$G$502,_xlfn.AGGREGATE(15,3,(Measurements!$C$4:$C$502=Measurements!$J$3)/(Measurements!$C$4:$C$502=Measurements!$J$3)*(ROW(Measurements!$C$4:$C$502)-ROW(Measurements!$C$3)),ROWS(Measurements!A$4:$L343))), "")</f>
        <v/>
      </c>
      <c r="I343">
        <f>IF($A343&lt;&gt;"",65,"")</f>
        <v/>
      </c>
      <c r="J343">
        <f>IF($A343&lt;&gt;"",35,"")</f>
        <v/>
      </c>
      <c r="L343" s="2">
        <f>IF(ROWS(Measurements!$L$4:L343)&lt;=Measurements!$K$4, INDEX(Measurements!$A$4:$A$502,_xlfn.AGGREGATE(15,3,(Measurements!$C$4:$C$502=Measurements!$K$3)/(Measurements!$C$4:$C$502=Measurements!$K$3)*(ROW(Measurements!$C$4:$C$502)-ROW(Measurements!$C$3)),ROWS(Measurements!$L$4:L343))), "")</f>
        <v/>
      </c>
      <c r="M343">
        <f>IF(ROWS(Measurements!$L$4:L343)&lt;=Measurements!$K$4, INDEX(Measurements!$E$4:$E$502,_xlfn.AGGREGATE(15,3,(Measurements!$C$4:$C$502=Measurements!$K$3)/(Measurements!$C$4:$C$502=Measurements!$K$3)*(ROW(Measurements!$C$4:$C$502)-ROW(Measurements!$C$3)),ROWS(Measurements!$L$4:L343))), "")</f>
        <v/>
      </c>
      <c r="N343">
        <f>IF($L343&lt;&gt;"",2200,"")</f>
        <v/>
      </c>
      <c r="O343">
        <f>IF($L343&lt;&gt;"",1800,"")</f>
        <v/>
      </c>
      <c r="P343">
        <f>IF(ROWS(Measurements!$L$4:L343)&lt;=Measurements!$K$4, INDEX(Measurements!$F$4:$F$502,_xlfn.AGGREGATE(15,3,(Measurements!$C$4:$C$502=Measurements!$K$3)/(Measurements!$C$4:$C$502=Measurements!$K$3)*(ROW(Measurements!$C$4:$C$502)-ROW(Measurements!$C$3)),ROWS(Measurements!$L$4:L343))), "")</f>
        <v/>
      </c>
      <c r="Q343">
        <f>IF($L343&lt;&gt;"",6.5,"")</f>
        <v/>
      </c>
      <c r="R343">
        <f>IF($L343&lt;&gt;"",3.5,"")</f>
        <v/>
      </c>
      <c r="S343">
        <f>IF(ROWS(Measurements!$L$4:L343)&lt;=Measurements!$K$4, INDEX(Measurements!$G$4:$G$502,_xlfn.AGGREGATE(15,3,(Measurements!$C$4:$C$502=Measurements!$K$3)/(Measurements!$C$4:$C$502=Measurements!$K$3)*(ROW(Measurements!$C$4:$C$502)-ROW(Measurements!$C$3)),ROWS(Measurements!$L$4:L343))), "")</f>
        <v/>
      </c>
      <c r="T343">
        <f>IF($L343&lt;&gt;"",65,"")</f>
        <v/>
      </c>
      <c r="U343">
        <f>IF($L343&lt;&gt;"",35,"")</f>
        <v/>
      </c>
      <c r="W343" s="2">
        <f>IF(ROWS(Measurements!$L$4:$L343)&lt;=Measurements!$I$4, INDEX(Measurements!$A$4:$A$502,_xlfn.AGGREGATE(15,3,(Measurements!$C$4:$C$502=Measurements!$I$3)/(Measurements!$C$4:$C$502=Measurements!$I$3)*(ROW(Measurements!$C$4:$C$502)-ROW(Measurements!$C$3)),ROWS(Measurements!$L$4:$L343))), "")</f>
        <v/>
      </c>
      <c r="X343">
        <f>IF(ROWS(Measurements!$L$4:$L343)&lt;=Measurements!$I$4, INDEX(Measurements!$E$4:$E$502,_xlfn.AGGREGATE(15,3,(Measurements!$C$4:$C$502=Measurements!$I$3)/(Measurements!$C$4:$C$502=Measurements!$I$3)*(ROW(Measurements!$C$4:$C$502)-ROW(Measurements!$C$3)),ROWS(Measurements!$L$4:$L343))), "")</f>
        <v/>
      </c>
      <c r="Y343">
        <f>IF($W343&lt;&gt;"",2200,"")</f>
        <v/>
      </c>
      <c r="Z343">
        <f>IF($W343&lt;&gt;"",1800,"")</f>
        <v/>
      </c>
      <c r="AA343">
        <f>IF(ROWS(Measurements!$L$4:$L343)&lt;=Measurements!$I$4, INDEX(Measurements!$F$4:$F$502,_xlfn.AGGREGATE(15,3,(Measurements!$C$4:$C$502=Measurements!$I$3)/(Measurements!$C$4:$C$502=Measurements!$I$3)*(ROW(Measurements!$C$4:$C$502)-ROW(Measurements!$C$3)),ROWS(Measurements!$L$4:$L343))), "")</f>
        <v/>
      </c>
      <c r="AB343">
        <f>IF($W343&lt;&gt;"",6.5,"")</f>
        <v/>
      </c>
      <c r="AC343">
        <f>IF($W343&lt;&gt;"",3.5,"")</f>
        <v/>
      </c>
      <c r="AD343">
        <f>IF(ROWS(Measurements!$L$4:L343)&lt;=Measurements!$I$4, INDEX(Measurements!$G$4:$G$502,_xlfn.AGGREGATE(15,3,(Measurements!$C$4:$C$502=Measurements!$I$3)/(Measurements!$C$4:$C$502=Measurements!$I$3)*(ROW(Measurements!$C$4:$C$502)-ROW(Measurements!$C$3)),ROWS(Measurements!$L$4:L343))), "")</f>
        <v/>
      </c>
      <c r="AE343">
        <f>IF($W343&lt;&gt;"",65,"")</f>
        <v/>
      </c>
      <c r="AF343">
        <f>IF($W343&lt;&gt;"",35,"")</f>
        <v/>
      </c>
    </row>
    <row r="344">
      <c r="A344" s="2">
        <f>IF(ROWS(Measurements!A$4:$L344)&lt;=Measurements!$J$4, INDEX(Measurements!$A$4:$A$502,_xlfn.AGGREGATE(15,3,(Measurements!$C$4:$C$502=Measurements!$J$3)/(Measurements!$C$4:$C$502=Measurements!$J$3)*(ROW(Measurements!$C$4:$C$502)-ROW(Measurements!$C$3)),ROWS(Measurements!A$4:$L344))), "")</f>
        <v/>
      </c>
      <c r="B344">
        <f>IF(ROWS(Measurements!A$4:$L344)&lt;=Measurements!$J$4, INDEX(Measurements!$E$4:$E$502,_xlfn.AGGREGATE(15,3,(Measurements!$C$4:$C$502=Measurements!$J$3)/(Measurements!$C$4:$C$502=Measurements!$J$3)*(ROW(Measurements!$C$4:$C$502)-ROW(Measurements!$C$3)),ROWS(Measurements!A$4:$L344))), "")</f>
        <v/>
      </c>
      <c r="C344">
        <f>IF($A344&lt;&gt;"",2200,"")</f>
        <v/>
      </c>
      <c r="D344">
        <f>IF($A344&lt;&gt;"",1800,"")</f>
        <v/>
      </c>
      <c r="E344">
        <f>IF(ROWS(Measurements!A$4:$L344)&lt;=Measurements!$J$4, INDEX(Measurements!$F$4:$F$502,_xlfn.AGGREGATE(15,3,(Measurements!$C$4:$C$502=Measurements!$J$3)/(Measurements!$C$4:$C$502=Measurements!$J$3)*(ROW(Measurements!$C$4:$C$502)-ROW(Measurements!$C$3)),ROWS(Measurements!A$4:$L344))), "")</f>
        <v/>
      </c>
      <c r="F344">
        <f>IF($A344&lt;&gt;"",6.5,"")</f>
        <v/>
      </c>
      <c r="G344">
        <f>IF($A344&lt;&gt;"",3.5,"")</f>
        <v/>
      </c>
      <c r="H344">
        <f>IF(ROWS(Measurements!A$4:$L344)&lt;=Measurements!$J$4, INDEX(Measurements!$G$4:$G$502,_xlfn.AGGREGATE(15,3,(Measurements!$C$4:$C$502=Measurements!$J$3)/(Measurements!$C$4:$C$502=Measurements!$J$3)*(ROW(Measurements!$C$4:$C$502)-ROW(Measurements!$C$3)),ROWS(Measurements!A$4:$L344))), "")</f>
        <v/>
      </c>
      <c r="I344">
        <f>IF($A344&lt;&gt;"",65,"")</f>
        <v/>
      </c>
      <c r="J344">
        <f>IF($A344&lt;&gt;"",35,"")</f>
        <v/>
      </c>
      <c r="L344" s="2">
        <f>IF(ROWS(Measurements!$L$4:L344)&lt;=Measurements!$K$4, INDEX(Measurements!$A$4:$A$502,_xlfn.AGGREGATE(15,3,(Measurements!$C$4:$C$502=Measurements!$K$3)/(Measurements!$C$4:$C$502=Measurements!$K$3)*(ROW(Measurements!$C$4:$C$502)-ROW(Measurements!$C$3)),ROWS(Measurements!$L$4:L344))), "")</f>
        <v/>
      </c>
      <c r="M344">
        <f>IF(ROWS(Measurements!$L$4:L344)&lt;=Measurements!$K$4, INDEX(Measurements!$E$4:$E$502,_xlfn.AGGREGATE(15,3,(Measurements!$C$4:$C$502=Measurements!$K$3)/(Measurements!$C$4:$C$502=Measurements!$K$3)*(ROW(Measurements!$C$4:$C$502)-ROW(Measurements!$C$3)),ROWS(Measurements!$L$4:L344))), "")</f>
        <v/>
      </c>
      <c r="N344">
        <f>IF($L344&lt;&gt;"",2200,"")</f>
        <v/>
      </c>
      <c r="O344">
        <f>IF($L344&lt;&gt;"",1800,"")</f>
        <v/>
      </c>
      <c r="P344">
        <f>IF(ROWS(Measurements!$L$4:L344)&lt;=Measurements!$K$4, INDEX(Measurements!$F$4:$F$502,_xlfn.AGGREGATE(15,3,(Measurements!$C$4:$C$502=Measurements!$K$3)/(Measurements!$C$4:$C$502=Measurements!$K$3)*(ROW(Measurements!$C$4:$C$502)-ROW(Measurements!$C$3)),ROWS(Measurements!$L$4:L344))), "")</f>
        <v/>
      </c>
      <c r="Q344">
        <f>IF($L344&lt;&gt;"",6.5,"")</f>
        <v/>
      </c>
      <c r="R344">
        <f>IF($L344&lt;&gt;"",3.5,"")</f>
        <v/>
      </c>
      <c r="S344">
        <f>IF(ROWS(Measurements!$L$4:L344)&lt;=Measurements!$K$4, INDEX(Measurements!$G$4:$G$502,_xlfn.AGGREGATE(15,3,(Measurements!$C$4:$C$502=Measurements!$K$3)/(Measurements!$C$4:$C$502=Measurements!$K$3)*(ROW(Measurements!$C$4:$C$502)-ROW(Measurements!$C$3)),ROWS(Measurements!$L$4:L344))), "")</f>
        <v/>
      </c>
      <c r="T344">
        <f>IF($L344&lt;&gt;"",65,"")</f>
        <v/>
      </c>
      <c r="U344">
        <f>IF($L344&lt;&gt;"",35,"")</f>
        <v/>
      </c>
      <c r="W344" s="2">
        <f>IF(ROWS(Measurements!$L$4:$L344)&lt;=Measurements!$I$4, INDEX(Measurements!$A$4:$A$502,_xlfn.AGGREGATE(15,3,(Measurements!$C$4:$C$502=Measurements!$I$3)/(Measurements!$C$4:$C$502=Measurements!$I$3)*(ROW(Measurements!$C$4:$C$502)-ROW(Measurements!$C$3)),ROWS(Measurements!$L$4:$L344))), "")</f>
        <v/>
      </c>
      <c r="X344">
        <f>IF(ROWS(Measurements!$L$4:$L344)&lt;=Measurements!$I$4, INDEX(Measurements!$E$4:$E$502,_xlfn.AGGREGATE(15,3,(Measurements!$C$4:$C$502=Measurements!$I$3)/(Measurements!$C$4:$C$502=Measurements!$I$3)*(ROW(Measurements!$C$4:$C$502)-ROW(Measurements!$C$3)),ROWS(Measurements!$L$4:$L344))), "")</f>
        <v/>
      </c>
      <c r="Y344">
        <f>IF($W344&lt;&gt;"",2200,"")</f>
        <v/>
      </c>
      <c r="Z344">
        <f>IF($W344&lt;&gt;"",1800,"")</f>
        <v/>
      </c>
      <c r="AA344">
        <f>IF(ROWS(Measurements!$L$4:$L344)&lt;=Measurements!$I$4, INDEX(Measurements!$F$4:$F$502,_xlfn.AGGREGATE(15,3,(Measurements!$C$4:$C$502=Measurements!$I$3)/(Measurements!$C$4:$C$502=Measurements!$I$3)*(ROW(Measurements!$C$4:$C$502)-ROW(Measurements!$C$3)),ROWS(Measurements!$L$4:$L344))), "")</f>
        <v/>
      </c>
      <c r="AB344">
        <f>IF($W344&lt;&gt;"",6.5,"")</f>
        <v/>
      </c>
      <c r="AC344">
        <f>IF($W344&lt;&gt;"",3.5,"")</f>
        <v/>
      </c>
      <c r="AD344">
        <f>IF(ROWS(Measurements!$L$4:L344)&lt;=Measurements!$I$4, INDEX(Measurements!$G$4:$G$502,_xlfn.AGGREGATE(15,3,(Measurements!$C$4:$C$502=Measurements!$I$3)/(Measurements!$C$4:$C$502=Measurements!$I$3)*(ROW(Measurements!$C$4:$C$502)-ROW(Measurements!$C$3)),ROWS(Measurements!$L$4:L344))), "")</f>
        <v/>
      </c>
      <c r="AE344">
        <f>IF($W344&lt;&gt;"",65,"")</f>
        <v/>
      </c>
      <c r="AF344">
        <f>IF($W344&lt;&gt;"",35,"")</f>
        <v/>
      </c>
    </row>
    <row r="345">
      <c r="A345" s="2">
        <f>IF(ROWS(Measurements!A$4:$L345)&lt;=Measurements!$J$4, INDEX(Measurements!$A$4:$A$502,_xlfn.AGGREGATE(15,3,(Measurements!$C$4:$C$502=Measurements!$J$3)/(Measurements!$C$4:$C$502=Measurements!$J$3)*(ROW(Measurements!$C$4:$C$502)-ROW(Measurements!$C$3)),ROWS(Measurements!A$4:$L345))), "")</f>
        <v/>
      </c>
      <c r="B345">
        <f>IF(ROWS(Measurements!A$4:$L345)&lt;=Measurements!$J$4, INDEX(Measurements!$E$4:$E$502,_xlfn.AGGREGATE(15,3,(Measurements!$C$4:$C$502=Measurements!$J$3)/(Measurements!$C$4:$C$502=Measurements!$J$3)*(ROW(Measurements!$C$4:$C$502)-ROW(Measurements!$C$3)),ROWS(Measurements!A$4:$L345))), "")</f>
        <v/>
      </c>
      <c r="C345">
        <f>IF($A345&lt;&gt;"",2200,"")</f>
        <v/>
      </c>
      <c r="D345">
        <f>IF($A345&lt;&gt;"",1800,"")</f>
        <v/>
      </c>
      <c r="E345">
        <f>IF(ROWS(Measurements!A$4:$L345)&lt;=Measurements!$J$4, INDEX(Measurements!$F$4:$F$502,_xlfn.AGGREGATE(15,3,(Measurements!$C$4:$C$502=Measurements!$J$3)/(Measurements!$C$4:$C$502=Measurements!$J$3)*(ROW(Measurements!$C$4:$C$502)-ROW(Measurements!$C$3)),ROWS(Measurements!A$4:$L345))), "")</f>
        <v/>
      </c>
      <c r="F345">
        <f>IF($A345&lt;&gt;"",6.5,"")</f>
        <v/>
      </c>
      <c r="G345">
        <f>IF($A345&lt;&gt;"",3.5,"")</f>
        <v/>
      </c>
      <c r="H345">
        <f>IF(ROWS(Measurements!A$4:$L345)&lt;=Measurements!$J$4, INDEX(Measurements!$G$4:$G$502,_xlfn.AGGREGATE(15,3,(Measurements!$C$4:$C$502=Measurements!$J$3)/(Measurements!$C$4:$C$502=Measurements!$J$3)*(ROW(Measurements!$C$4:$C$502)-ROW(Measurements!$C$3)),ROWS(Measurements!A$4:$L345))), "")</f>
        <v/>
      </c>
      <c r="I345">
        <f>IF($A345&lt;&gt;"",65,"")</f>
        <v/>
      </c>
      <c r="J345">
        <f>IF($A345&lt;&gt;"",35,"")</f>
        <v/>
      </c>
      <c r="L345" s="2">
        <f>IF(ROWS(Measurements!$L$4:L345)&lt;=Measurements!$K$4, INDEX(Measurements!$A$4:$A$502,_xlfn.AGGREGATE(15,3,(Measurements!$C$4:$C$502=Measurements!$K$3)/(Measurements!$C$4:$C$502=Measurements!$K$3)*(ROW(Measurements!$C$4:$C$502)-ROW(Measurements!$C$3)),ROWS(Measurements!$L$4:L345))), "")</f>
        <v/>
      </c>
      <c r="M345">
        <f>IF(ROWS(Measurements!$L$4:L345)&lt;=Measurements!$K$4, INDEX(Measurements!$E$4:$E$502,_xlfn.AGGREGATE(15,3,(Measurements!$C$4:$C$502=Measurements!$K$3)/(Measurements!$C$4:$C$502=Measurements!$K$3)*(ROW(Measurements!$C$4:$C$502)-ROW(Measurements!$C$3)),ROWS(Measurements!$L$4:L345))), "")</f>
        <v/>
      </c>
      <c r="N345">
        <f>IF($L345&lt;&gt;"",2200,"")</f>
        <v/>
      </c>
      <c r="O345">
        <f>IF($L345&lt;&gt;"",1800,"")</f>
        <v/>
      </c>
      <c r="P345">
        <f>IF(ROWS(Measurements!$L$4:L345)&lt;=Measurements!$K$4, INDEX(Measurements!$F$4:$F$502,_xlfn.AGGREGATE(15,3,(Measurements!$C$4:$C$502=Measurements!$K$3)/(Measurements!$C$4:$C$502=Measurements!$K$3)*(ROW(Measurements!$C$4:$C$502)-ROW(Measurements!$C$3)),ROWS(Measurements!$L$4:L345))), "")</f>
        <v/>
      </c>
      <c r="Q345">
        <f>IF($L345&lt;&gt;"",6.5,"")</f>
        <v/>
      </c>
      <c r="R345">
        <f>IF($L345&lt;&gt;"",3.5,"")</f>
        <v/>
      </c>
      <c r="S345">
        <f>IF(ROWS(Measurements!$L$4:L345)&lt;=Measurements!$K$4, INDEX(Measurements!$G$4:$G$502,_xlfn.AGGREGATE(15,3,(Measurements!$C$4:$C$502=Measurements!$K$3)/(Measurements!$C$4:$C$502=Measurements!$K$3)*(ROW(Measurements!$C$4:$C$502)-ROW(Measurements!$C$3)),ROWS(Measurements!$L$4:L345))), "")</f>
        <v/>
      </c>
      <c r="T345">
        <f>IF($L345&lt;&gt;"",65,"")</f>
        <v/>
      </c>
      <c r="U345">
        <f>IF($L345&lt;&gt;"",35,"")</f>
        <v/>
      </c>
      <c r="W345" s="2">
        <f>IF(ROWS(Measurements!$L$4:$L345)&lt;=Measurements!$I$4, INDEX(Measurements!$A$4:$A$502,_xlfn.AGGREGATE(15,3,(Measurements!$C$4:$C$502=Measurements!$I$3)/(Measurements!$C$4:$C$502=Measurements!$I$3)*(ROW(Measurements!$C$4:$C$502)-ROW(Measurements!$C$3)),ROWS(Measurements!$L$4:$L345))), "")</f>
        <v/>
      </c>
      <c r="X345">
        <f>IF(ROWS(Measurements!$L$4:$L345)&lt;=Measurements!$I$4, INDEX(Measurements!$E$4:$E$502,_xlfn.AGGREGATE(15,3,(Measurements!$C$4:$C$502=Measurements!$I$3)/(Measurements!$C$4:$C$502=Measurements!$I$3)*(ROW(Measurements!$C$4:$C$502)-ROW(Measurements!$C$3)),ROWS(Measurements!$L$4:$L345))), "")</f>
        <v/>
      </c>
      <c r="Y345">
        <f>IF($W345&lt;&gt;"",2200,"")</f>
        <v/>
      </c>
      <c r="Z345">
        <f>IF($W345&lt;&gt;"",1800,"")</f>
        <v/>
      </c>
      <c r="AA345">
        <f>IF(ROWS(Measurements!$L$4:$L345)&lt;=Measurements!$I$4, INDEX(Measurements!$F$4:$F$502,_xlfn.AGGREGATE(15,3,(Measurements!$C$4:$C$502=Measurements!$I$3)/(Measurements!$C$4:$C$502=Measurements!$I$3)*(ROW(Measurements!$C$4:$C$502)-ROW(Measurements!$C$3)),ROWS(Measurements!$L$4:$L345))), "")</f>
        <v/>
      </c>
      <c r="AB345">
        <f>IF($W345&lt;&gt;"",6.5,"")</f>
        <v/>
      </c>
      <c r="AC345">
        <f>IF($W345&lt;&gt;"",3.5,"")</f>
        <v/>
      </c>
      <c r="AD345">
        <f>IF(ROWS(Measurements!$L$4:L345)&lt;=Measurements!$I$4, INDEX(Measurements!$G$4:$G$502,_xlfn.AGGREGATE(15,3,(Measurements!$C$4:$C$502=Measurements!$I$3)/(Measurements!$C$4:$C$502=Measurements!$I$3)*(ROW(Measurements!$C$4:$C$502)-ROW(Measurements!$C$3)),ROWS(Measurements!$L$4:L345))), "")</f>
        <v/>
      </c>
      <c r="AE345">
        <f>IF($W345&lt;&gt;"",65,"")</f>
        <v/>
      </c>
      <c r="AF345">
        <f>IF($W345&lt;&gt;"",35,"")</f>
        <v/>
      </c>
    </row>
    <row r="346">
      <c r="A346" s="2">
        <f>IF(ROWS(Measurements!A$4:$L346)&lt;=Measurements!$J$4, INDEX(Measurements!$A$4:$A$502,_xlfn.AGGREGATE(15,3,(Measurements!$C$4:$C$502=Measurements!$J$3)/(Measurements!$C$4:$C$502=Measurements!$J$3)*(ROW(Measurements!$C$4:$C$502)-ROW(Measurements!$C$3)),ROWS(Measurements!A$4:$L346))), "")</f>
        <v/>
      </c>
      <c r="B346">
        <f>IF(ROWS(Measurements!A$4:$L346)&lt;=Measurements!$J$4, INDEX(Measurements!$E$4:$E$502,_xlfn.AGGREGATE(15,3,(Measurements!$C$4:$C$502=Measurements!$J$3)/(Measurements!$C$4:$C$502=Measurements!$J$3)*(ROW(Measurements!$C$4:$C$502)-ROW(Measurements!$C$3)),ROWS(Measurements!A$4:$L346))), "")</f>
        <v/>
      </c>
      <c r="C346">
        <f>IF($A346&lt;&gt;"",2200,"")</f>
        <v/>
      </c>
      <c r="D346">
        <f>IF($A346&lt;&gt;"",1800,"")</f>
        <v/>
      </c>
      <c r="E346">
        <f>IF(ROWS(Measurements!A$4:$L346)&lt;=Measurements!$J$4, INDEX(Measurements!$F$4:$F$502,_xlfn.AGGREGATE(15,3,(Measurements!$C$4:$C$502=Measurements!$J$3)/(Measurements!$C$4:$C$502=Measurements!$J$3)*(ROW(Measurements!$C$4:$C$502)-ROW(Measurements!$C$3)),ROWS(Measurements!A$4:$L346))), "")</f>
        <v/>
      </c>
      <c r="F346">
        <f>IF($A346&lt;&gt;"",6.5,"")</f>
        <v/>
      </c>
      <c r="G346">
        <f>IF($A346&lt;&gt;"",3.5,"")</f>
        <v/>
      </c>
      <c r="H346">
        <f>IF(ROWS(Measurements!A$4:$L346)&lt;=Measurements!$J$4, INDEX(Measurements!$G$4:$G$502,_xlfn.AGGREGATE(15,3,(Measurements!$C$4:$C$502=Measurements!$J$3)/(Measurements!$C$4:$C$502=Measurements!$J$3)*(ROW(Measurements!$C$4:$C$502)-ROW(Measurements!$C$3)),ROWS(Measurements!A$4:$L346))), "")</f>
        <v/>
      </c>
      <c r="I346">
        <f>IF($A346&lt;&gt;"",65,"")</f>
        <v/>
      </c>
      <c r="J346">
        <f>IF($A346&lt;&gt;"",35,"")</f>
        <v/>
      </c>
      <c r="L346" s="2">
        <f>IF(ROWS(Measurements!$L$4:L346)&lt;=Measurements!$K$4, INDEX(Measurements!$A$4:$A$502,_xlfn.AGGREGATE(15,3,(Measurements!$C$4:$C$502=Measurements!$K$3)/(Measurements!$C$4:$C$502=Measurements!$K$3)*(ROW(Measurements!$C$4:$C$502)-ROW(Measurements!$C$3)),ROWS(Measurements!$L$4:L346))), "")</f>
        <v/>
      </c>
      <c r="M346">
        <f>IF(ROWS(Measurements!$L$4:L346)&lt;=Measurements!$K$4, INDEX(Measurements!$E$4:$E$502,_xlfn.AGGREGATE(15,3,(Measurements!$C$4:$C$502=Measurements!$K$3)/(Measurements!$C$4:$C$502=Measurements!$K$3)*(ROW(Measurements!$C$4:$C$502)-ROW(Measurements!$C$3)),ROWS(Measurements!$L$4:L346))), "")</f>
        <v/>
      </c>
      <c r="N346">
        <f>IF($L346&lt;&gt;"",2200,"")</f>
        <v/>
      </c>
      <c r="O346">
        <f>IF($L346&lt;&gt;"",1800,"")</f>
        <v/>
      </c>
      <c r="P346">
        <f>IF(ROWS(Measurements!$L$4:L346)&lt;=Measurements!$K$4, INDEX(Measurements!$F$4:$F$502,_xlfn.AGGREGATE(15,3,(Measurements!$C$4:$C$502=Measurements!$K$3)/(Measurements!$C$4:$C$502=Measurements!$K$3)*(ROW(Measurements!$C$4:$C$502)-ROW(Measurements!$C$3)),ROWS(Measurements!$L$4:L346))), "")</f>
        <v/>
      </c>
      <c r="Q346">
        <f>IF($L346&lt;&gt;"",6.5,"")</f>
        <v/>
      </c>
      <c r="R346">
        <f>IF($L346&lt;&gt;"",3.5,"")</f>
        <v/>
      </c>
      <c r="S346">
        <f>IF(ROWS(Measurements!$L$4:L346)&lt;=Measurements!$K$4, INDEX(Measurements!$G$4:$G$502,_xlfn.AGGREGATE(15,3,(Measurements!$C$4:$C$502=Measurements!$K$3)/(Measurements!$C$4:$C$502=Measurements!$K$3)*(ROW(Measurements!$C$4:$C$502)-ROW(Measurements!$C$3)),ROWS(Measurements!$L$4:L346))), "")</f>
        <v/>
      </c>
      <c r="T346">
        <f>IF($L346&lt;&gt;"",65,"")</f>
        <v/>
      </c>
      <c r="U346">
        <f>IF($L346&lt;&gt;"",35,"")</f>
        <v/>
      </c>
      <c r="W346" s="2">
        <f>IF(ROWS(Measurements!$L$4:$L346)&lt;=Measurements!$I$4, INDEX(Measurements!$A$4:$A$502,_xlfn.AGGREGATE(15,3,(Measurements!$C$4:$C$502=Measurements!$I$3)/(Measurements!$C$4:$C$502=Measurements!$I$3)*(ROW(Measurements!$C$4:$C$502)-ROW(Measurements!$C$3)),ROWS(Measurements!$L$4:$L346))), "")</f>
        <v/>
      </c>
      <c r="X346">
        <f>IF(ROWS(Measurements!$L$4:$L346)&lt;=Measurements!$I$4, INDEX(Measurements!$E$4:$E$502,_xlfn.AGGREGATE(15,3,(Measurements!$C$4:$C$502=Measurements!$I$3)/(Measurements!$C$4:$C$502=Measurements!$I$3)*(ROW(Measurements!$C$4:$C$502)-ROW(Measurements!$C$3)),ROWS(Measurements!$L$4:$L346))), "")</f>
        <v/>
      </c>
      <c r="Y346">
        <f>IF($W346&lt;&gt;"",2200,"")</f>
        <v/>
      </c>
      <c r="Z346">
        <f>IF($W346&lt;&gt;"",1800,"")</f>
        <v/>
      </c>
      <c r="AA346">
        <f>IF(ROWS(Measurements!$L$4:$L346)&lt;=Measurements!$I$4, INDEX(Measurements!$F$4:$F$502,_xlfn.AGGREGATE(15,3,(Measurements!$C$4:$C$502=Measurements!$I$3)/(Measurements!$C$4:$C$502=Measurements!$I$3)*(ROW(Measurements!$C$4:$C$502)-ROW(Measurements!$C$3)),ROWS(Measurements!$L$4:$L346))), "")</f>
        <v/>
      </c>
      <c r="AB346">
        <f>IF($W346&lt;&gt;"",6.5,"")</f>
        <v/>
      </c>
      <c r="AC346">
        <f>IF($W346&lt;&gt;"",3.5,"")</f>
        <v/>
      </c>
      <c r="AD346">
        <f>IF(ROWS(Measurements!$L$4:L346)&lt;=Measurements!$I$4, INDEX(Measurements!$G$4:$G$502,_xlfn.AGGREGATE(15,3,(Measurements!$C$4:$C$502=Measurements!$I$3)/(Measurements!$C$4:$C$502=Measurements!$I$3)*(ROW(Measurements!$C$4:$C$502)-ROW(Measurements!$C$3)),ROWS(Measurements!$L$4:L346))), "")</f>
        <v/>
      </c>
      <c r="AE346">
        <f>IF($W346&lt;&gt;"",65,"")</f>
        <v/>
      </c>
      <c r="AF346">
        <f>IF($W346&lt;&gt;"",35,"")</f>
        <v/>
      </c>
    </row>
    <row r="347">
      <c r="A347" s="2">
        <f>IF(ROWS(Measurements!A$4:$L347)&lt;=Measurements!$J$4, INDEX(Measurements!$A$4:$A$502,_xlfn.AGGREGATE(15,3,(Measurements!$C$4:$C$502=Measurements!$J$3)/(Measurements!$C$4:$C$502=Measurements!$J$3)*(ROW(Measurements!$C$4:$C$502)-ROW(Measurements!$C$3)),ROWS(Measurements!A$4:$L347))), "")</f>
        <v/>
      </c>
      <c r="B347">
        <f>IF(ROWS(Measurements!A$4:$L347)&lt;=Measurements!$J$4, INDEX(Measurements!$E$4:$E$502,_xlfn.AGGREGATE(15,3,(Measurements!$C$4:$C$502=Measurements!$J$3)/(Measurements!$C$4:$C$502=Measurements!$J$3)*(ROW(Measurements!$C$4:$C$502)-ROW(Measurements!$C$3)),ROWS(Measurements!A$4:$L347))), "")</f>
        <v/>
      </c>
      <c r="C347">
        <f>IF($A347&lt;&gt;"",2200,"")</f>
        <v/>
      </c>
      <c r="D347">
        <f>IF($A347&lt;&gt;"",1800,"")</f>
        <v/>
      </c>
      <c r="E347">
        <f>IF(ROWS(Measurements!A$4:$L347)&lt;=Measurements!$J$4, INDEX(Measurements!$F$4:$F$502,_xlfn.AGGREGATE(15,3,(Measurements!$C$4:$C$502=Measurements!$J$3)/(Measurements!$C$4:$C$502=Measurements!$J$3)*(ROW(Measurements!$C$4:$C$502)-ROW(Measurements!$C$3)),ROWS(Measurements!A$4:$L347))), "")</f>
        <v/>
      </c>
      <c r="F347">
        <f>IF($A347&lt;&gt;"",6.5,"")</f>
        <v/>
      </c>
      <c r="G347">
        <f>IF($A347&lt;&gt;"",3.5,"")</f>
        <v/>
      </c>
      <c r="H347">
        <f>IF(ROWS(Measurements!A$4:$L347)&lt;=Measurements!$J$4, INDEX(Measurements!$G$4:$G$502,_xlfn.AGGREGATE(15,3,(Measurements!$C$4:$C$502=Measurements!$J$3)/(Measurements!$C$4:$C$502=Measurements!$J$3)*(ROW(Measurements!$C$4:$C$502)-ROW(Measurements!$C$3)),ROWS(Measurements!A$4:$L347))), "")</f>
        <v/>
      </c>
      <c r="I347">
        <f>IF($A347&lt;&gt;"",65,"")</f>
        <v/>
      </c>
      <c r="J347">
        <f>IF($A347&lt;&gt;"",35,"")</f>
        <v/>
      </c>
      <c r="L347" s="2">
        <f>IF(ROWS(Measurements!$L$4:L347)&lt;=Measurements!$K$4, INDEX(Measurements!$A$4:$A$502,_xlfn.AGGREGATE(15,3,(Measurements!$C$4:$C$502=Measurements!$K$3)/(Measurements!$C$4:$C$502=Measurements!$K$3)*(ROW(Measurements!$C$4:$C$502)-ROW(Measurements!$C$3)),ROWS(Measurements!$L$4:L347))), "")</f>
        <v/>
      </c>
      <c r="M347">
        <f>IF(ROWS(Measurements!$L$4:L347)&lt;=Measurements!$K$4, INDEX(Measurements!$E$4:$E$502,_xlfn.AGGREGATE(15,3,(Measurements!$C$4:$C$502=Measurements!$K$3)/(Measurements!$C$4:$C$502=Measurements!$K$3)*(ROW(Measurements!$C$4:$C$502)-ROW(Measurements!$C$3)),ROWS(Measurements!$L$4:L347))), "")</f>
        <v/>
      </c>
      <c r="N347">
        <f>IF($L347&lt;&gt;"",2200,"")</f>
        <v/>
      </c>
      <c r="O347">
        <f>IF($L347&lt;&gt;"",1800,"")</f>
        <v/>
      </c>
      <c r="P347">
        <f>IF(ROWS(Measurements!$L$4:L347)&lt;=Measurements!$K$4, INDEX(Measurements!$F$4:$F$502,_xlfn.AGGREGATE(15,3,(Measurements!$C$4:$C$502=Measurements!$K$3)/(Measurements!$C$4:$C$502=Measurements!$K$3)*(ROW(Measurements!$C$4:$C$502)-ROW(Measurements!$C$3)),ROWS(Measurements!$L$4:L347))), "")</f>
        <v/>
      </c>
      <c r="Q347">
        <f>IF($L347&lt;&gt;"",6.5,"")</f>
        <v/>
      </c>
      <c r="R347">
        <f>IF($L347&lt;&gt;"",3.5,"")</f>
        <v/>
      </c>
      <c r="S347">
        <f>IF(ROWS(Measurements!$L$4:L347)&lt;=Measurements!$K$4, INDEX(Measurements!$G$4:$G$502,_xlfn.AGGREGATE(15,3,(Measurements!$C$4:$C$502=Measurements!$K$3)/(Measurements!$C$4:$C$502=Measurements!$K$3)*(ROW(Measurements!$C$4:$C$502)-ROW(Measurements!$C$3)),ROWS(Measurements!$L$4:L347))), "")</f>
        <v/>
      </c>
      <c r="T347">
        <f>IF($L347&lt;&gt;"",65,"")</f>
        <v/>
      </c>
      <c r="U347">
        <f>IF($L347&lt;&gt;"",35,"")</f>
        <v/>
      </c>
      <c r="W347" s="2">
        <f>IF(ROWS(Measurements!$L$4:$L347)&lt;=Measurements!$I$4, INDEX(Measurements!$A$4:$A$502,_xlfn.AGGREGATE(15,3,(Measurements!$C$4:$C$502=Measurements!$I$3)/(Measurements!$C$4:$C$502=Measurements!$I$3)*(ROW(Measurements!$C$4:$C$502)-ROW(Measurements!$C$3)),ROWS(Measurements!$L$4:$L347))), "")</f>
        <v/>
      </c>
      <c r="X347">
        <f>IF(ROWS(Measurements!$L$4:$L347)&lt;=Measurements!$I$4, INDEX(Measurements!$E$4:$E$502,_xlfn.AGGREGATE(15,3,(Measurements!$C$4:$C$502=Measurements!$I$3)/(Measurements!$C$4:$C$502=Measurements!$I$3)*(ROW(Measurements!$C$4:$C$502)-ROW(Measurements!$C$3)),ROWS(Measurements!$L$4:$L347))), "")</f>
        <v/>
      </c>
      <c r="Y347">
        <f>IF($W347&lt;&gt;"",2200,"")</f>
        <v/>
      </c>
      <c r="Z347">
        <f>IF($W347&lt;&gt;"",1800,"")</f>
        <v/>
      </c>
      <c r="AA347">
        <f>IF(ROWS(Measurements!$L$4:$L347)&lt;=Measurements!$I$4, INDEX(Measurements!$F$4:$F$502,_xlfn.AGGREGATE(15,3,(Measurements!$C$4:$C$502=Measurements!$I$3)/(Measurements!$C$4:$C$502=Measurements!$I$3)*(ROW(Measurements!$C$4:$C$502)-ROW(Measurements!$C$3)),ROWS(Measurements!$L$4:$L347))), "")</f>
        <v/>
      </c>
      <c r="AB347">
        <f>IF($W347&lt;&gt;"",6.5,"")</f>
        <v/>
      </c>
      <c r="AC347">
        <f>IF($W347&lt;&gt;"",3.5,"")</f>
        <v/>
      </c>
      <c r="AD347">
        <f>IF(ROWS(Measurements!$L$4:L347)&lt;=Measurements!$I$4, INDEX(Measurements!$G$4:$G$502,_xlfn.AGGREGATE(15,3,(Measurements!$C$4:$C$502=Measurements!$I$3)/(Measurements!$C$4:$C$502=Measurements!$I$3)*(ROW(Measurements!$C$4:$C$502)-ROW(Measurements!$C$3)),ROWS(Measurements!$L$4:L347))), "")</f>
        <v/>
      </c>
      <c r="AE347">
        <f>IF($W347&lt;&gt;"",65,"")</f>
        <v/>
      </c>
      <c r="AF347">
        <f>IF($W347&lt;&gt;"",35,"")</f>
        <v/>
      </c>
    </row>
    <row r="348">
      <c r="A348" s="2">
        <f>IF(ROWS(Measurements!A$4:$L348)&lt;=Measurements!$J$4, INDEX(Measurements!$A$4:$A$502,_xlfn.AGGREGATE(15,3,(Measurements!$C$4:$C$502=Measurements!$J$3)/(Measurements!$C$4:$C$502=Measurements!$J$3)*(ROW(Measurements!$C$4:$C$502)-ROW(Measurements!$C$3)),ROWS(Measurements!A$4:$L348))), "")</f>
        <v/>
      </c>
      <c r="B348">
        <f>IF(ROWS(Measurements!A$4:$L348)&lt;=Measurements!$J$4, INDEX(Measurements!$E$4:$E$502,_xlfn.AGGREGATE(15,3,(Measurements!$C$4:$C$502=Measurements!$J$3)/(Measurements!$C$4:$C$502=Measurements!$J$3)*(ROW(Measurements!$C$4:$C$502)-ROW(Measurements!$C$3)),ROWS(Measurements!A$4:$L348))), "")</f>
        <v/>
      </c>
      <c r="C348">
        <f>IF($A348&lt;&gt;"",2200,"")</f>
        <v/>
      </c>
      <c r="D348">
        <f>IF($A348&lt;&gt;"",1800,"")</f>
        <v/>
      </c>
      <c r="E348">
        <f>IF(ROWS(Measurements!A$4:$L348)&lt;=Measurements!$J$4, INDEX(Measurements!$F$4:$F$502,_xlfn.AGGREGATE(15,3,(Measurements!$C$4:$C$502=Measurements!$J$3)/(Measurements!$C$4:$C$502=Measurements!$J$3)*(ROW(Measurements!$C$4:$C$502)-ROW(Measurements!$C$3)),ROWS(Measurements!A$4:$L348))), "")</f>
        <v/>
      </c>
      <c r="F348">
        <f>IF($A348&lt;&gt;"",6.5,"")</f>
        <v/>
      </c>
      <c r="G348">
        <f>IF($A348&lt;&gt;"",3.5,"")</f>
        <v/>
      </c>
      <c r="H348">
        <f>IF(ROWS(Measurements!A$4:$L348)&lt;=Measurements!$J$4, INDEX(Measurements!$G$4:$G$502,_xlfn.AGGREGATE(15,3,(Measurements!$C$4:$C$502=Measurements!$J$3)/(Measurements!$C$4:$C$502=Measurements!$J$3)*(ROW(Measurements!$C$4:$C$502)-ROW(Measurements!$C$3)),ROWS(Measurements!A$4:$L348))), "")</f>
        <v/>
      </c>
      <c r="I348">
        <f>IF($A348&lt;&gt;"",65,"")</f>
        <v/>
      </c>
      <c r="J348">
        <f>IF($A348&lt;&gt;"",35,"")</f>
        <v/>
      </c>
      <c r="L348" s="2">
        <f>IF(ROWS(Measurements!$L$4:L348)&lt;=Measurements!$K$4, INDEX(Measurements!$A$4:$A$502,_xlfn.AGGREGATE(15,3,(Measurements!$C$4:$C$502=Measurements!$K$3)/(Measurements!$C$4:$C$502=Measurements!$K$3)*(ROW(Measurements!$C$4:$C$502)-ROW(Measurements!$C$3)),ROWS(Measurements!$L$4:L348))), "")</f>
        <v/>
      </c>
      <c r="M348">
        <f>IF(ROWS(Measurements!$L$4:L348)&lt;=Measurements!$K$4, INDEX(Measurements!$E$4:$E$502,_xlfn.AGGREGATE(15,3,(Measurements!$C$4:$C$502=Measurements!$K$3)/(Measurements!$C$4:$C$502=Measurements!$K$3)*(ROW(Measurements!$C$4:$C$502)-ROW(Measurements!$C$3)),ROWS(Measurements!$L$4:L348))), "")</f>
        <v/>
      </c>
      <c r="N348">
        <f>IF($L348&lt;&gt;"",2200,"")</f>
        <v/>
      </c>
      <c r="O348">
        <f>IF($L348&lt;&gt;"",1800,"")</f>
        <v/>
      </c>
      <c r="P348">
        <f>IF(ROWS(Measurements!$L$4:L348)&lt;=Measurements!$K$4, INDEX(Measurements!$F$4:$F$502,_xlfn.AGGREGATE(15,3,(Measurements!$C$4:$C$502=Measurements!$K$3)/(Measurements!$C$4:$C$502=Measurements!$K$3)*(ROW(Measurements!$C$4:$C$502)-ROW(Measurements!$C$3)),ROWS(Measurements!$L$4:L348))), "")</f>
        <v/>
      </c>
      <c r="Q348">
        <f>IF($L348&lt;&gt;"",6.5,"")</f>
        <v/>
      </c>
      <c r="R348">
        <f>IF($L348&lt;&gt;"",3.5,"")</f>
        <v/>
      </c>
      <c r="S348">
        <f>IF(ROWS(Measurements!$L$4:L348)&lt;=Measurements!$K$4, INDEX(Measurements!$G$4:$G$502,_xlfn.AGGREGATE(15,3,(Measurements!$C$4:$C$502=Measurements!$K$3)/(Measurements!$C$4:$C$502=Measurements!$K$3)*(ROW(Measurements!$C$4:$C$502)-ROW(Measurements!$C$3)),ROWS(Measurements!$L$4:L348))), "")</f>
        <v/>
      </c>
      <c r="T348">
        <f>IF($L348&lt;&gt;"",65,"")</f>
        <v/>
      </c>
      <c r="U348">
        <f>IF($L348&lt;&gt;"",35,"")</f>
        <v/>
      </c>
      <c r="W348" s="2">
        <f>IF(ROWS(Measurements!$L$4:$L348)&lt;=Measurements!$I$4, INDEX(Measurements!$A$4:$A$502,_xlfn.AGGREGATE(15,3,(Measurements!$C$4:$C$502=Measurements!$I$3)/(Measurements!$C$4:$C$502=Measurements!$I$3)*(ROW(Measurements!$C$4:$C$502)-ROW(Measurements!$C$3)),ROWS(Measurements!$L$4:$L348))), "")</f>
        <v/>
      </c>
      <c r="X348">
        <f>IF(ROWS(Measurements!$L$4:$L348)&lt;=Measurements!$I$4, INDEX(Measurements!$E$4:$E$502,_xlfn.AGGREGATE(15,3,(Measurements!$C$4:$C$502=Measurements!$I$3)/(Measurements!$C$4:$C$502=Measurements!$I$3)*(ROW(Measurements!$C$4:$C$502)-ROW(Measurements!$C$3)),ROWS(Measurements!$L$4:$L348))), "")</f>
        <v/>
      </c>
      <c r="Y348">
        <f>IF($W348&lt;&gt;"",2200,"")</f>
        <v/>
      </c>
      <c r="Z348">
        <f>IF($W348&lt;&gt;"",1800,"")</f>
        <v/>
      </c>
      <c r="AA348">
        <f>IF(ROWS(Measurements!$L$4:$L348)&lt;=Measurements!$I$4, INDEX(Measurements!$F$4:$F$502,_xlfn.AGGREGATE(15,3,(Measurements!$C$4:$C$502=Measurements!$I$3)/(Measurements!$C$4:$C$502=Measurements!$I$3)*(ROW(Measurements!$C$4:$C$502)-ROW(Measurements!$C$3)),ROWS(Measurements!$L$4:$L348))), "")</f>
        <v/>
      </c>
      <c r="AB348">
        <f>IF($W348&lt;&gt;"",6.5,"")</f>
        <v/>
      </c>
      <c r="AC348">
        <f>IF($W348&lt;&gt;"",3.5,"")</f>
        <v/>
      </c>
      <c r="AD348">
        <f>IF(ROWS(Measurements!$L$4:L348)&lt;=Measurements!$I$4, INDEX(Measurements!$G$4:$G$502,_xlfn.AGGREGATE(15,3,(Measurements!$C$4:$C$502=Measurements!$I$3)/(Measurements!$C$4:$C$502=Measurements!$I$3)*(ROW(Measurements!$C$4:$C$502)-ROW(Measurements!$C$3)),ROWS(Measurements!$L$4:L348))), "")</f>
        <v/>
      </c>
      <c r="AE348">
        <f>IF($W348&lt;&gt;"",65,"")</f>
        <v/>
      </c>
      <c r="AF348">
        <f>IF($W348&lt;&gt;"",35,"")</f>
        <v/>
      </c>
    </row>
    <row r="349">
      <c r="A349" s="2">
        <f>IF(ROWS(Measurements!A$4:$L349)&lt;=Measurements!$J$4, INDEX(Measurements!$A$4:$A$502,_xlfn.AGGREGATE(15,3,(Measurements!$C$4:$C$502=Measurements!$J$3)/(Measurements!$C$4:$C$502=Measurements!$J$3)*(ROW(Measurements!$C$4:$C$502)-ROW(Measurements!$C$3)),ROWS(Measurements!A$4:$L349))), "")</f>
        <v/>
      </c>
      <c r="B349">
        <f>IF(ROWS(Measurements!A$4:$L349)&lt;=Measurements!$J$4, INDEX(Measurements!$E$4:$E$502,_xlfn.AGGREGATE(15,3,(Measurements!$C$4:$C$502=Measurements!$J$3)/(Measurements!$C$4:$C$502=Measurements!$J$3)*(ROW(Measurements!$C$4:$C$502)-ROW(Measurements!$C$3)),ROWS(Measurements!A$4:$L349))), "")</f>
        <v/>
      </c>
      <c r="C349">
        <f>IF($A349&lt;&gt;"",2200,"")</f>
        <v/>
      </c>
      <c r="D349">
        <f>IF($A349&lt;&gt;"",1800,"")</f>
        <v/>
      </c>
      <c r="E349">
        <f>IF(ROWS(Measurements!A$4:$L349)&lt;=Measurements!$J$4, INDEX(Measurements!$F$4:$F$502,_xlfn.AGGREGATE(15,3,(Measurements!$C$4:$C$502=Measurements!$J$3)/(Measurements!$C$4:$C$502=Measurements!$J$3)*(ROW(Measurements!$C$4:$C$502)-ROW(Measurements!$C$3)),ROWS(Measurements!A$4:$L349))), "")</f>
        <v/>
      </c>
      <c r="F349">
        <f>IF($A349&lt;&gt;"",6.5,"")</f>
        <v/>
      </c>
      <c r="G349">
        <f>IF($A349&lt;&gt;"",3.5,"")</f>
        <v/>
      </c>
      <c r="H349">
        <f>IF(ROWS(Measurements!A$4:$L349)&lt;=Measurements!$J$4, INDEX(Measurements!$G$4:$G$502,_xlfn.AGGREGATE(15,3,(Measurements!$C$4:$C$502=Measurements!$J$3)/(Measurements!$C$4:$C$502=Measurements!$J$3)*(ROW(Measurements!$C$4:$C$502)-ROW(Measurements!$C$3)),ROWS(Measurements!A$4:$L349))), "")</f>
        <v/>
      </c>
      <c r="I349">
        <f>IF($A349&lt;&gt;"",65,"")</f>
        <v/>
      </c>
      <c r="J349">
        <f>IF($A349&lt;&gt;"",35,"")</f>
        <v/>
      </c>
      <c r="L349" s="2">
        <f>IF(ROWS(Measurements!$L$4:L349)&lt;=Measurements!$K$4, INDEX(Measurements!$A$4:$A$502,_xlfn.AGGREGATE(15,3,(Measurements!$C$4:$C$502=Measurements!$K$3)/(Measurements!$C$4:$C$502=Measurements!$K$3)*(ROW(Measurements!$C$4:$C$502)-ROW(Measurements!$C$3)),ROWS(Measurements!$L$4:L349))), "")</f>
        <v/>
      </c>
      <c r="M349">
        <f>IF(ROWS(Measurements!$L$4:L349)&lt;=Measurements!$K$4, INDEX(Measurements!$E$4:$E$502,_xlfn.AGGREGATE(15,3,(Measurements!$C$4:$C$502=Measurements!$K$3)/(Measurements!$C$4:$C$502=Measurements!$K$3)*(ROW(Measurements!$C$4:$C$502)-ROW(Measurements!$C$3)),ROWS(Measurements!$L$4:L349))), "")</f>
        <v/>
      </c>
      <c r="N349">
        <f>IF($L349&lt;&gt;"",2200,"")</f>
        <v/>
      </c>
      <c r="O349">
        <f>IF($L349&lt;&gt;"",1800,"")</f>
        <v/>
      </c>
      <c r="P349">
        <f>IF(ROWS(Measurements!$L$4:L349)&lt;=Measurements!$K$4, INDEX(Measurements!$F$4:$F$502,_xlfn.AGGREGATE(15,3,(Measurements!$C$4:$C$502=Measurements!$K$3)/(Measurements!$C$4:$C$502=Measurements!$K$3)*(ROW(Measurements!$C$4:$C$502)-ROW(Measurements!$C$3)),ROWS(Measurements!$L$4:L349))), "")</f>
        <v/>
      </c>
      <c r="Q349">
        <f>IF($L349&lt;&gt;"",6.5,"")</f>
        <v/>
      </c>
      <c r="R349">
        <f>IF($L349&lt;&gt;"",3.5,"")</f>
        <v/>
      </c>
      <c r="S349">
        <f>IF(ROWS(Measurements!$L$4:L349)&lt;=Measurements!$K$4, INDEX(Measurements!$G$4:$G$502,_xlfn.AGGREGATE(15,3,(Measurements!$C$4:$C$502=Measurements!$K$3)/(Measurements!$C$4:$C$502=Measurements!$K$3)*(ROW(Measurements!$C$4:$C$502)-ROW(Measurements!$C$3)),ROWS(Measurements!$L$4:L349))), "")</f>
        <v/>
      </c>
      <c r="T349">
        <f>IF($L349&lt;&gt;"",65,"")</f>
        <v/>
      </c>
      <c r="U349">
        <f>IF($L349&lt;&gt;"",35,"")</f>
        <v/>
      </c>
      <c r="W349" s="2">
        <f>IF(ROWS(Measurements!$L$4:$L349)&lt;=Measurements!$I$4, INDEX(Measurements!$A$4:$A$502,_xlfn.AGGREGATE(15,3,(Measurements!$C$4:$C$502=Measurements!$I$3)/(Measurements!$C$4:$C$502=Measurements!$I$3)*(ROW(Measurements!$C$4:$C$502)-ROW(Measurements!$C$3)),ROWS(Measurements!$L$4:$L349))), "")</f>
        <v/>
      </c>
      <c r="X349">
        <f>IF(ROWS(Measurements!$L$4:$L349)&lt;=Measurements!$I$4, INDEX(Measurements!$E$4:$E$502,_xlfn.AGGREGATE(15,3,(Measurements!$C$4:$C$502=Measurements!$I$3)/(Measurements!$C$4:$C$502=Measurements!$I$3)*(ROW(Measurements!$C$4:$C$502)-ROW(Measurements!$C$3)),ROWS(Measurements!$L$4:$L349))), "")</f>
        <v/>
      </c>
      <c r="Y349">
        <f>IF($W349&lt;&gt;"",2200,"")</f>
        <v/>
      </c>
      <c r="Z349">
        <f>IF($W349&lt;&gt;"",1800,"")</f>
        <v/>
      </c>
      <c r="AA349">
        <f>IF(ROWS(Measurements!$L$4:$L349)&lt;=Measurements!$I$4, INDEX(Measurements!$F$4:$F$502,_xlfn.AGGREGATE(15,3,(Measurements!$C$4:$C$502=Measurements!$I$3)/(Measurements!$C$4:$C$502=Measurements!$I$3)*(ROW(Measurements!$C$4:$C$502)-ROW(Measurements!$C$3)),ROWS(Measurements!$L$4:$L349))), "")</f>
        <v/>
      </c>
      <c r="AB349">
        <f>IF($W349&lt;&gt;"",6.5,"")</f>
        <v/>
      </c>
      <c r="AC349">
        <f>IF($W349&lt;&gt;"",3.5,"")</f>
        <v/>
      </c>
      <c r="AD349">
        <f>IF(ROWS(Measurements!$L$4:L349)&lt;=Measurements!$I$4, INDEX(Measurements!$G$4:$G$502,_xlfn.AGGREGATE(15,3,(Measurements!$C$4:$C$502=Measurements!$I$3)/(Measurements!$C$4:$C$502=Measurements!$I$3)*(ROW(Measurements!$C$4:$C$502)-ROW(Measurements!$C$3)),ROWS(Measurements!$L$4:L349))), "")</f>
        <v/>
      </c>
      <c r="AE349">
        <f>IF($W349&lt;&gt;"",65,"")</f>
        <v/>
      </c>
      <c r="AF349">
        <f>IF($W349&lt;&gt;"",35,"")</f>
        <v/>
      </c>
    </row>
    <row r="350">
      <c r="A350" s="2">
        <f>IF(ROWS(Measurements!A$4:$L350)&lt;=Measurements!$J$4, INDEX(Measurements!$A$4:$A$502,_xlfn.AGGREGATE(15,3,(Measurements!$C$4:$C$502=Measurements!$J$3)/(Measurements!$C$4:$C$502=Measurements!$J$3)*(ROW(Measurements!$C$4:$C$502)-ROW(Measurements!$C$3)),ROWS(Measurements!A$4:$L350))), "")</f>
        <v/>
      </c>
      <c r="B350">
        <f>IF(ROWS(Measurements!A$4:$L350)&lt;=Measurements!$J$4, INDEX(Measurements!$E$4:$E$502,_xlfn.AGGREGATE(15,3,(Measurements!$C$4:$C$502=Measurements!$J$3)/(Measurements!$C$4:$C$502=Measurements!$J$3)*(ROW(Measurements!$C$4:$C$502)-ROW(Measurements!$C$3)),ROWS(Measurements!A$4:$L350))), "")</f>
        <v/>
      </c>
      <c r="C350">
        <f>IF($A350&lt;&gt;"",2200,"")</f>
        <v/>
      </c>
      <c r="D350">
        <f>IF($A350&lt;&gt;"",1800,"")</f>
        <v/>
      </c>
      <c r="E350">
        <f>IF(ROWS(Measurements!A$4:$L350)&lt;=Measurements!$J$4, INDEX(Measurements!$F$4:$F$502,_xlfn.AGGREGATE(15,3,(Measurements!$C$4:$C$502=Measurements!$J$3)/(Measurements!$C$4:$C$502=Measurements!$J$3)*(ROW(Measurements!$C$4:$C$502)-ROW(Measurements!$C$3)),ROWS(Measurements!A$4:$L350))), "")</f>
        <v/>
      </c>
      <c r="F350">
        <f>IF($A350&lt;&gt;"",6.5,"")</f>
        <v/>
      </c>
      <c r="G350">
        <f>IF($A350&lt;&gt;"",3.5,"")</f>
        <v/>
      </c>
      <c r="H350">
        <f>IF(ROWS(Measurements!A$4:$L350)&lt;=Measurements!$J$4, INDEX(Measurements!$G$4:$G$502,_xlfn.AGGREGATE(15,3,(Measurements!$C$4:$C$502=Measurements!$J$3)/(Measurements!$C$4:$C$502=Measurements!$J$3)*(ROW(Measurements!$C$4:$C$502)-ROW(Measurements!$C$3)),ROWS(Measurements!A$4:$L350))), "")</f>
        <v/>
      </c>
      <c r="I350">
        <f>IF($A350&lt;&gt;"",65,"")</f>
        <v/>
      </c>
      <c r="J350">
        <f>IF($A350&lt;&gt;"",35,"")</f>
        <v/>
      </c>
      <c r="L350" s="2">
        <f>IF(ROWS(Measurements!$L$4:L350)&lt;=Measurements!$K$4, INDEX(Measurements!$A$4:$A$502,_xlfn.AGGREGATE(15,3,(Measurements!$C$4:$C$502=Measurements!$K$3)/(Measurements!$C$4:$C$502=Measurements!$K$3)*(ROW(Measurements!$C$4:$C$502)-ROW(Measurements!$C$3)),ROWS(Measurements!$L$4:L350))), "")</f>
        <v/>
      </c>
      <c r="M350">
        <f>IF(ROWS(Measurements!$L$4:L350)&lt;=Measurements!$K$4, INDEX(Measurements!$E$4:$E$502,_xlfn.AGGREGATE(15,3,(Measurements!$C$4:$C$502=Measurements!$K$3)/(Measurements!$C$4:$C$502=Measurements!$K$3)*(ROW(Measurements!$C$4:$C$502)-ROW(Measurements!$C$3)),ROWS(Measurements!$L$4:L350))), "")</f>
        <v/>
      </c>
      <c r="N350">
        <f>IF($L350&lt;&gt;"",2200,"")</f>
        <v/>
      </c>
      <c r="O350">
        <f>IF($L350&lt;&gt;"",1800,"")</f>
        <v/>
      </c>
      <c r="P350">
        <f>IF(ROWS(Measurements!$L$4:L350)&lt;=Measurements!$K$4, INDEX(Measurements!$F$4:$F$502,_xlfn.AGGREGATE(15,3,(Measurements!$C$4:$C$502=Measurements!$K$3)/(Measurements!$C$4:$C$502=Measurements!$K$3)*(ROW(Measurements!$C$4:$C$502)-ROW(Measurements!$C$3)),ROWS(Measurements!$L$4:L350))), "")</f>
        <v/>
      </c>
      <c r="Q350">
        <f>IF($L350&lt;&gt;"",6.5,"")</f>
        <v/>
      </c>
      <c r="R350">
        <f>IF($L350&lt;&gt;"",3.5,"")</f>
        <v/>
      </c>
      <c r="S350">
        <f>IF(ROWS(Measurements!$L$4:L350)&lt;=Measurements!$K$4, INDEX(Measurements!$G$4:$G$502,_xlfn.AGGREGATE(15,3,(Measurements!$C$4:$C$502=Measurements!$K$3)/(Measurements!$C$4:$C$502=Measurements!$K$3)*(ROW(Measurements!$C$4:$C$502)-ROW(Measurements!$C$3)),ROWS(Measurements!$L$4:L350))), "")</f>
        <v/>
      </c>
      <c r="T350">
        <f>IF($L350&lt;&gt;"",65,"")</f>
        <v/>
      </c>
      <c r="U350">
        <f>IF($L350&lt;&gt;"",35,"")</f>
        <v/>
      </c>
      <c r="W350" s="2">
        <f>IF(ROWS(Measurements!$L$4:$L350)&lt;=Measurements!$I$4, INDEX(Measurements!$A$4:$A$502,_xlfn.AGGREGATE(15,3,(Measurements!$C$4:$C$502=Measurements!$I$3)/(Measurements!$C$4:$C$502=Measurements!$I$3)*(ROW(Measurements!$C$4:$C$502)-ROW(Measurements!$C$3)),ROWS(Measurements!$L$4:$L350))), "")</f>
        <v/>
      </c>
      <c r="X350">
        <f>IF(ROWS(Measurements!$L$4:$L350)&lt;=Measurements!$I$4, INDEX(Measurements!$E$4:$E$502,_xlfn.AGGREGATE(15,3,(Measurements!$C$4:$C$502=Measurements!$I$3)/(Measurements!$C$4:$C$502=Measurements!$I$3)*(ROW(Measurements!$C$4:$C$502)-ROW(Measurements!$C$3)),ROWS(Measurements!$L$4:$L350))), "")</f>
        <v/>
      </c>
      <c r="Y350">
        <f>IF($W350&lt;&gt;"",2200,"")</f>
        <v/>
      </c>
      <c r="Z350">
        <f>IF($W350&lt;&gt;"",1800,"")</f>
        <v/>
      </c>
      <c r="AA350">
        <f>IF(ROWS(Measurements!$L$4:$L350)&lt;=Measurements!$I$4, INDEX(Measurements!$F$4:$F$502,_xlfn.AGGREGATE(15,3,(Measurements!$C$4:$C$502=Measurements!$I$3)/(Measurements!$C$4:$C$502=Measurements!$I$3)*(ROW(Measurements!$C$4:$C$502)-ROW(Measurements!$C$3)),ROWS(Measurements!$L$4:$L350))), "")</f>
        <v/>
      </c>
      <c r="AB350">
        <f>IF($W350&lt;&gt;"",6.5,"")</f>
        <v/>
      </c>
      <c r="AC350">
        <f>IF($W350&lt;&gt;"",3.5,"")</f>
        <v/>
      </c>
      <c r="AD350">
        <f>IF(ROWS(Measurements!$L$4:L350)&lt;=Measurements!$I$4, INDEX(Measurements!$G$4:$G$502,_xlfn.AGGREGATE(15,3,(Measurements!$C$4:$C$502=Measurements!$I$3)/(Measurements!$C$4:$C$502=Measurements!$I$3)*(ROW(Measurements!$C$4:$C$502)-ROW(Measurements!$C$3)),ROWS(Measurements!$L$4:L350))), "")</f>
        <v/>
      </c>
      <c r="AE350">
        <f>IF($W350&lt;&gt;"",65,"")</f>
        <v/>
      </c>
      <c r="AF350">
        <f>IF($W350&lt;&gt;"",35,"")</f>
        <v/>
      </c>
    </row>
    <row r="351">
      <c r="A351" s="2">
        <f>IF(ROWS(Measurements!A$4:$L351)&lt;=Measurements!$J$4, INDEX(Measurements!$A$4:$A$502,_xlfn.AGGREGATE(15,3,(Measurements!$C$4:$C$502=Measurements!$J$3)/(Measurements!$C$4:$C$502=Measurements!$J$3)*(ROW(Measurements!$C$4:$C$502)-ROW(Measurements!$C$3)),ROWS(Measurements!A$4:$L351))), "")</f>
        <v/>
      </c>
      <c r="B351">
        <f>IF(ROWS(Measurements!A$4:$L351)&lt;=Measurements!$J$4, INDEX(Measurements!$E$4:$E$502,_xlfn.AGGREGATE(15,3,(Measurements!$C$4:$C$502=Measurements!$J$3)/(Measurements!$C$4:$C$502=Measurements!$J$3)*(ROW(Measurements!$C$4:$C$502)-ROW(Measurements!$C$3)),ROWS(Measurements!A$4:$L351))), "")</f>
        <v/>
      </c>
      <c r="C351">
        <f>IF($A351&lt;&gt;"",2200,"")</f>
        <v/>
      </c>
      <c r="D351">
        <f>IF($A351&lt;&gt;"",1800,"")</f>
        <v/>
      </c>
      <c r="E351">
        <f>IF(ROWS(Measurements!A$4:$L351)&lt;=Measurements!$J$4, INDEX(Measurements!$F$4:$F$502,_xlfn.AGGREGATE(15,3,(Measurements!$C$4:$C$502=Measurements!$J$3)/(Measurements!$C$4:$C$502=Measurements!$J$3)*(ROW(Measurements!$C$4:$C$502)-ROW(Measurements!$C$3)),ROWS(Measurements!A$4:$L351))), "")</f>
        <v/>
      </c>
      <c r="F351">
        <f>IF($A351&lt;&gt;"",6.5,"")</f>
        <v/>
      </c>
      <c r="G351">
        <f>IF($A351&lt;&gt;"",3.5,"")</f>
        <v/>
      </c>
      <c r="H351">
        <f>IF(ROWS(Measurements!A$4:$L351)&lt;=Measurements!$J$4, INDEX(Measurements!$G$4:$G$502,_xlfn.AGGREGATE(15,3,(Measurements!$C$4:$C$502=Measurements!$J$3)/(Measurements!$C$4:$C$502=Measurements!$J$3)*(ROW(Measurements!$C$4:$C$502)-ROW(Measurements!$C$3)),ROWS(Measurements!A$4:$L351))), "")</f>
        <v/>
      </c>
      <c r="I351">
        <f>IF($A351&lt;&gt;"",65,"")</f>
        <v/>
      </c>
      <c r="J351">
        <f>IF($A351&lt;&gt;"",35,"")</f>
        <v/>
      </c>
      <c r="L351" s="2">
        <f>IF(ROWS(Measurements!$L$4:L351)&lt;=Measurements!$K$4, INDEX(Measurements!$A$4:$A$502,_xlfn.AGGREGATE(15,3,(Measurements!$C$4:$C$502=Measurements!$K$3)/(Measurements!$C$4:$C$502=Measurements!$K$3)*(ROW(Measurements!$C$4:$C$502)-ROW(Measurements!$C$3)),ROWS(Measurements!$L$4:L351))), "")</f>
        <v/>
      </c>
      <c r="M351">
        <f>IF(ROWS(Measurements!$L$4:L351)&lt;=Measurements!$K$4, INDEX(Measurements!$E$4:$E$502,_xlfn.AGGREGATE(15,3,(Measurements!$C$4:$C$502=Measurements!$K$3)/(Measurements!$C$4:$C$502=Measurements!$K$3)*(ROW(Measurements!$C$4:$C$502)-ROW(Measurements!$C$3)),ROWS(Measurements!$L$4:L351))), "")</f>
        <v/>
      </c>
      <c r="N351">
        <f>IF($L351&lt;&gt;"",2200,"")</f>
        <v/>
      </c>
      <c r="O351">
        <f>IF($L351&lt;&gt;"",1800,"")</f>
        <v/>
      </c>
      <c r="P351">
        <f>IF(ROWS(Measurements!$L$4:L351)&lt;=Measurements!$K$4, INDEX(Measurements!$F$4:$F$502,_xlfn.AGGREGATE(15,3,(Measurements!$C$4:$C$502=Measurements!$K$3)/(Measurements!$C$4:$C$502=Measurements!$K$3)*(ROW(Measurements!$C$4:$C$502)-ROW(Measurements!$C$3)),ROWS(Measurements!$L$4:L351))), "")</f>
        <v/>
      </c>
      <c r="Q351">
        <f>IF($L351&lt;&gt;"",6.5,"")</f>
        <v/>
      </c>
      <c r="R351">
        <f>IF($L351&lt;&gt;"",3.5,"")</f>
        <v/>
      </c>
      <c r="S351">
        <f>IF(ROWS(Measurements!$L$4:L351)&lt;=Measurements!$K$4, INDEX(Measurements!$G$4:$G$502,_xlfn.AGGREGATE(15,3,(Measurements!$C$4:$C$502=Measurements!$K$3)/(Measurements!$C$4:$C$502=Measurements!$K$3)*(ROW(Measurements!$C$4:$C$502)-ROW(Measurements!$C$3)),ROWS(Measurements!$L$4:L351))), "")</f>
        <v/>
      </c>
      <c r="T351">
        <f>IF($L351&lt;&gt;"",65,"")</f>
        <v/>
      </c>
      <c r="U351">
        <f>IF($L351&lt;&gt;"",35,"")</f>
        <v/>
      </c>
      <c r="W351" s="2">
        <f>IF(ROWS(Measurements!$L$4:$L351)&lt;=Measurements!$I$4, INDEX(Measurements!$A$4:$A$502,_xlfn.AGGREGATE(15,3,(Measurements!$C$4:$C$502=Measurements!$I$3)/(Measurements!$C$4:$C$502=Measurements!$I$3)*(ROW(Measurements!$C$4:$C$502)-ROW(Measurements!$C$3)),ROWS(Measurements!$L$4:$L351))), "")</f>
        <v/>
      </c>
      <c r="X351">
        <f>IF(ROWS(Measurements!$L$4:$L351)&lt;=Measurements!$I$4, INDEX(Measurements!$E$4:$E$502,_xlfn.AGGREGATE(15,3,(Measurements!$C$4:$C$502=Measurements!$I$3)/(Measurements!$C$4:$C$502=Measurements!$I$3)*(ROW(Measurements!$C$4:$C$502)-ROW(Measurements!$C$3)),ROWS(Measurements!$L$4:$L351))), "")</f>
        <v/>
      </c>
      <c r="Y351">
        <f>IF($W351&lt;&gt;"",2200,"")</f>
        <v/>
      </c>
      <c r="Z351">
        <f>IF($W351&lt;&gt;"",1800,"")</f>
        <v/>
      </c>
      <c r="AA351">
        <f>IF(ROWS(Measurements!$L$4:$L351)&lt;=Measurements!$I$4, INDEX(Measurements!$F$4:$F$502,_xlfn.AGGREGATE(15,3,(Measurements!$C$4:$C$502=Measurements!$I$3)/(Measurements!$C$4:$C$502=Measurements!$I$3)*(ROW(Measurements!$C$4:$C$502)-ROW(Measurements!$C$3)),ROWS(Measurements!$L$4:$L351))), "")</f>
        <v/>
      </c>
      <c r="AB351">
        <f>IF($W351&lt;&gt;"",6.5,"")</f>
        <v/>
      </c>
      <c r="AC351">
        <f>IF($W351&lt;&gt;"",3.5,"")</f>
        <v/>
      </c>
      <c r="AD351">
        <f>IF(ROWS(Measurements!$L$4:L351)&lt;=Measurements!$I$4, INDEX(Measurements!$G$4:$G$502,_xlfn.AGGREGATE(15,3,(Measurements!$C$4:$C$502=Measurements!$I$3)/(Measurements!$C$4:$C$502=Measurements!$I$3)*(ROW(Measurements!$C$4:$C$502)-ROW(Measurements!$C$3)),ROWS(Measurements!$L$4:L351))), "")</f>
        <v/>
      </c>
      <c r="AE351">
        <f>IF($W351&lt;&gt;"",65,"")</f>
        <v/>
      </c>
      <c r="AF351">
        <f>IF($W351&lt;&gt;"",35,"")</f>
        <v/>
      </c>
    </row>
    <row r="352">
      <c r="A352" s="2">
        <f>IF(ROWS(Measurements!A$4:$L352)&lt;=Measurements!$J$4, INDEX(Measurements!$A$4:$A$502,_xlfn.AGGREGATE(15,3,(Measurements!$C$4:$C$502=Measurements!$J$3)/(Measurements!$C$4:$C$502=Measurements!$J$3)*(ROW(Measurements!$C$4:$C$502)-ROW(Measurements!$C$3)),ROWS(Measurements!A$4:$L352))), "")</f>
        <v/>
      </c>
      <c r="B352">
        <f>IF(ROWS(Measurements!A$4:$L352)&lt;=Measurements!$J$4, INDEX(Measurements!$E$4:$E$502,_xlfn.AGGREGATE(15,3,(Measurements!$C$4:$C$502=Measurements!$J$3)/(Measurements!$C$4:$C$502=Measurements!$J$3)*(ROW(Measurements!$C$4:$C$502)-ROW(Measurements!$C$3)),ROWS(Measurements!A$4:$L352))), "")</f>
        <v/>
      </c>
      <c r="C352">
        <f>IF($A352&lt;&gt;"",2200,"")</f>
        <v/>
      </c>
      <c r="D352">
        <f>IF($A352&lt;&gt;"",1800,"")</f>
        <v/>
      </c>
      <c r="E352">
        <f>IF(ROWS(Measurements!A$4:$L352)&lt;=Measurements!$J$4, INDEX(Measurements!$F$4:$F$502,_xlfn.AGGREGATE(15,3,(Measurements!$C$4:$C$502=Measurements!$J$3)/(Measurements!$C$4:$C$502=Measurements!$J$3)*(ROW(Measurements!$C$4:$C$502)-ROW(Measurements!$C$3)),ROWS(Measurements!A$4:$L352))), "")</f>
        <v/>
      </c>
      <c r="F352">
        <f>IF($A352&lt;&gt;"",6.5,"")</f>
        <v/>
      </c>
      <c r="G352">
        <f>IF($A352&lt;&gt;"",3.5,"")</f>
        <v/>
      </c>
      <c r="H352">
        <f>IF(ROWS(Measurements!A$4:$L352)&lt;=Measurements!$J$4, INDEX(Measurements!$G$4:$G$502,_xlfn.AGGREGATE(15,3,(Measurements!$C$4:$C$502=Measurements!$J$3)/(Measurements!$C$4:$C$502=Measurements!$J$3)*(ROW(Measurements!$C$4:$C$502)-ROW(Measurements!$C$3)),ROWS(Measurements!A$4:$L352))), "")</f>
        <v/>
      </c>
      <c r="I352">
        <f>IF($A352&lt;&gt;"",65,"")</f>
        <v/>
      </c>
      <c r="J352">
        <f>IF($A352&lt;&gt;"",35,"")</f>
        <v/>
      </c>
      <c r="L352" s="2">
        <f>IF(ROWS(Measurements!$L$4:L352)&lt;=Measurements!$K$4, INDEX(Measurements!$A$4:$A$502,_xlfn.AGGREGATE(15,3,(Measurements!$C$4:$C$502=Measurements!$K$3)/(Measurements!$C$4:$C$502=Measurements!$K$3)*(ROW(Measurements!$C$4:$C$502)-ROW(Measurements!$C$3)),ROWS(Measurements!$L$4:L352))), "")</f>
        <v/>
      </c>
      <c r="M352">
        <f>IF(ROWS(Measurements!$L$4:L352)&lt;=Measurements!$K$4, INDEX(Measurements!$E$4:$E$502,_xlfn.AGGREGATE(15,3,(Measurements!$C$4:$C$502=Measurements!$K$3)/(Measurements!$C$4:$C$502=Measurements!$K$3)*(ROW(Measurements!$C$4:$C$502)-ROW(Measurements!$C$3)),ROWS(Measurements!$L$4:L352))), "")</f>
        <v/>
      </c>
      <c r="N352">
        <f>IF($L352&lt;&gt;"",2200,"")</f>
        <v/>
      </c>
      <c r="O352">
        <f>IF($L352&lt;&gt;"",1800,"")</f>
        <v/>
      </c>
      <c r="P352">
        <f>IF(ROWS(Measurements!$L$4:L352)&lt;=Measurements!$K$4, INDEX(Measurements!$F$4:$F$502,_xlfn.AGGREGATE(15,3,(Measurements!$C$4:$C$502=Measurements!$K$3)/(Measurements!$C$4:$C$502=Measurements!$K$3)*(ROW(Measurements!$C$4:$C$502)-ROW(Measurements!$C$3)),ROWS(Measurements!$L$4:L352))), "")</f>
        <v/>
      </c>
      <c r="Q352">
        <f>IF($L352&lt;&gt;"",6.5,"")</f>
        <v/>
      </c>
      <c r="R352">
        <f>IF($L352&lt;&gt;"",3.5,"")</f>
        <v/>
      </c>
      <c r="S352">
        <f>IF(ROWS(Measurements!$L$4:L352)&lt;=Measurements!$K$4, INDEX(Measurements!$G$4:$G$502,_xlfn.AGGREGATE(15,3,(Measurements!$C$4:$C$502=Measurements!$K$3)/(Measurements!$C$4:$C$502=Measurements!$K$3)*(ROW(Measurements!$C$4:$C$502)-ROW(Measurements!$C$3)),ROWS(Measurements!$L$4:L352))), "")</f>
        <v/>
      </c>
      <c r="T352">
        <f>IF($L352&lt;&gt;"",65,"")</f>
        <v/>
      </c>
      <c r="U352">
        <f>IF($L352&lt;&gt;"",35,"")</f>
        <v/>
      </c>
      <c r="W352" s="2">
        <f>IF(ROWS(Measurements!$L$4:$L352)&lt;=Measurements!$I$4, INDEX(Measurements!$A$4:$A$502,_xlfn.AGGREGATE(15,3,(Measurements!$C$4:$C$502=Measurements!$I$3)/(Measurements!$C$4:$C$502=Measurements!$I$3)*(ROW(Measurements!$C$4:$C$502)-ROW(Measurements!$C$3)),ROWS(Measurements!$L$4:$L352))), "")</f>
        <v/>
      </c>
      <c r="X352">
        <f>IF(ROWS(Measurements!$L$4:$L352)&lt;=Measurements!$I$4, INDEX(Measurements!$E$4:$E$502,_xlfn.AGGREGATE(15,3,(Measurements!$C$4:$C$502=Measurements!$I$3)/(Measurements!$C$4:$C$502=Measurements!$I$3)*(ROW(Measurements!$C$4:$C$502)-ROW(Measurements!$C$3)),ROWS(Measurements!$L$4:$L352))), "")</f>
        <v/>
      </c>
      <c r="Y352">
        <f>IF($W352&lt;&gt;"",2200,"")</f>
        <v/>
      </c>
      <c r="Z352">
        <f>IF($W352&lt;&gt;"",1800,"")</f>
        <v/>
      </c>
      <c r="AA352">
        <f>IF(ROWS(Measurements!$L$4:$L352)&lt;=Measurements!$I$4, INDEX(Measurements!$F$4:$F$502,_xlfn.AGGREGATE(15,3,(Measurements!$C$4:$C$502=Measurements!$I$3)/(Measurements!$C$4:$C$502=Measurements!$I$3)*(ROW(Measurements!$C$4:$C$502)-ROW(Measurements!$C$3)),ROWS(Measurements!$L$4:$L352))), "")</f>
        <v/>
      </c>
      <c r="AB352">
        <f>IF($W352&lt;&gt;"",6.5,"")</f>
        <v/>
      </c>
      <c r="AC352">
        <f>IF($W352&lt;&gt;"",3.5,"")</f>
        <v/>
      </c>
      <c r="AD352">
        <f>IF(ROWS(Measurements!$L$4:L352)&lt;=Measurements!$I$4, INDEX(Measurements!$G$4:$G$502,_xlfn.AGGREGATE(15,3,(Measurements!$C$4:$C$502=Measurements!$I$3)/(Measurements!$C$4:$C$502=Measurements!$I$3)*(ROW(Measurements!$C$4:$C$502)-ROW(Measurements!$C$3)),ROWS(Measurements!$L$4:L352))), "")</f>
        <v/>
      </c>
      <c r="AE352">
        <f>IF($W352&lt;&gt;"",65,"")</f>
        <v/>
      </c>
      <c r="AF352">
        <f>IF($W352&lt;&gt;"",35,"")</f>
        <v/>
      </c>
    </row>
    <row r="353">
      <c r="A353" s="2">
        <f>IF(ROWS(Measurements!A$4:$L353)&lt;=Measurements!$J$4, INDEX(Measurements!$A$4:$A$502,_xlfn.AGGREGATE(15,3,(Measurements!$C$4:$C$502=Measurements!$J$3)/(Measurements!$C$4:$C$502=Measurements!$J$3)*(ROW(Measurements!$C$4:$C$502)-ROW(Measurements!$C$3)),ROWS(Measurements!A$4:$L353))), "")</f>
        <v/>
      </c>
      <c r="B353">
        <f>IF(ROWS(Measurements!A$4:$L353)&lt;=Measurements!$J$4, INDEX(Measurements!$E$4:$E$502,_xlfn.AGGREGATE(15,3,(Measurements!$C$4:$C$502=Measurements!$J$3)/(Measurements!$C$4:$C$502=Measurements!$J$3)*(ROW(Measurements!$C$4:$C$502)-ROW(Measurements!$C$3)),ROWS(Measurements!A$4:$L353))), "")</f>
        <v/>
      </c>
      <c r="C353">
        <f>IF($A353&lt;&gt;"",2200,"")</f>
        <v/>
      </c>
      <c r="D353">
        <f>IF($A353&lt;&gt;"",1800,"")</f>
        <v/>
      </c>
      <c r="E353">
        <f>IF(ROWS(Measurements!A$4:$L353)&lt;=Measurements!$J$4, INDEX(Measurements!$F$4:$F$502,_xlfn.AGGREGATE(15,3,(Measurements!$C$4:$C$502=Measurements!$J$3)/(Measurements!$C$4:$C$502=Measurements!$J$3)*(ROW(Measurements!$C$4:$C$502)-ROW(Measurements!$C$3)),ROWS(Measurements!A$4:$L353))), "")</f>
        <v/>
      </c>
      <c r="F353">
        <f>IF($A353&lt;&gt;"",6.5,"")</f>
        <v/>
      </c>
      <c r="G353">
        <f>IF($A353&lt;&gt;"",3.5,"")</f>
        <v/>
      </c>
      <c r="H353">
        <f>IF(ROWS(Measurements!A$4:$L353)&lt;=Measurements!$J$4, INDEX(Measurements!$G$4:$G$502,_xlfn.AGGREGATE(15,3,(Measurements!$C$4:$C$502=Measurements!$J$3)/(Measurements!$C$4:$C$502=Measurements!$J$3)*(ROW(Measurements!$C$4:$C$502)-ROW(Measurements!$C$3)),ROWS(Measurements!A$4:$L353))), "")</f>
        <v/>
      </c>
      <c r="I353">
        <f>IF($A353&lt;&gt;"",65,"")</f>
        <v/>
      </c>
      <c r="J353">
        <f>IF($A353&lt;&gt;"",35,"")</f>
        <v/>
      </c>
      <c r="L353" s="2">
        <f>IF(ROWS(Measurements!$L$4:L353)&lt;=Measurements!$K$4, INDEX(Measurements!$A$4:$A$502,_xlfn.AGGREGATE(15,3,(Measurements!$C$4:$C$502=Measurements!$K$3)/(Measurements!$C$4:$C$502=Measurements!$K$3)*(ROW(Measurements!$C$4:$C$502)-ROW(Measurements!$C$3)),ROWS(Measurements!$L$4:L353))), "")</f>
        <v/>
      </c>
      <c r="M353">
        <f>IF(ROWS(Measurements!$L$4:L353)&lt;=Measurements!$K$4, INDEX(Measurements!$E$4:$E$502,_xlfn.AGGREGATE(15,3,(Measurements!$C$4:$C$502=Measurements!$K$3)/(Measurements!$C$4:$C$502=Measurements!$K$3)*(ROW(Measurements!$C$4:$C$502)-ROW(Measurements!$C$3)),ROWS(Measurements!$L$4:L353))), "")</f>
        <v/>
      </c>
      <c r="N353">
        <f>IF($L353&lt;&gt;"",2200,"")</f>
        <v/>
      </c>
      <c r="O353">
        <f>IF($L353&lt;&gt;"",1800,"")</f>
        <v/>
      </c>
      <c r="P353">
        <f>IF(ROWS(Measurements!$L$4:L353)&lt;=Measurements!$K$4, INDEX(Measurements!$F$4:$F$502,_xlfn.AGGREGATE(15,3,(Measurements!$C$4:$C$502=Measurements!$K$3)/(Measurements!$C$4:$C$502=Measurements!$K$3)*(ROW(Measurements!$C$4:$C$502)-ROW(Measurements!$C$3)),ROWS(Measurements!$L$4:L353))), "")</f>
        <v/>
      </c>
      <c r="Q353">
        <f>IF($L353&lt;&gt;"",6.5,"")</f>
        <v/>
      </c>
      <c r="R353">
        <f>IF($L353&lt;&gt;"",3.5,"")</f>
        <v/>
      </c>
      <c r="S353">
        <f>IF(ROWS(Measurements!$L$4:L353)&lt;=Measurements!$K$4, INDEX(Measurements!$G$4:$G$502,_xlfn.AGGREGATE(15,3,(Measurements!$C$4:$C$502=Measurements!$K$3)/(Measurements!$C$4:$C$502=Measurements!$K$3)*(ROW(Measurements!$C$4:$C$502)-ROW(Measurements!$C$3)),ROWS(Measurements!$L$4:L353))), "")</f>
        <v/>
      </c>
      <c r="T353">
        <f>IF($L353&lt;&gt;"",65,"")</f>
        <v/>
      </c>
      <c r="U353">
        <f>IF($L353&lt;&gt;"",35,"")</f>
        <v/>
      </c>
      <c r="W353" s="2">
        <f>IF(ROWS(Measurements!$L$4:$L353)&lt;=Measurements!$I$4, INDEX(Measurements!$A$4:$A$502,_xlfn.AGGREGATE(15,3,(Measurements!$C$4:$C$502=Measurements!$I$3)/(Measurements!$C$4:$C$502=Measurements!$I$3)*(ROW(Measurements!$C$4:$C$502)-ROW(Measurements!$C$3)),ROWS(Measurements!$L$4:$L353))), "")</f>
        <v/>
      </c>
      <c r="X353">
        <f>IF(ROWS(Measurements!$L$4:$L353)&lt;=Measurements!$I$4, INDEX(Measurements!$E$4:$E$502,_xlfn.AGGREGATE(15,3,(Measurements!$C$4:$C$502=Measurements!$I$3)/(Measurements!$C$4:$C$502=Measurements!$I$3)*(ROW(Measurements!$C$4:$C$502)-ROW(Measurements!$C$3)),ROWS(Measurements!$L$4:$L353))), "")</f>
        <v/>
      </c>
      <c r="Y353">
        <f>IF($W353&lt;&gt;"",2200,"")</f>
        <v/>
      </c>
      <c r="Z353">
        <f>IF($W353&lt;&gt;"",1800,"")</f>
        <v/>
      </c>
      <c r="AA353">
        <f>IF(ROWS(Measurements!$L$4:$L353)&lt;=Measurements!$I$4, INDEX(Measurements!$F$4:$F$502,_xlfn.AGGREGATE(15,3,(Measurements!$C$4:$C$502=Measurements!$I$3)/(Measurements!$C$4:$C$502=Measurements!$I$3)*(ROW(Measurements!$C$4:$C$502)-ROW(Measurements!$C$3)),ROWS(Measurements!$L$4:$L353))), "")</f>
        <v/>
      </c>
      <c r="AB353">
        <f>IF($W353&lt;&gt;"",6.5,"")</f>
        <v/>
      </c>
      <c r="AC353">
        <f>IF($W353&lt;&gt;"",3.5,"")</f>
        <v/>
      </c>
      <c r="AD353">
        <f>IF(ROWS(Measurements!$L$4:L353)&lt;=Measurements!$I$4, INDEX(Measurements!$G$4:$G$502,_xlfn.AGGREGATE(15,3,(Measurements!$C$4:$C$502=Measurements!$I$3)/(Measurements!$C$4:$C$502=Measurements!$I$3)*(ROW(Measurements!$C$4:$C$502)-ROW(Measurements!$C$3)),ROWS(Measurements!$L$4:L353))), "")</f>
        <v/>
      </c>
      <c r="AE353">
        <f>IF($W353&lt;&gt;"",65,"")</f>
        <v/>
      </c>
      <c r="AF353">
        <f>IF($W353&lt;&gt;"",35,"")</f>
        <v/>
      </c>
    </row>
    <row r="354">
      <c r="A354" s="2">
        <f>IF(ROWS(Measurements!A$4:$L354)&lt;=Measurements!$J$4, INDEX(Measurements!$A$4:$A$502,_xlfn.AGGREGATE(15,3,(Measurements!$C$4:$C$502=Measurements!$J$3)/(Measurements!$C$4:$C$502=Measurements!$J$3)*(ROW(Measurements!$C$4:$C$502)-ROW(Measurements!$C$3)),ROWS(Measurements!A$4:$L354))), "")</f>
        <v/>
      </c>
      <c r="B354">
        <f>IF(ROWS(Measurements!A$4:$L354)&lt;=Measurements!$J$4, INDEX(Measurements!$E$4:$E$502,_xlfn.AGGREGATE(15,3,(Measurements!$C$4:$C$502=Measurements!$J$3)/(Measurements!$C$4:$C$502=Measurements!$J$3)*(ROW(Measurements!$C$4:$C$502)-ROW(Measurements!$C$3)),ROWS(Measurements!A$4:$L354))), "")</f>
        <v/>
      </c>
      <c r="C354">
        <f>IF($A354&lt;&gt;"",2200,"")</f>
        <v/>
      </c>
      <c r="D354">
        <f>IF($A354&lt;&gt;"",1800,"")</f>
        <v/>
      </c>
      <c r="E354">
        <f>IF(ROWS(Measurements!A$4:$L354)&lt;=Measurements!$J$4, INDEX(Measurements!$F$4:$F$502,_xlfn.AGGREGATE(15,3,(Measurements!$C$4:$C$502=Measurements!$J$3)/(Measurements!$C$4:$C$502=Measurements!$J$3)*(ROW(Measurements!$C$4:$C$502)-ROW(Measurements!$C$3)),ROWS(Measurements!A$4:$L354))), "")</f>
        <v/>
      </c>
      <c r="F354">
        <f>IF($A354&lt;&gt;"",6.5,"")</f>
        <v/>
      </c>
      <c r="G354">
        <f>IF($A354&lt;&gt;"",3.5,"")</f>
        <v/>
      </c>
      <c r="H354">
        <f>IF(ROWS(Measurements!A$4:$L354)&lt;=Measurements!$J$4, INDEX(Measurements!$G$4:$G$502,_xlfn.AGGREGATE(15,3,(Measurements!$C$4:$C$502=Measurements!$J$3)/(Measurements!$C$4:$C$502=Measurements!$J$3)*(ROW(Measurements!$C$4:$C$502)-ROW(Measurements!$C$3)),ROWS(Measurements!A$4:$L354))), "")</f>
        <v/>
      </c>
      <c r="I354">
        <f>IF($A354&lt;&gt;"",65,"")</f>
        <v/>
      </c>
      <c r="J354">
        <f>IF($A354&lt;&gt;"",35,"")</f>
        <v/>
      </c>
      <c r="L354" s="2">
        <f>IF(ROWS(Measurements!$L$4:L354)&lt;=Measurements!$K$4, INDEX(Measurements!$A$4:$A$502,_xlfn.AGGREGATE(15,3,(Measurements!$C$4:$C$502=Measurements!$K$3)/(Measurements!$C$4:$C$502=Measurements!$K$3)*(ROW(Measurements!$C$4:$C$502)-ROW(Measurements!$C$3)),ROWS(Measurements!$L$4:L354))), "")</f>
        <v/>
      </c>
      <c r="M354">
        <f>IF(ROWS(Measurements!$L$4:L354)&lt;=Measurements!$K$4, INDEX(Measurements!$E$4:$E$502,_xlfn.AGGREGATE(15,3,(Measurements!$C$4:$C$502=Measurements!$K$3)/(Measurements!$C$4:$C$502=Measurements!$K$3)*(ROW(Measurements!$C$4:$C$502)-ROW(Measurements!$C$3)),ROWS(Measurements!$L$4:L354))), "")</f>
        <v/>
      </c>
      <c r="N354">
        <f>IF($L354&lt;&gt;"",2200,"")</f>
        <v/>
      </c>
      <c r="O354">
        <f>IF($L354&lt;&gt;"",1800,"")</f>
        <v/>
      </c>
      <c r="P354">
        <f>IF(ROWS(Measurements!$L$4:L354)&lt;=Measurements!$K$4, INDEX(Measurements!$F$4:$F$502,_xlfn.AGGREGATE(15,3,(Measurements!$C$4:$C$502=Measurements!$K$3)/(Measurements!$C$4:$C$502=Measurements!$K$3)*(ROW(Measurements!$C$4:$C$502)-ROW(Measurements!$C$3)),ROWS(Measurements!$L$4:L354))), "")</f>
        <v/>
      </c>
      <c r="Q354">
        <f>IF($L354&lt;&gt;"",6.5,"")</f>
        <v/>
      </c>
      <c r="R354">
        <f>IF($L354&lt;&gt;"",3.5,"")</f>
        <v/>
      </c>
      <c r="S354">
        <f>IF(ROWS(Measurements!$L$4:L354)&lt;=Measurements!$K$4, INDEX(Measurements!$G$4:$G$502,_xlfn.AGGREGATE(15,3,(Measurements!$C$4:$C$502=Measurements!$K$3)/(Measurements!$C$4:$C$502=Measurements!$K$3)*(ROW(Measurements!$C$4:$C$502)-ROW(Measurements!$C$3)),ROWS(Measurements!$L$4:L354))), "")</f>
        <v/>
      </c>
      <c r="T354">
        <f>IF($L354&lt;&gt;"",65,"")</f>
        <v/>
      </c>
      <c r="U354">
        <f>IF($L354&lt;&gt;"",35,"")</f>
        <v/>
      </c>
      <c r="W354" s="2">
        <f>IF(ROWS(Measurements!$L$4:$L354)&lt;=Measurements!$I$4, INDEX(Measurements!$A$4:$A$502,_xlfn.AGGREGATE(15,3,(Measurements!$C$4:$C$502=Measurements!$I$3)/(Measurements!$C$4:$C$502=Measurements!$I$3)*(ROW(Measurements!$C$4:$C$502)-ROW(Measurements!$C$3)),ROWS(Measurements!$L$4:$L354))), "")</f>
        <v/>
      </c>
      <c r="X354">
        <f>IF(ROWS(Measurements!$L$4:$L354)&lt;=Measurements!$I$4, INDEX(Measurements!$E$4:$E$502,_xlfn.AGGREGATE(15,3,(Measurements!$C$4:$C$502=Measurements!$I$3)/(Measurements!$C$4:$C$502=Measurements!$I$3)*(ROW(Measurements!$C$4:$C$502)-ROW(Measurements!$C$3)),ROWS(Measurements!$L$4:$L354))), "")</f>
        <v/>
      </c>
      <c r="Y354">
        <f>IF($W354&lt;&gt;"",2200,"")</f>
        <v/>
      </c>
      <c r="Z354">
        <f>IF($W354&lt;&gt;"",1800,"")</f>
        <v/>
      </c>
      <c r="AA354">
        <f>IF(ROWS(Measurements!$L$4:$L354)&lt;=Measurements!$I$4, INDEX(Measurements!$F$4:$F$502,_xlfn.AGGREGATE(15,3,(Measurements!$C$4:$C$502=Measurements!$I$3)/(Measurements!$C$4:$C$502=Measurements!$I$3)*(ROW(Measurements!$C$4:$C$502)-ROW(Measurements!$C$3)),ROWS(Measurements!$L$4:$L354))), "")</f>
        <v/>
      </c>
      <c r="AB354">
        <f>IF($W354&lt;&gt;"",6.5,"")</f>
        <v/>
      </c>
      <c r="AC354">
        <f>IF($W354&lt;&gt;"",3.5,"")</f>
        <v/>
      </c>
      <c r="AD354">
        <f>IF(ROWS(Measurements!$L$4:L354)&lt;=Measurements!$I$4, INDEX(Measurements!$G$4:$G$502,_xlfn.AGGREGATE(15,3,(Measurements!$C$4:$C$502=Measurements!$I$3)/(Measurements!$C$4:$C$502=Measurements!$I$3)*(ROW(Measurements!$C$4:$C$502)-ROW(Measurements!$C$3)),ROWS(Measurements!$L$4:L354))), "")</f>
        <v/>
      </c>
      <c r="AE354">
        <f>IF($W354&lt;&gt;"",65,"")</f>
        <v/>
      </c>
      <c r="AF354">
        <f>IF($W354&lt;&gt;"",35,"")</f>
        <v/>
      </c>
    </row>
    <row r="355">
      <c r="A355" s="2">
        <f>IF(ROWS(Measurements!A$4:$L355)&lt;=Measurements!$J$4, INDEX(Measurements!$A$4:$A$502,_xlfn.AGGREGATE(15,3,(Measurements!$C$4:$C$502=Measurements!$J$3)/(Measurements!$C$4:$C$502=Measurements!$J$3)*(ROW(Measurements!$C$4:$C$502)-ROW(Measurements!$C$3)),ROWS(Measurements!A$4:$L355))), "")</f>
        <v/>
      </c>
      <c r="B355">
        <f>IF(ROWS(Measurements!A$4:$L355)&lt;=Measurements!$J$4, INDEX(Measurements!$E$4:$E$502,_xlfn.AGGREGATE(15,3,(Measurements!$C$4:$C$502=Measurements!$J$3)/(Measurements!$C$4:$C$502=Measurements!$J$3)*(ROW(Measurements!$C$4:$C$502)-ROW(Measurements!$C$3)),ROWS(Measurements!A$4:$L355))), "")</f>
        <v/>
      </c>
      <c r="C355">
        <f>IF($A355&lt;&gt;"",2200,"")</f>
        <v/>
      </c>
      <c r="D355">
        <f>IF($A355&lt;&gt;"",1800,"")</f>
        <v/>
      </c>
      <c r="E355">
        <f>IF(ROWS(Measurements!A$4:$L355)&lt;=Measurements!$J$4, INDEX(Measurements!$F$4:$F$502,_xlfn.AGGREGATE(15,3,(Measurements!$C$4:$C$502=Measurements!$J$3)/(Measurements!$C$4:$C$502=Measurements!$J$3)*(ROW(Measurements!$C$4:$C$502)-ROW(Measurements!$C$3)),ROWS(Measurements!A$4:$L355))), "")</f>
        <v/>
      </c>
      <c r="F355">
        <f>IF($A355&lt;&gt;"",6.5,"")</f>
        <v/>
      </c>
      <c r="G355">
        <f>IF($A355&lt;&gt;"",3.5,"")</f>
        <v/>
      </c>
      <c r="H355">
        <f>IF(ROWS(Measurements!A$4:$L355)&lt;=Measurements!$J$4, INDEX(Measurements!$G$4:$G$502,_xlfn.AGGREGATE(15,3,(Measurements!$C$4:$C$502=Measurements!$J$3)/(Measurements!$C$4:$C$502=Measurements!$J$3)*(ROW(Measurements!$C$4:$C$502)-ROW(Measurements!$C$3)),ROWS(Measurements!A$4:$L355))), "")</f>
        <v/>
      </c>
      <c r="I355">
        <f>IF($A355&lt;&gt;"",65,"")</f>
        <v/>
      </c>
      <c r="J355">
        <f>IF($A355&lt;&gt;"",35,"")</f>
        <v/>
      </c>
      <c r="L355" s="2">
        <f>IF(ROWS(Measurements!$L$4:L355)&lt;=Measurements!$K$4, INDEX(Measurements!$A$4:$A$502,_xlfn.AGGREGATE(15,3,(Measurements!$C$4:$C$502=Measurements!$K$3)/(Measurements!$C$4:$C$502=Measurements!$K$3)*(ROW(Measurements!$C$4:$C$502)-ROW(Measurements!$C$3)),ROWS(Measurements!$L$4:L355))), "")</f>
        <v/>
      </c>
      <c r="M355">
        <f>IF(ROWS(Measurements!$L$4:L355)&lt;=Measurements!$K$4, INDEX(Measurements!$E$4:$E$502,_xlfn.AGGREGATE(15,3,(Measurements!$C$4:$C$502=Measurements!$K$3)/(Measurements!$C$4:$C$502=Measurements!$K$3)*(ROW(Measurements!$C$4:$C$502)-ROW(Measurements!$C$3)),ROWS(Measurements!$L$4:L355))), "")</f>
        <v/>
      </c>
      <c r="N355">
        <f>IF($L355&lt;&gt;"",2200,"")</f>
        <v/>
      </c>
      <c r="O355">
        <f>IF($L355&lt;&gt;"",1800,"")</f>
        <v/>
      </c>
      <c r="P355">
        <f>IF(ROWS(Measurements!$L$4:L355)&lt;=Measurements!$K$4, INDEX(Measurements!$F$4:$F$502,_xlfn.AGGREGATE(15,3,(Measurements!$C$4:$C$502=Measurements!$K$3)/(Measurements!$C$4:$C$502=Measurements!$K$3)*(ROW(Measurements!$C$4:$C$502)-ROW(Measurements!$C$3)),ROWS(Measurements!$L$4:L355))), "")</f>
        <v/>
      </c>
      <c r="Q355">
        <f>IF($L355&lt;&gt;"",6.5,"")</f>
        <v/>
      </c>
      <c r="R355">
        <f>IF($L355&lt;&gt;"",3.5,"")</f>
        <v/>
      </c>
      <c r="S355">
        <f>IF(ROWS(Measurements!$L$4:L355)&lt;=Measurements!$K$4, INDEX(Measurements!$G$4:$G$502,_xlfn.AGGREGATE(15,3,(Measurements!$C$4:$C$502=Measurements!$K$3)/(Measurements!$C$4:$C$502=Measurements!$K$3)*(ROW(Measurements!$C$4:$C$502)-ROW(Measurements!$C$3)),ROWS(Measurements!$L$4:L355))), "")</f>
        <v/>
      </c>
      <c r="T355">
        <f>IF($L355&lt;&gt;"",65,"")</f>
        <v/>
      </c>
      <c r="U355">
        <f>IF($L355&lt;&gt;"",35,"")</f>
        <v/>
      </c>
      <c r="W355" s="2">
        <f>IF(ROWS(Measurements!$L$4:$L355)&lt;=Measurements!$I$4, INDEX(Measurements!$A$4:$A$502,_xlfn.AGGREGATE(15,3,(Measurements!$C$4:$C$502=Measurements!$I$3)/(Measurements!$C$4:$C$502=Measurements!$I$3)*(ROW(Measurements!$C$4:$C$502)-ROW(Measurements!$C$3)),ROWS(Measurements!$L$4:$L355))), "")</f>
        <v/>
      </c>
      <c r="X355">
        <f>IF(ROWS(Measurements!$L$4:$L355)&lt;=Measurements!$I$4, INDEX(Measurements!$E$4:$E$502,_xlfn.AGGREGATE(15,3,(Measurements!$C$4:$C$502=Measurements!$I$3)/(Measurements!$C$4:$C$502=Measurements!$I$3)*(ROW(Measurements!$C$4:$C$502)-ROW(Measurements!$C$3)),ROWS(Measurements!$L$4:$L355))), "")</f>
        <v/>
      </c>
      <c r="Y355">
        <f>IF($W355&lt;&gt;"",2200,"")</f>
        <v/>
      </c>
      <c r="Z355">
        <f>IF($W355&lt;&gt;"",1800,"")</f>
        <v/>
      </c>
      <c r="AA355">
        <f>IF(ROWS(Measurements!$L$4:$L355)&lt;=Measurements!$I$4, INDEX(Measurements!$F$4:$F$502,_xlfn.AGGREGATE(15,3,(Measurements!$C$4:$C$502=Measurements!$I$3)/(Measurements!$C$4:$C$502=Measurements!$I$3)*(ROW(Measurements!$C$4:$C$502)-ROW(Measurements!$C$3)),ROWS(Measurements!$L$4:$L355))), "")</f>
        <v/>
      </c>
      <c r="AB355">
        <f>IF($W355&lt;&gt;"",6.5,"")</f>
        <v/>
      </c>
      <c r="AC355">
        <f>IF($W355&lt;&gt;"",3.5,"")</f>
        <v/>
      </c>
      <c r="AD355">
        <f>IF(ROWS(Measurements!$L$4:L355)&lt;=Measurements!$I$4, INDEX(Measurements!$G$4:$G$502,_xlfn.AGGREGATE(15,3,(Measurements!$C$4:$C$502=Measurements!$I$3)/(Measurements!$C$4:$C$502=Measurements!$I$3)*(ROW(Measurements!$C$4:$C$502)-ROW(Measurements!$C$3)),ROWS(Measurements!$L$4:L355))), "")</f>
        <v/>
      </c>
      <c r="AE355">
        <f>IF($W355&lt;&gt;"",65,"")</f>
        <v/>
      </c>
      <c r="AF355">
        <f>IF($W355&lt;&gt;"",35,"")</f>
        <v/>
      </c>
    </row>
    <row r="356">
      <c r="A356" s="2">
        <f>IF(ROWS(Measurements!A$4:$L356)&lt;=Measurements!$J$4, INDEX(Measurements!$A$4:$A$502,_xlfn.AGGREGATE(15,3,(Measurements!$C$4:$C$502=Measurements!$J$3)/(Measurements!$C$4:$C$502=Measurements!$J$3)*(ROW(Measurements!$C$4:$C$502)-ROW(Measurements!$C$3)),ROWS(Measurements!A$4:$L356))), "")</f>
        <v/>
      </c>
      <c r="B356">
        <f>IF(ROWS(Measurements!A$4:$L356)&lt;=Measurements!$J$4, INDEX(Measurements!$E$4:$E$502,_xlfn.AGGREGATE(15,3,(Measurements!$C$4:$C$502=Measurements!$J$3)/(Measurements!$C$4:$C$502=Measurements!$J$3)*(ROW(Measurements!$C$4:$C$502)-ROW(Measurements!$C$3)),ROWS(Measurements!A$4:$L356))), "")</f>
        <v/>
      </c>
      <c r="C356">
        <f>IF($A356&lt;&gt;"",2200,"")</f>
        <v/>
      </c>
      <c r="D356">
        <f>IF($A356&lt;&gt;"",1800,"")</f>
        <v/>
      </c>
      <c r="E356">
        <f>IF(ROWS(Measurements!A$4:$L356)&lt;=Measurements!$J$4, INDEX(Measurements!$F$4:$F$502,_xlfn.AGGREGATE(15,3,(Measurements!$C$4:$C$502=Measurements!$J$3)/(Measurements!$C$4:$C$502=Measurements!$J$3)*(ROW(Measurements!$C$4:$C$502)-ROW(Measurements!$C$3)),ROWS(Measurements!A$4:$L356))), "")</f>
        <v/>
      </c>
      <c r="F356">
        <f>IF($A356&lt;&gt;"",6.5,"")</f>
        <v/>
      </c>
      <c r="G356">
        <f>IF($A356&lt;&gt;"",3.5,"")</f>
        <v/>
      </c>
      <c r="H356">
        <f>IF(ROWS(Measurements!A$4:$L356)&lt;=Measurements!$J$4, INDEX(Measurements!$G$4:$G$502,_xlfn.AGGREGATE(15,3,(Measurements!$C$4:$C$502=Measurements!$J$3)/(Measurements!$C$4:$C$502=Measurements!$J$3)*(ROW(Measurements!$C$4:$C$502)-ROW(Measurements!$C$3)),ROWS(Measurements!A$4:$L356))), "")</f>
        <v/>
      </c>
      <c r="I356">
        <f>IF($A356&lt;&gt;"",65,"")</f>
        <v/>
      </c>
      <c r="J356">
        <f>IF($A356&lt;&gt;"",35,"")</f>
        <v/>
      </c>
      <c r="L356" s="2">
        <f>IF(ROWS(Measurements!$L$4:L356)&lt;=Measurements!$K$4, INDEX(Measurements!$A$4:$A$502,_xlfn.AGGREGATE(15,3,(Measurements!$C$4:$C$502=Measurements!$K$3)/(Measurements!$C$4:$C$502=Measurements!$K$3)*(ROW(Measurements!$C$4:$C$502)-ROW(Measurements!$C$3)),ROWS(Measurements!$L$4:L356))), "")</f>
        <v/>
      </c>
      <c r="M356">
        <f>IF(ROWS(Measurements!$L$4:L356)&lt;=Measurements!$K$4, INDEX(Measurements!$E$4:$E$502,_xlfn.AGGREGATE(15,3,(Measurements!$C$4:$C$502=Measurements!$K$3)/(Measurements!$C$4:$C$502=Measurements!$K$3)*(ROW(Measurements!$C$4:$C$502)-ROW(Measurements!$C$3)),ROWS(Measurements!$L$4:L356))), "")</f>
        <v/>
      </c>
      <c r="N356">
        <f>IF($L356&lt;&gt;"",2200,"")</f>
        <v/>
      </c>
      <c r="O356">
        <f>IF($L356&lt;&gt;"",1800,"")</f>
        <v/>
      </c>
      <c r="P356">
        <f>IF(ROWS(Measurements!$L$4:L356)&lt;=Measurements!$K$4, INDEX(Measurements!$F$4:$F$502,_xlfn.AGGREGATE(15,3,(Measurements!$C$4:$C$502=Measurements!$K$3)/(Measurements!$C$4:$C$502=Measurements!$K$3)*(ROW(Measurements!$C$4:$C$502)-ROW(Measurements!$C$3)),ROWS(Measurements!$L$4:L356))), "")</f>
        <v/>
      </c>
      <c r="Q356">
        <f>IF($L356&lt;&gt;"",6.5,"")</f>
        <v/>
      </c>
      <c r="R356">
        <f>IF($L356&lt;&gt;"",3.5,"")</f>
        <v/>
      </c>
      <c r="S356">
        <f>IF(ROWS(Measurements!$L$4:L356)&lt;=Measurements!$K$4, INDEX(Measurements!$G$4:$G$502,_xlfn.AGGREGATE(15,3,(Measurements!$C$4:$C$502=Measurements!$K$3)/(Measurements!$C$4:$C$502=Measurements!$K$3)*(ROW(Measurements!$C$4:$C$502)-ROW(Measurements!$C$3)),ROWS(Measurements!$L$4:L356))), "")</f>
        <v/>
      </c>
      <c r="T356">
        <f>IF($L356&lt;&gt;"",65,"")</f>
        <v/>
      </c>
      <c r="U356">
        <f>IF($L356&lt;&gt;"",35,"")</f>
        <v/>
      </c>
      <c r="W356" s="2">
        <f>IF(ROWS(Measurements!$L$4:$L356)&lt;=Measurements!$I$4, INDEX(Measurements!$A$4:$A$502,_xlfn.AGGREGATE(15,3,(Measurements!$C$4:$C$502=Measurements!$I$3)/(Measurements!$C$4:$C$502=Measurements!$I$3)*(ROW(Measurements!$C$4:$C$502)-ROW(Measurements!$C$3)),ROWS(Measurements!$L$4:$L356))), "")</f>
        <v/>
      </c>
      <c r="X356">
        <f>IF(ROWS(Measurements!$L$4:$L356)&lt;=Measurements!$I$4, INDEX(Measurements!$E$4:$E$502,_xlfn.AGGREGATE(15,3,(Measurements!$C$4:$C$502=Measurements!$I$3)/(Measurements!$C$4:$C$502=Measurements!$I$3)*(ROW(Measurements!$C$4:$C$502)-ROW(Measurements!$C$3)),ROWS(Measurements!$L$4:$L356))), "")</f>
        <v/>
      </c>
      <c r="Y356">
        <f>IF($W356&lt;&gt;"",2200,"")</f>
        <v/>
      </c>
      <c r="Z356">
        <f>IF($W356&lt;&gt;"",1800,"")</f>
        <v/>
      </c>
      <c r="AA356">
        <f>IF(ROWS(Measurements!$L$4:$L356)&lt;=Measurements!$I$4, INDEX(Measurements!$F$4:$F$502,_xlfn.AGGREGATE(15,3,(Measurements!$C$4:$C$502=Measurements!$I$3)/(Measurements!$C$4:$C$502=Measurements!$I$3)*(ROW(Measurements!$C$4:$C$502)-ROW(Measurements!$C$3)),ROWS(Measurements!$L$4:$L356))), "")</f>
        <v/>
      </c>
      <c r="AB356">
        <f>IF($W356&lt;&gt;"",6.5,"")</f>
        <v/>
      </c>
      <c r="AC356">
        <f>IF($W356&lt;&gt;"",3.5,"")</f>
        <v/>
      </c>
      <c r="AD356">
        <f>IF(ROWS(Measurements!$L$4:L356)&lt;=Measurements!$I$4, INDEX(Measurements!$G$4:$G$502,_xlfn.AGGREGATE(15,3,(Measurements!$C$4:$C$502=Measurements!$I$3)/(Measurements!$C$4:$C$502=Measurements!$I$3)*(ROW(Measurements!$C$4:$C$502)-ROW(Measurements!$C$3)),ROWS(Measurements!$L$4:L356))), "")</f>
        <v/>
      </c>
      <c r="AE356">
        <f>IF($W356&lt;&gt;"",65,"")</f>
        <v/>
      </c>
      <c r="AF356">
        <f>IF($W356&lt;&gt;"",35,"")</f>
        <v/>
      </c>
    </row>
    <row r="357">
      <c r="A357" s="2">
        <f>IF(ROWS(Measurements!A$4:$L357)&lt;=Measurements!$J$4, INDEX(Measurements!$A$4:$A$502,_xlfn.AGGREGATE(15,3,(Measurements!$C$4:$C$502=Measurements!$J$3)/(Measurements!$C$4:$C$502=Measurements!$J$3)*(ROW(Measurements!$C$4:$C$502)-ROW(Measurements!$C$3)),ROWS(Measurements!A$4:$L357))), "")</f>
        <v/>
      </c>
      <c r="B357">
        <f>IF(ROWS(Measurements!A$4:$L357)&lt;=Measurements!$J$4, INDEX(Measurements!$E$4:$E$502,_xlfn.AGGREGATE(15,3,(Measurements!$C$4:$C$502=Measurements!$J$3)/(Measurements!$C$4:$C$502=Measurements!$J$3)*(ROW(Measurements!$C$4:$C$502)-ROW(Measurements!$C$3)),ROWS(Measurements!A$4:$L357))), "")</f>
        <v/>
      </c>
      <c r="C357">
        <f>IF($A357&lt;&gt;"",2200,"")</f>
        <v/>
      </c>
      <c r="D357">
        <f>IF($A357&lt;&gt;"",1800,"")</f>
        <v/>
      </c>
      <c r="E357">
        <f>IF(ROWS(Measurements!A$4:$L357)&lt;=Measurements!$J$4, INDEX(Measurements!$F$4:$F$502,_xlfn.AGGREGATE(15,3,(Measurements!$C$4:$C$502=Measurements!$J$3)/(Measurements!$C$4:$C$502=Measurements!$J$3)*(ROW(Measurements!$C$4:$C$502)-ROW(Measurements!$C$3)),ROWS(Measurements!A$4:$L357))), "")</f>
        <v/>
      </c>
      <c r="F357">
        <f>IF($A357&lt;&gt;"",6.5,"")</f>
        <v/>
      </c>
      <c r="G357">
        <f>IF($A357&lt;&gt;"",3.5,"")</f>
        <v/>
      </c>
      <c r="H357">
        <f>IF(ROWS(Measurements!A$4:$L357)&lt;=Measurements!$J$4, INDEX(Measurements!$G$4:$G$502,_xlfn.AGGREGATE(15,3,(Measurements!$C$4:$C$502=Measurements!$J$3)/(Measurements!$C$4:$C$502=Measurements!$J$3)*(ROW(Measurements!$C$4:$C$502)-ROW(Measurements!$C$3)),ROWS(Measurements!A$4:$L357))), "")</f>
        <v/>
      </c>
      <c r="I357">
        <f>IF($A357&lt;&gt;"",65,"")</f>
        <v/>
      </c>
      <c r="J357">
        <f>IF($A357&lt;&gt;"",35,"")</f>
        <v/>
      </c>
      <c r="L357" s="2">
        <f>IF(ROWS(Measurements!$L$4:L357)&lt;=Measurements!$K$4, INDEX(Measurements!$A$4:$A$502,_xlfn.AGGREGATE(15,3,(Measurements!$C$4:$C$502=Measurements!$K$3)/(Measurements!$C$4:$C$502=Measurements!$K$3)*(ROW(Measurements!$C$4:$C$502)-ROW(Measurements!$C$3)),ROWS(Measurements!$L$4:L357))), "")</f>
        <v/>
      </c>
      <c r="M357">
        <f>IF(ROWS(Measurements!$L$4:L357)&lt;=Measurements!$K$4, INDEX(Measurements!$E$4:$E$502,_xlfn.AGGREGATE(15,3,(Measurements!$C$4:$C$502=Measurements!$K$3)/(Measurements!$C$4:$C$502=Measurements!$K$3)*(ROW(Measurements!$C$4:$C$502)-ROW(Measurements!$C$3)),ROWS(Measurements!$L$4:L357))), "")</f>
        <v/>
      </c>
      <c r="N357">
        <f>IF($L357&lt;&gt;"",2200,"")</f>
        <v/>
      </c>
      <c r="O357">
        <f>IF($L357&lt;&gt;"",1800,"")</f>
        <v/>
      </c>
      <c r="P357">
        <f>IF(ROWS(Measurements!$L$4:L357)&lt;=Measurements!$K$4, INDEX(Measurements!$F$4:$F$502,_xlfn.AGGREGATE(15,3,(Measurements!$C$4:$C$502=Measurements!$K$3)/(Measurements!$C$4:$C$502=Measurements!$K$3)*(ROW(Measurements!$C$4:$C$502)-ROW(Measurements!$C$3)),ROWS(Measurements!$L$4:L357))), "")</f>
        <v/>
      </c>
      <c r="Q357">
        <f>IF($L357&lt;&gt;"",6.5,"")</f>
        <v/>
      </c>
      <c r="R357">
        <f>IF($L357&lt;&gt;"",3.5,"")</f>
        <v/>
      </c>
      <c r="S357">
        <f>IF(ROWS(Measurements!$L$4:L357)&lt;=Measurements!$K$4, INDEX(Measurements!$G$4:$G$502,_xlfn.AGGREGATE(15,3,(Measurements!$C$4:$C$502=Measurements!$K$3)/(Measurements!$C$4:$C$502=Measurements!$K$3)*(ROW(Measurements!$C$4:$C$502)-ROW(Measurements!$C$3)),ROWS(Measurements!$L$4:L357))), "")</f>
        <v/>
      </c>
      <c r="T357">
        <f>IF($L357&lt;&gt;"",65,"")</f>
        <v/>
      </c>
      <c r="U357">
        <f>IF($L357&lt;&gt;"",35,"")</f>
        <v/>
      </c>
      <c r="W357" s="2">
        <f>IF(ROWS(Measurements!$L$4:$L357)&lt;=Measurements!$I$4, INDEX(Measurements!$A$4:$A$502,_xlfn.AGGREGATE(15,3,(Measurements!$C$4:$C$502=Measurements!$I$3)/(Measurements!$C$4:$C$502=Measurements!$I$3)*(ROW(Measurements!$C$4:$C$502)-ROW(Measurements!$C$3)),ROWS(Measurements!$L$4:$L357))), "")</f>
        <v/>
      </c>
      <c r="X357">
        <f>IF(ROWS(Measurements!$L$4:$L357)&lt;=Measurements!$I$4, INDEX(Measurements!$E$4:$E$502,_xlfn.AGGREGATE(15,3,(Measurements!$C$4:$C$502=Measurements!$I$3)/(Measurements!$C$4:$C$502=Measurements!$I$3)*(ROW(Measurements!$C$4:$C$502)-ROW(Measurements!$C$3)),ROWS(Measurements!$L$4:$L357))), "")</f>
        <v/>
      </c>
      <c r="Y357">
        <f>IF($W357&lt;&gt;"",2200,"")</f>
        <v/>
      </c>
      <c r="Z357">
        <f>IF($W357&lt;&gt;"",1800,"")</f>
        <v/>
      </c>
      <c r="AA357">
        <f>IF(ROWS(Measurements!$L$4:$L357)&lt;=Measurements!$I$4, INDEX(Measurements!$F$4:$F$502,_xlfn.AGGREGATE(15,3,(Measurements!$C$4:$C$502=Measurements!$I$3)/(Measurements!$C$4:$C$502=Measurements!$I$3)*(ROW(Measurements!$C$4:$C$502)-ROW(Measurements!$C$3)),ROWS(Measurements!$L$4:$L357))), "")</f>
        <v/>
      </c>
      <c r="AB357">
        <f>IF($W357&lt;&gt;"",6.5,"")</f>
        <v/>
      </c>
      <c r="AC357">
        <f>IF($W357&lt;&gt;"",3.5,"")</f>
        <v/>
      </c>
      <c r="AD357">
        <f>IF(ROWS(Measurements!$L$4:L357)&lt;=Measurements!$I$4, INDEX(Measurements!$G$4:$G$502,_xlfn.AGGREGATE(15,3,(Measurements!$C$4:$C$502=Measurements!$I$3)/(Measurements!$C$4:$C$502=Measurements!$I$3)*(ROW(Measurements!$C$4:$C$502)-ROW(Measurements!$C$3)),ROWS(Measurements!$L$4:L357))), "")</f>
        <v/>
      </c>
      <c r="AE357">
        <f>IF($W357&lt;&gt;"",65,"")</f>
        <v/>
      </c>
      <c r="AF357">
        <f>IF($W357&lt;&gt;"",35,"")</f>
        <v/>
      </c>
    </row>
    <row r="358">
      <c r="A358" s="2">
        <f>IF(ROWS(Measurements!A$4:$L358)&lt;=Measurements!$J$4, INDEX(Measurements!$A$4:$A$502,_xlfn.AGGREGATE(15,3,(Measurements!$C$4:$C$502=Measurements!$J$3)/(Measurements!$C$4:$C$502=Measurements!$J$3)*(ROW(Measurements!$C$4:$C$502)-ROW(Measurements!$C$3)),ROWS(Measurements!A$4:$L358))), "")</f>
        <v/>
      </c>
      <c r="B358">
        <f>IF(ROWS(Measurements!A$4:$L358)&lt;=Measurements!$J$4, INDEX(Measurements!$E$4:$E$502,_xlfn.AGGREGATE(15,3,(Measurements!$C$4:$C$502=Measurements!$J$3)/(Measurements!$C$4:$C$502=Measurements!$J$3)*(ROW(Measurements!$C$4:$C$502)-ROW(Measurements!$C$3)),ROWS(Measurements!A$4:$L358))), "")</f>
        <v/>
      </c>
      <c r="C358">
        <f>IF($A358&lt;&gt;"",2200,"")</f>
        <v/>
      </c>
      <c r="D358">
        <f>IF($A358&lt;&gt;"",1800,"")</f>
        <v/>
      </c>
      <c r="E358">
        <f>IF(ROWS(Measurements!A$4:$L358)&lt;=Measurements!$J$4, INDEX(Measurements!$F$4:$F$502,_xlfn.AGGREGATE(15,3,(Measurements!$C$4:$C$502=Measurements!$J$3)/(Measurements!$C$4:$C$502=Measurements!$J$3)*(ROW(Measurements!$C$4:$C$502)-ROW(Measurements!$C$3)),ROWS(Measurements!A$4:$L358))), "")</f>
        <v/>
      </c>
      <c r="F358">
        <f>IF($A358&lt;&gt;"",6.5,"")</f>
        <v/>
      </c>
      <c r="G358">
        <f>IF($A358&lt;&gt;"",3.5,"")</f>
        <v/>
      </c>
      <c r="H358">
        <f>IF(ROWS(Measurements!A$4:$L358)&lt;=Measurements!$J$4, INDEX(Measurements!$G$4:$G$502,_xlfn.AGGREGATE(15,3,(Measurements!$C$4:$C$502=Measurements!$J$3)/(Measurements!$C$4:$C$502=Measurements!$J$3)*(ROW(Measurements!$C$4:$C$502)-ROW(Measurements!$C$3)),ROWS(Measurements!A$4:$L358))), "")</f>
        <v/>
      </c>
      <c r="I358">
        <f>IF($A358&lt;&gt;"",65,"")</f>
        <v/>
      </c>
      <c r="J358">
        <f>IF($A358&lt;&gt;"",35,"")</f>
        <v/>
      </c>
      <c r="L358" s="2">
        <f>IF(ROWS(Measurements!$L$4:L358)&lt;=Measurements!$K$4, INDEX(Measurements!$A$4:$A$502,_xlfn.AGGREGATE(15,3,(Measurements!$C$4:$C$502=Measurements!$K$3)/(Measurements!$C$4:$C$502=Measurements!$K$3)*(ROW(Measurements!$C$4:$C$502)-ROW(Measurements!$C$3)),ROWS(Measurements!$L$4:L358))), "")</f>
        <v/>
      </c>
      <c r="M358">
        <f>IF(ROWS(Measurements!$L$4:L358)&lt;=Measurements!$K$4, INDEX(Measurements!$E$4:$E$502,_xlfn.AGGREGATE(15,3,(Measurements!$C$4:$C$502=Measurements!$K$3)/(Measurements!$C$4:$C$502=Measurements!$K$3)*(ROW(Measurements!$C$4:$C$502)-ROW(Measurements!$C$3)),ROWS(Measurements!$L$4:L358))), "")</f>
        <v/>
      </c>
      <c r="N358">
        <f>IF($L358&lt;&gt;"",2200,"")</f>
        <v/>
      </c>
      <c r="O358">
        <f>IF($L358&lt;&gt;"",1800,"")</f>
        <v/>
      </c>
      <c r="P358">
        <f>IF(ROWS(Measurements!$L$4:L358)&lt;=Measurements!$K$4, INDEX(Measurements!$F$4:$F$502,_xlfn.AGGREGATE(15,3,(Measurements!$C$4:$C$502=Measurements!$K$3)/(Measurements!$C$4:$C$502=Measurements!$K$3)*(ROW(Measurements!$C$4:$C$502)-ROW(Measurements!$C$3)),ROWS(Measurements!$L$4:L358))), "")</f>
        <v/>
      </c>
      <c r="Q358">
        <f>IF($L358&lt;&gt;"",6.5,"")</f>
        <v/>
      </c>
      <c r="R358">
        <f>IF($L358&lt;&gt;"",3.5,"")</f>
        <v/>
      </c>
      <c r="S358">
        <f>IF(ROWS(Measurements!$L$4:L358)&lt;=Measurements!$K$4, INDEX(Measurements!$G$4:$G$502,_xlfn.AGGREGATE(15,3,(Measurements!$C$4:$C$502=Measurements!$K$3)/(Measurements!$C$4:$C$502=Measurements!$K$3)*(ROW(Measurements!$C$4:$C$502)-ROW(Measurements!$C$3)),ROWS(Measurements!$L$4:L358))), "")</f>
        <v/>
      </c>
      <c r="T358">
        <f>IF($L358&lt;&gt;"",65,"")</f>
        <v/>
      </c>
      <c r="U358">
        <f>IF($L358&lt;&gt;"",35,"")</f>
        <v/>
      </c>
      <c r="W358" s="2">
        <f>IF(ROWS(Measurements!$L$4:$L358)&lt;=Measurements!$I$4, INDEX(Measurements!$A$4:$A$502,_xlfn.AGGREGATE(15,3,(Measurements!$C$4:$C$502=Measurements!$I$3)/(Measurements!$C$4:$C$502=Measurements!$I$3)*(ROW(Measurements!$C$4:$C$502)-ROW(Measurements!$C$3)),ROWS(Measurements!$L$4:$L358))), "")</f>
        <v/>
      </c>
      <c r="X358">
        <f>IF(ROWS(Measurements!$L$4:$L358)&lt;=Measurements!$I$4, INDEX(Measurements!$E$4:$E$502,_xlfn.AGGREGATE(15,3,(Measurements!$C$4:$C$502=Measurements!$I$3)/(Measurements!$C$4:$C$502=Measurements!$I$3)*(ROW(Measurements!$C$4:$C$502)-ROW(Measurements!$C$3)),ROWS(Measurements!$L$4:$L358))), "")</f>
        <v/>
      </c>
      <c r="Y358">
        <f>IF($W358&lt;&gt;"",2200,"")</f>
        <v/>
      </c>
      <c r="Z358">
        <f>IF($W358&lt;&gt;"",1800,"")</f>
        <v/>
      </c>
      <c r="AA358">
        <f>IF(ROWS(Measurements!$L$4:$L358)&lt;=Measurements!$I$4, INDEX(Measurements!$F$4:$F$502,_xlfn.AGGREGATE(15,3,(Measurements!$C$4:$C$502=Measurements!$I$3)/(Measurements!$C$4:$C$502=Measurements!$I$3)*(ROW(Measurements!$C$4:$C$502)-ROW(Measurements!$C$3)),ROWS(Measurements!$L$4:$L358))), "")</f>
        <v/>
      </c>
      <c r="AB358">
        <f>IF($W358&lt;&gt;"",6.5,"")</f>
        <v/>
      </c>
      <c r="AC358">
        <f>IF($W358&lt;&gt;"",3.5,"")</f>
        <v/>
      </c>
      <c r="AD358">
        <f>IF(ROWS(Measurements!$L$4:L358)&lt;=Measurements!$I$4, INDEX(Measurements!$G$4:$G$502,_xlfn.AGGREGATE(15,3,(Measurements!$C$4:$C$502=Measurements!$I$3)/(Measurements!$C$4:$C$502=Measurements!$I$3)*(ROW(Measurements!$C$4:$C$502)-ROW(Measurements!$C$3)),ROWS(Measurements!$L$4:L358))), "")</f>
        <v/>
      </c>
      <c r="AE358">
        <f>IF($W358&lt;&gt;"",65,"")</f>
        <v/>
      </c>
      <c r="AF358">
        <f>IF($W358&lt;&gt;"",35,"")</f>
        <v/>
      </c>
    </row>
    <row r="359">
      <c r="A359" s="2">
        <f>IF(ROWS(Measurements!A$4:$L359)&lt;=Measurements!$J$4, INDEX(Measurements!$A$4:$A$502,_xlfn.AGGREGATE(15,3,(Measurements!$C$4:$C$502=Measurements!$J$3)/(Measurements!$C$4:$C$502=Measurements!$J$3)*(ROW(Measurements!$C$4:$C$502)-ROW(Measurements!$C$3)),ROWS(Measurements!A$4:$L359))), "")</f>
        <v/>
      </c>
      <c r="B359">
        <f>IF(ROWS(Measurements!A$4:$L359)&lt;=Measurements!$J$4, INDEX(Measurements!$E$4:$E$502,_xlfn.AGGREGATE(15,3,(Measurements!$C$4:$C$502=Measurements!$J$3)/(Measurements!$C$4:$C$502=Measurements!$J$3)*(ROW(Measurements!$C$4:$C$502)-ROW(Measurements!$C$3)),ROWS(Measurements!A$4:$L359))), "")</f>
        <v/>
      </c>
      <c r="C359">
        <f>IF($A359&lt;&gt;"",2200,"")</f>
        <v/>
      </c>
      <c r="D359">
        <f>IF($A359&lt;&gt;"",1800,"")</f>
        <v/>
      </c>
      <c r="E359">
        <f>IF(ROWS(Measurements!A$4:$L359)&lt;=Measurements!$J$4, INDEX(Measurements!$F$4:$F$502,_xlfn.AGGREGATE(15,3,(Measurements!$C$4:$C$502=Measurements!$J$3)/(Measurements!$C$4:$C$502=Measurements!$J$3)*(ROW(Measurements!$C$4:$C$502)-ROW(Measurements!$C$3)),ROWS(Measurements!A$4:$L359))), "")</f>
        <v/>
      </c>
      <c r="F359">
        <f>IF($A359&lt;&gt;"",6.5,"")</f>
        <v/>
      </c>
      <c r="G359">
        <f>IF($A359&lt;&gt;"",3.5,"")</f>
        <v/>
      </c>
      <c r="H359">
        <f>IF(ROWS(Measurements!A$4:$L359)&lt;=Measurements!$J$4, INDEX(Measurements!$G$4:$G$502,_xlfn.AGGREGATE(15,3,(Measurements!$C$4:$C$502=Measurements!$J$3)/(Measurements!$C$4:$C$502=Measurements!$J$3)*(ROW(Measurements!$C$4:$C$502)-ROW(Measurements!$C$3)),ROWS(Measurements!A$4:$L359))), "")</f>
        <v/>
      </c>
      <c r="I359">
        <f>IF($A359&lt;&gt;"",65,"")</f>
        <v/>
      </c>
      <c r="J359">
        <f>IF($A359&lt;&gt;"",35,"")</f>
        <v/>
      </c>
      <c r="L359" s="2">
        <f>IF(ROWS(Measurements!$L$4:L359)&lt;=Measurements!$K$4, INDEX(Measurements!$A$4:$A$502,_xlfn.AGGREGATE(15,3,(Measurements!$C$4:$C$502=Measurements!$K$3)/(Measurements!$C$4:$C$502=Measurements!$K$3)*(ROW(Measurements!$C$4:$C$502)-ROW(Measurements!$C$3)),ROWS(Measurements!$L$4:L359))), "")</f>
        <v/>
      </c>
      <c r="M359">
        <f>IF(ROWS(Measurements!$L$4:L359)&lt;=Measurements!$K$4, INDEX(Measurements!$E$4:$E$502,_xlfn.AGGREGATE(15,3,(Measurements!$C$4:$C$502=Measurements!$K$3)/(Measurements!$C$4:$C$502=Measurements!$K$3)*(ROW(Measurements!$C$4:$C$502)-ROW(Measurements!$C$3)),ROWS(Measurements!$L$4:L359))), "")</f>
        <v/>
      </c>
      <c r="N359">
        <f>IF($L359&lt;&gt;"",2200,"")</f>
        <v/>
      </c>
      <c r="O359">
        <f>IF($L359&lt;&gt;"",1800,"")</f>
        <v/>
      </c>
      <c r="P359">
        <f>IF(ROWS(Measurements!$L$4:L359)&lt;=Measurements!$K$4, INDEX(Measurements!$F$4:$F$502,_xlfn.AGGREGATE(15,3,(Measurements!$C$4:$C$502=Measurements!$K$3)/(Measurements!$C$4:$C$502=Measurements!$K$3)*(ROW(Measurements!$C$4:$C$502)-ROW(Measurements!$C$3)),ROWS(Measurements!$L$4:L359))), "")</f>
        <v/>
      </c>
      <c r="Q359">
        <f>IF($L359&lt;&gt;"",6.5,"")</f>
        <v/>
      </c>
      <c r="R359">
        <f>IF($L359&lt;&gt;"",3.5,"")</f>
        <v/>
      </c>
      <c r="S359">
        <f>IF(ROWS(Measurements!$L$4:L359)&lt;=Measurements!$K$4, INDEX(Measurements!$G$4:$G$502,_xlfn.AGGREGATE(15,3,(Measurements!$C$4:$C$502=Measurements!$K$3)/(Measurements!$C$4:$C$502=Measurements!$K$3)*(ROW(Measurements!$C$4:$C$502)-ROW(Measurements!$C$3)),ROWS(Measurements!$L$4:L359))), "")</f>
        <v/>
      </c>
      <c r="T359">
        <f>IF($L359&lt;&gt;"",65,"")</f>
        <v/>
      </c>
      <c r="U359">
        <f>IF($L359&lt;&gt;"",35,"")</f>
        <v/>
      </c>
      <c r="W359" s="2">
        <f>IF(ROWS(Measurements!$L$4:$L359)&lt;=Measurements!$I$4, INDEX(Measurements!$A$4:$A$502,_xlfn.AGGREGATE(15,3,(Measurements!$C$4:$C$502=Measurements!$I$3)/(Measurements!$C$4:$C$502=Measurements!$I$3)*(ROW(Measurements!$C$4:$C$502)-ROW(Measurements!$C$3)),ROWS(Measurements!$L$4:$L359))), "")</f>
        <v/>
      </c>
      <c r="X359">
        <f>IF(ROWS(Measurements!$L$4:$L359)&lt;=Measurements!$I$4, INDEX(Measurements!$E$4:$E$502,_xlfn.AGGREGATE(15,3,(Measurements!$C$4:$C$502=Measurements!$I$3)/(Measurements!$C$4:$C$502=Measurements!$I$3)*(ROW(Measurements!$C$4:$C$502)-ROW(Measurements!$C$3)),ROWS(Measurements!$L$4:$L359))), "")</f>
        <v/>
      </c>
      <c r="Y359">
        <f>IF($W359&lt;&gt;"",2200,"")</f>
        <v/>
      </c>
      <c r="Z359">
        <f>IF($W359&lt;&gt;"",1800,"")</f>
        <v/>
      </c>
      <c r="AA359">
        <f>IF(ROWS(Measurements!$L$4:$L359)&lt;=Measurements!$I$4, INDEX(Measurements!$F$4:$F$502,_xlfn.AGGREGATE(15,3,(Measurements!$C$4:$C$502=Measurements!$I$3)/(Measurements!$C$4:$C$502=Measurements!$I$3)*(ROW(Measurements!$C$4:$C$502)-ROW(Measurements!$C$3)),ROWS(Measurements!$L$4:$L359))), "")</f>
        <v/>
      </c>
      <c r="AB359">
        <f>IF($W359&lt;&gt;"",6.5,"")</f>
        <v/>
      </c>
      <c r="AC359">
        <f>IF($W359&lt;&gt;"",3.5,"")</f>
        <v/>
      </c>
      <c r="AD359">
        <f>IF(ROWS(Measurements!$L$4:L359)&lt;=Measurements!$I$4, INDEX(Measurements!$G$4:$G$502,_xlfn.AGGREGATE(15,3,(Measurements!$C$4:$C$502=Measurements!$I$3)/(Measurements!$C$4:$C$502=Measurements!$I$3)*(ROW(Measurements!$C$4:$C$502)-ROW(Measurements!$C$3)),ROWS(Measurements!$L$4:L359))), "")</f>
        <v/>
      </c>
      <c r="AE359">
        <f>IF($W359&lt;&gt;"",65,"")</f>
        <v/>
      </c>
      <c r="AF359">
        <f>IF($W359&lt;&gt;"",35,"")</f>
        <v/>
      </c>
    </row>
    <row r="360">
      <c r="A360" s="2">
        <f>IF(ROWS(Measurements!A$4:$L360)&lt;=Measurements!$J$4, INDEX(Measurements!$A$4:$A$502,_xlfn.AGGREGATE(15,3,(Measurements!$C$4:$C$502=Measurements!$J$3)/(Measurements!$C$4:$C$502=Measurements!$J$3)*(ROW(Measurements!$C$4:$C$502)-ROW(Measurements!$C$3)),ROWS(Measurements!A$4:$L360))), "")</f>
        <v/>
      </c>
      <c r="B360">
        <f>IF(ROWS(Measurements!A$4:$L360)&lt;=Measurements!$J$4, INDEX(Measurements!$E$4:$E$502,_xlfn.AGGREGATE(15,3,(Measurements!$C$4:$C$502=Measurements!$J$3)/(Measurements!$C$4:$C$502=Measurements!$J$3)*(ROW(Measurements!$C$4:$C$502)-ROW(Measurements!$C$3)),ROWS(Measurements!A$4:$L360))), "")</f>
        <v/>
      </c>
      <c r="C360">
        <f>IF($A360&lt;&gt;"",2200,"")</f>
        <v/>
      </c>
      <c r="D360">
        <f>IF($A360&lt;&gt;"",1800,"")</f>
        <v/>
      </c>
      <c r="E360">
        <f>IF(ROWS(Measurements!A$4:$L360)&lt;=Measurements!$J$4, INDEX(Measurements!$F$4:$F$502,_xlfn.AGGREGATE(15,3,(Measurements!$C$4:$C$502=Measurements!$J$3)/(Measurements!$C$4:$C$502=Measurements!$J$3)*(ROW(Measurements!$C$4:$C$502)-ROW(Measurements!$C$3)),ROWS(Measurements!A$4:$L360))), "")</f>
        <v/>
      </c>
      <c r="F360">
        <f>IF($A360&lt;&gt;"",6.5,"")</f>
        <v/>
      </c>
      <c r="G360">
        <f>IF($A360&lt;&gt;"",3.5,"")</f>
        <v/>
      </c>
      <c r="H360">
        <f>IF(ROWS(Measurements!A$4:$L360)&lt;=Measurements!$J$4, INDEX(Measurements!$G$4:$G$502,_xlfn.AGGREGATE(15,3,(Measurements!$C$4:$C$502=Measurements!$J$3)/(Measurements!$C$4:$C$502=Measurements!$J$3)*(ROW(Measurements!$C$4:$C$502)-ROW(Measurements!$C$3)),ROWS(Measurements!A$4:$L360))), "")</f>
        <v/>
      </c>
      <c r="I360">
        <f>IF($A360&lt;&gt;"",65,"")</f>
        <v/>
      </c>
      <c r="J360">
        <f>IF($A360&lt;&gt;"",35,"")</f>
        <v/>
      </c>
      <c r="L360" s="2">
        <f>IF(ROWS(Measurements!$L$4:L360)&lt;=Measurements!$K$4, INDEX(Measurements!$A$4:$A$502,_xlfn.AGGREGATE(15,3,(Measurements!$C$4:$C$502=Measurements!$K$3)/(Measurements!$C$4:$C$502=Measurements!$K$3)*(ROW(Measurements!$C$4:$C$502)-ROW(Measurements!$C$3)),ROWS(Measurements!$L$4:L360))), "")</f>
        <v/>
      </c>
      <c r="M360">
        <f>IF(ROWS(Measurements!$L$4:L360)&lt;=Measurements!$K$4, INDEX(Measurements!$E$4:$E$502,_xlfn.AGGREGATE(15,3,(Measurements!$C$4:$C$502=Measurements!$K$3)/(Measurements!$C$4:$C$502=Measurements!$K$3)*(ROW(Measurements!$C$4:$C$502)-ROW(Measurements!$C$3)),ROWS(Measurements!$L$4:L360))), "")</f>
        <v/>
      </c>
      <c r="N360">
        <f>IF($L360&lt;&gt;"",2200,"")</f>
        <v/>
      </c>
      <c r="O360">
        <f>IF($L360&lt;&gt;"",1800,"")</f>
        <v/>
      </c>
      <c r="P360">
        <f>IF(ROWS(Measurements!$L$4:L360)&lt;=Measurements!$K$4, INDEX(Measurements!$F$4:$F$502,_xlfn.AGGREGATE(15,3,(Measurements!$C$4:$C$502=Measurements!$K$3)/(Measurements!$C$4:$C$502=Measurements!$K$3)*(ROW(Measurements!$C$4:$C$502)-ROW(Measurements!$C$3)),ROWS(Measurements!$L$4:L360))), "")</f>
        <v/>
      </c>
      <c r="Q360">
        <f>IF($L360&lt;&gt;"",6.5,"")</f>
        <v/>
      </c>
      <c r="R360">
        <f>IF($L360&lt;&gt;"",3.5,"")</f>
        <v/>
      </c>
      <c r="S360">
        <f>IF(ROWS(Measurements!$L$4:L360)&lt;=Measurements!$K$4, INDEX(Measurements!$G$4:$G$502,_xlfn.AGGREGATE(15,3,(Measurements!$C$4:$C$502=Measurements!$K$3)/(Measurements!$C$4:$C$502=Measurements!$K$3)*(ROW(Measurements!$C$4:$C$502)-ROW(Measurements!$C$3)),ROWS(Measurements!$L$4:L360))), "")</f>
        <v/>
      </c>
      <c r="T360">
        <f>IF($L360&lt;&gt;"",65,"")</f>
        <v/>
      </c>
      <c r="U360">
        <f>IF($L360&lt;&gt;"",35,"")</f>
        <v/>
      </c>
      <c r="W360" s="2">
        <f>IF(ROWS(Measurements!$L$4:$L360)&lt;=Measurements!$I$4, INDEX(Measurements!$A$4:$A$502,_xlfn.AGGREGATE(15,3,(Measurements!$C$4:$C$502=Measurements!$I$3)/(Measurements!$C$4:$C$502=Measurements!$I$3)*(ROW(Measurements!$C$4:$C$502)-ROW(Measurements!$C$3)),ROWS(Measurements!$L$4:$L360))), "")</f>
        <v/>
      </c>
      <c r="X360">
        <f>IF(ROWS(Measurements!$L$4:$L360)&lt;=Measurements!$I$4, INDEX(Measurements!$E$4:$E$502,_xlfn.AGGREGATE(15,3,(Measurements!$C$4:$C$502=Measurements!$I$3)/(Measurements!$C$4:$C$502=Measurements!$I$3)*(ROW(Measurements!$C$4:$C$502)-ROW(Measurements!$C$3)),ROWS(Measurements!$L$4:$L360))), "")</f>
        <v/>
      </c>
      <c r="Y360">
        <f>IF($W360&lt;&gt;"",2200,"")</f>
        <v/>
      </c>
      <c r="Z360">
        <f>IF($W360&lt;&gt;"",1800,"")</f>
        <v/>
      </c>
      <c r="AA360">
        <f>IF(ROWS(Measurements!$L$4:$L360)&lt;=Measurements!$I$4, INDEX(Measurements!$F$4:$F$502,_xlfn.AGGREGATE(15,3,(Measurements!$C$4:$C$502=Measurements!$I$3)/(Measurements!$C$4:$C$502=Measurements!$I$3)*(ROW(Measurements!$C$4:$C$502)-ROW(Measurements!$C$3)),ROWS(Measurements!$L$4:$L360))), "")</f>
        <v/>
      </c>
      <c r="AB360">
        <f>IF($W360&lt;&gt;"",6.5,"")</f>
        <v/>
      </c>
      <c r="AC360">
        <f>IF($W360&lt;&gt;"",3.5,"")</f>
        <v/>
      </c>
      <c r="AD360">
        <f>IF(ROWS(Measurements!$L$4:L360)&lt;=Measurements!$I$4, INDEX(Measurements!$G$4:$G$502,_xlfn.AGGREGATE(15,3,(Measurements!$C$4:$C$502=Measurements!$I$3)/(Measurements!$C$4:$C$502=Measurements!$I$3)*(ROW(Measurements!$C$4:$C$502)-ROW(Measurements!$C$3)),ROWS(Measurements!$L$4:L360))), "")</f>
        <v/>
      </c>
      <c r="AE360">
        <f>IF($W360&lt;&gt;"",65,"")</f>
        <v/>
      </c>
      <c r="AF360">
        <f>IF($W360&lt;&gt;"",35,"")</f>
        <v/>
      </c>
    </row>
    <row r="361">
      <c r="A361" s="2">
        <f>IF(ROWS(Measurements!A$4:$L361)&lt;=Measurements!$J$4, INDEX(Measurements!$A$4:$A$502,_xlfn.AGGREGATE(15,3,(Measurements!$C$4:$C$502=Measurements!$J$3)/(Measurements!$C$4:$C$502=Measurements!$J$3)*(ROW(Measurements!$C$4:$C$502)-ROW(Measurements!$C$3)),ROWS(Measurements!A$4:$L361))), "")</f>
        <v/>
      </c>
      <c r="B361">
        <f>IF(ROWS(Measurements!A$4:$L361)&lt;=Measurements!$J$4, INDEX(Measurements!$E$4:$E$502,_xlfn.AGGREGATE(15,3,(Measurements!$C$4:$C$502=Measurements!$J$3)/(Measurements!$C$4:$C$502=Measurements!$J$3)*(ROW(Measurements!$C$4:$C$502)-ROW(Measurements!$C$3)),ROWS(Measurements!A$4:$L361))), "")</f>
        <v/>
      </c>
      <c r="C361">
        <f>IF($A361&lt;&gt;"",2200,"")</f>
        <v/>
      </c>
      <c r="D361">
        <f>IF($A361&lt;&gt;"",1800,"")</f>
        <v/>
      </c>
      <c r="E361">
        <f>IF(ROWS(Measurements!A$4:$L361)&lt;=Measurements!$J$4, INDEX(Measurements!$F$4:$F$502,_xlfn.AGGREGATE(15,3,(Measurements!$C$4:$C$502=Measurements!$J$3)/(Measurements!$C$4:$C$502=Measurements!$J$3)*(ROW(Measurements!$C$4:$C$502)-ROW(Measurements!$C$3)),ROWS(Measurements!A$4:$L361))), "")</f>
        <v/>
      </c>
      <c r="F361">
        <f>IF($A361&lt;&gt;"",6.5,"")</f>
        <v/>
      </c>
      <c r="G361">
        <f>IF($A361&lt;&gt;"",3.5,"")</f>
        <v/>
      </c>
      <c r="H361">
        <f>IF(ROWS(Measurements!A$4:$L361)&lt;=Measurements!$J$4, INDEX(Measurements!$G$4:$G$502,_xlfn.AGGREGATE(15,3,(Measurements!$C$4:$C$502=Measurements!$J$3)/(Measurements!$C$4:$C$502=Measurements!$J$3)*(ROW(Measurements!$C$4:$C$502)-ROW(Measurements!$C$3)),ROWS(Measurements!A$4:$L361))), "")</f>
        <v/>
      </c>
      <c r="I361">
        <f>IF($A361&lt;&gt;"",65,"")</f>
        <v/>
      </c>
      <c r="J361">
        <f>IF($A361&lt;&gt;"",35,"")</f>
        <v/>
      </c>
      <c r="L361" s="2">
        <f>IF(ROWS(Measurements!$L$4:L361)&lt;=Measurements!$K$4, INDEX(Measurements!$A$4:$A$502,_xlfn.AGGREGATE(15,3,(Measurements!$C$4:$C$502=Measurements!$K$3)/(Measurements!$C$4:$C$502=Measurements!$K$3)*(ROW(Measurements!$C$4:$C$502)-ROW(Measurements!$C$3)),ROWS(Measurements!$L$4:L361))), "")</f>
        <v/>
      </c>
      <c r="M361">
        <f>IF(ROWS(Measurements!$L$4:L361)&lt;=Measurements!$K$4, INDEX(Measurements!$E$4:$E$502,_xlfn.AGGREGATE(15,3,(Measurements!$C$4:$C$502=Measurements!$K$3)/(Measurements!$C$4:$C$502=Measurements!$K$3)*(ROW(Measurements!$C$4:$C$502)-ROW(Measurements!$C$3)),ROWS(Measurements!$L$4:L361))), "")</f>
        <v/>
      </c>
      <c r="N361">
        <f>IF($L361&lt;&gt;"",2200,"")</f>
        <v/>
      </c>
      <c r="O361">
        <f>IF($L361&lt;&gt;"",1800,"")</f>
        <v/>
      </c>
      <c r="P361">
        <f>IF(ROWS(Measurements!$L$4:L361)&lt;=Measurements!$K$4, INDEX(Measurements!$F$4:$F$502,_xlfn.AGGREGATE(15,3,(Measurements!$C$4:$C$502=Measurements!$K$3)/(Measurements!$C$4:$C$502=Measurements!$K$3)*(ROW(Measurements!$C$4:$C$502)-ROW(Measurements!$C$3)),ROWS(Measurements!$L$4:L361))), "")</f>
        <v/>
      </c>
      <c r="Q361">
        <f>IF($L361&lt;&gt;"",6.5,"")</f>
        <v/>
      </c>
      <c r="R361">
        <f>IF($L361&lt;&gt;"",3.5,"")</f>
        <v/>
      </c>
      <c r="S361">
        <f>IF(ROWS(Measurements!$L$4:L361)&lt;=Measurements!$K$4, INDEX(Measurements!$G$4:$G$502,_xlfn.AGGREGATE(15,3,(Measurements!$C$4:$C$502=Measurements!$K$3)/(Measurements!$C$4:$C$502=Measurements!$K$3)*(ROW(Measurements!$C$4:$C$502)-ROW(Measurements!$C$3)),ROWS(Measurements!$L$4:L361))), "")</f>
        <v/>
      </c>
      <c r="T361">
        <f>IF($L361&lt;&gt;"",65,"")</f>
        <v/>
      </c>
      <c r="U361">
        <f>IF($L361&lt;&gt;"",35,"")</f>
        <v/>
      </c>
      <c r="W361" s="2">
        <f>IF(ROWS(Measurements!$L$4:$L361)&lt;=Measurements!$I$4, INDEX(Measurements!$A$4:$A$502,_xlfn.AGGREGATE(15,3,(Measurements!$C$4:$C$502=Measurements!$I$3)/(Measurements!$C$4:$C$502=Measurements!$I$3)*(ROW(Measurements!$C$4:$C$502)-ROW(Measurements!$C$3)),ROWS(Measurements!$L$4:$L361))), "")</f>
        <v/>
      </c>
      <c r="X361">
        <f>IF(ROWS(Measurements!$L$4:$L361)&lt;=Measurements!$I$4, INDEX(Measurements!$E$4:$E$502,_xlfn.AGGREGATE(15,3,(Measurements!$C$4:$C$502=Measurements!$I$3)/(Measurements!$C$4:$C$502=Measurements!$I$3)*(ROW(Measurements!$C$4:$C$502)-ROW(Measurements!$C$3)),ROWS(Measurements!$L$4:$L361))), "")</f>
        <v/>
      </c>
      <c r="Y361">
        <f>IF($W361&lt;&gt;"",2200,"")</f>
        <v/>
      </c>
      <c r="Z361">
        <f>IF($W361&lt;&gt;"",1800,"")</f>
        <v/>
      </c>
      <c r="AA361">
        <f>IF(ROWS(Measurements!$L$4:$L361)&lt;=Measurements!$I$4, INDEX(Measurements!$F$4:$F$502,_xlfn.AGGREGATE(15,3,(Measurements!$C$4:$C$502=Measurements!$I$3)/(Measurements!$C$4:$C$502=Measurements!$I$3)*(ROW(Measurements!$C$4:$C$502)-ROW(Measurements!$C$3)),ROWS(Measurements!$L$4:$L361))), "")</f>
        <v/>
      </c>
      <c r="AB361">
        <f>IF($W361&lt;&gt;"",6.5,"")</f>
        <v/>
      </c>
      <c r="AC361">
        <f>IF($W361&lt;&gt;"",3.5,"")</f>
        <v/>
      </c>
      <c r="AD361">
        <f>IF(ROWS(Measurements!$L$4:L361)&lt;=Measurements!$I$4, INDEX(Measurements!$G$4:$G$502,_xlfn.AGGREGATE(15,3,(Measurements!$C$4:$C$502=Measurements!$I$3)/(Measurements!$C$4:$C$502=Measurements!$I$3)*(ROW(Measurements!$C$4:$C$502)-ROW(Measurements!$C$3)),ROWS(Measurements!$L$4:L361))), "")</f>
        <v/>
      </c>
      <c r="AE361">
        <f>IF($W361&lt;&gt;"",65,"")</f>
        <v/>
      </c>
      <c r="AF361">
        <f>IF($W361&lt;&gt;"",35,"")</f>
        <v/>
      </c>
    </row>
    <row r="362">
      <c r="A362" s="2">
        <f>IF(ROWS(Measurements!A$4:$L362)&lt;=Measurements!$J$4, INDEX(Measurements!$A$4:$A$502,_xlfn.AGGREGATE(15,3,(Measurements!$C$4:$C$502=Measurements!$J$3)/(Measurements!$C$4:$C$502=Measurements!$J$3)*(ROW(Measurements!$C$4:$C$502)-ROW(Measurements!$C$3)),ROWS(Measurements!A$4:$L362))), "")</f>
        <v/>
      </c>
      <c r="B362">
        <f>IF(ROWS(Measurements!A$4:$L362)&lt;=Measurements!$J$4, INDEX(Measurements!$E$4:$E$502,_xlfn.AGGREGATE(15,3,(Measurements!$C$4:$C$502=Measurements!$J$3)/(Measurements!$C$4:$C$502=Measurements!$J$3)*(ROW(Measurements!$C$4:$C$502)-ROW(Measurements!$C$3)),ROWS(Measurements!A$4:$L362))), "")</f>
        <v/>
      </c>
      <c r="C362">
        <f>IF($A362&lt;&gt;"",2200,"")</f>
        <v/>
      </c>
      <c r="D362">
        <f>IF($A362&lt;&gt;"",1800,"")</f>
        <v/>
      </c>
      <c r="E362">
        <f>IF(ROWS(Measurements!A$4:$L362)&lt;=Measurements!$J$4, INDEX(Measurements!$F$4:$F$502,_xlfn.AGGREGATE(15,3,(Measurements!$C$4:$C$502=Measurements!$J$3)/(Measurements!$C$4:$C$502=Measurements!$J$3)*(ROW(Measurements!$C$4:$C$502)-ROW(Measurements!$C$3)),ROWS(Measurements!A$4:$L362))), "")</f>
        <v/>
      </c>
      <c r="F362">
        <f>IF($A362&lt;&gt;"",6.5,"")</f>
        <v/>
      </c>
      <c r="G362">
        <f>IF($A362&lt;&gt;"",3.5,"")</f>
        <v/>
      </c>
      <c r="H362">
        <f>IF(ROWS(Measurements!A$4:$L362)&lt;=Measurements!$J$4, INDEX(Measurements!$G$4:$G$502,_xlfn.AGGREGATE(15,3,(Measurements!$C$4:$C$502=Measurements!$J$3)/(Measurements!$C$4:$C$502=Measurements!$J$3)*(ROW(Measurements!$C$4:$C$502)-ROW(Measurements!$C$3)),ROWS(Measurements!A$4:$L362))), "")</f>
        <v/>
      </c>
      <c r="I362">
        <f>IF($A362&lt;&gt;"",65,"")</f>
        <v/>
      </c>
      <c r="J362">
        <f>IF($A362&lt;&gt;"",35,"")</f>
        <v/>
      </c>
      <c r="L362" s="2">
        <f>IF(ROWS(Measurements!$L$4:L362)&lt;=Measurements!$K$4, INDEX(Measurements!$A$4:$A$502,_xlfn.AGGREGATE(15,3,(Measurements!$C$4:$C$502=Measurements!$K$3)/(Measurements!$C$4:$C$502=Measurements!$K$3)*(ROW(Measurements!$C$4:$C$502)-ROW(Measurements!$C$3)),ROWS(Measurements!$L$4:L362))), "")</f>
        <v/>
      </c>
      <c r="M362">
        <f>IF(ROWS(Measurements!$L$4:L362)&lt;=Measurements!$K$4, INDEX(Measurements!$E$4:$E$502,_xlfn.AGGREGATE(15,3,(Measurements!$C$4:$C$502=Measurements!$K$3)/(Measurements!$C$4:$C$502=Measurements!$K$3)*(ROW(Measurements!$C$4:$C$502)-ROW(Measurements!$C$3)),ROWS(Measurements!$L$4:L362))), "")</f>
        <v/>
      </c>
      <c r="N362">
        <f>IF($L362&lt;&gt;"",2200,"")</f>
        <v/>
      </c>
      <c r="O362">
        <f>IF($L362&lt;&gt;"",1800,"")</f>
        <v/>
      </c>
      <c r="P362">
        <f>IF(ROWS(Measurements!$L$4:L362)&lt;=Measurements!$K$4, INDEX(Measurements!$F$4:$F$502,_xlfn.AGGREGATE(15,3,(Measurements!$C$4:$C$502=Measurements!$K$3)/(Measurements!$C$4:$C$502=Measurements!$K$3)*(ROW(Measurements!$C$4:$C$502)-ROW(Measurements!$C$3)),ROWS(Measurements!$L$4:L362))), "")</f>
        <v/>
      </c>
      <c r="Q362">
        <f>IF($L362&lt;&gt;"",6.5,"")</f>
        <v/>
      </c>
      <c r="R362">
        <f>IF($L362&lt;&gt;"",3.5,"")</f>
        <v/>
      </c>
      <c r="S362">
        <f>IF(ROWS(Measurements!$L$4:L362)&lt;=Measurements!$K$4, INDEX(Measurements!$G$4:$G$502,_xlfn.AGGREGATE(15,3,(Measurements!$C$4:$C$502=Measurements!$K$3)/(Measurements!$C$4:$C$502=Measurements!$K$3)*(ROW(Measurements!$C$4:$C$502)-ROW(Measurements!$C$3)),ROWS(Measurements!$L$4:L362))), "")</f>
        <v/>
      </c>
      <c r="T362">
        <f>IF($L362&lt;&gt;"",65,"")</f>
        <v/>
      </c>
      <c r="U362">
        <f>IF($L362&lt;&gt;"",35,"")</f>
        <v/>
      </c>
      <c r="W362" s="2">
        <f>IF(ROWS(Measurements!$L$4:$L362)&lt;=Measurements!$I$4, INDEX(Measurements!$A$4:$A$502,_xlfn.AGGREGATE(15,3,(Measurements!$C$4:$C$502=Measurements!$I$3)/(Measurements!$C$4:$C$502=Measurements!$I$3)*(ROW(Measurements!$C$4:$C$502)-ROW(Measurements!$C$3)),ROWS(Measurements!$L$4:$L362))), "")</f>
        <v/>
      </c>
      <c r="X362">
        <f>IF(ROWS(Measurements!$L$4:$L362)&lt;=Measurements!$I$4, INDEX(Measurements!$E$4:$E$502,_xlfn.AGGREGATE(15,3,(Measurements!$C$4:$C$502=Measurements!$I$3)/(Measurements!$C$4:$C$502=Measurements!$I$3)*(ROW(Measurements!$C$4:$C$502)-ROW(Measurements!$C$3)),ROWS(Measurements!$L$4:$L362))), "")</f>
        <v/>
      </c>
      <c r="Y362">
        <f>IF($W362&lt;&gt;"",2200,"")</f>
        <v/>
      </c>
      <c r="Z362">
        <f>IF($W362&lt;&gt;"",1800,"")</f>
        <v/>
      </c>
      <c r="AA362">
        <f>IF(ROWS(Measurements!$L$4:$L362)&lt;=Measurements!$I$4, INDEX(Measurements!$F$4:$F$502,_xlfn.AGGREGATE(15,3,(Measurements!$C$4:$C$502=Measurements!$I$3)/(Measurements!$C$4:$C$502=Measurements!$I$3)*(ROW(Measurements!$C$4:$C$502)-ROW(Measurements!$C$3)),ROWS(Measurements!$L$4:$L362))), "")</f>
        <v/>
      </c>
      <c r="AB362">
        <f>IF($W362&lt;&gt;"",6.5,"")</f>
        <v/>
      </c>
      <c r="AC362">
        <f>IF($W362&lt;&gt;"",3.5,"")</f>
        <v/>
      </c>
      <c r="AD362">
        <f>IF(ROWS(Measurements!$L$4:L362)&lt;=Measurements!$I$4, INDEX(Measurements!$G$4:$G$502,_xlfn.AGGREGATE(15,3,(Measurements!$C$4:$C$502=Measurements!$I$3)/(Measurements!$C$4:$C$502=Measurements!$I$3)*(ROW(Measurements!$C$4:$C$502)-ROW(Measurements!$C$3)),ROWS(Measurements!$L$4:L362))), "")</f>
        <v/>
      </c>
      <c r="AE362">
        <f>IF($W362&lt;&gt;"",65,"")</f>
        <v/>
      </c>
      <c r="AF362">
        <f>IF($W362&lt;&gt;"",35,"")</f>
        <v/>
      </c>
    </row>
    <row r="363">
      <c r="A363" s="2">
        <f>IF(ROWS(Measurements!A$4:$L363)&lt;=Measurements!$J$4, INDEX(Measurements!$A$4:$A$502,_xlfn.AGGREGATE(15,3,(Measurements!$C$4:$C$502=Measurements!$J$3)/(Measurements!$C$4:$C$502=Measurements!$J$3)*(ROW(Measurements!$C$4:$C$502)-ROW(Measurements!$C$3)),ROWS(Measurements!A$4:$L363))), "")</f>
        <v/>
      </c>
      <c r="B363">
        <f>IF(ROWS(Measurements!A$4:$L363)&lt;=Measurements!$J$4, INDEX(Measurements!$E$4:$E$502,_xlfn.AGGREGATE(15,3,(Measurements!$C$4:$C$502=Measurements!$J$3)/(Measurements!$C$4:$C$502=Measurements!$J$3)*(ROW(Measurements!$C$4:$C$502)-ROW(Measurements!$C$3)),ROWS(Measurements!A$4:$L363))), "")</f>
        <v/>
      </c>
      <c r="C363">
        <f>IF($A363&lt;&gt;"",2200,"")</f>
        <v/>
      </c>
      <c r="D363">
        <f>IF($A363&lt;&gt;"",1800,"")</f>
        <v/>
      </c>
      <c r="E363">
        <f>IF(ROWS(Measurements!A$4:$L363)&lt;=Measurements!$J$4, INDEX(Measurements!$F$4:$F$502,_xlfn.AGGREGATE(15,3,(Measurements!$C$4:$C$502=Measurements!$J$3)/(Measurements!$C$4:$C$502=Measurements!$J$3)*(ROW(Measurements!$C$4:$C$502)-ROW(Measurements!$C$3)),ROWS(Measurements!A$4:$L363))), "")</f>
        <v/>
      </c>
      <c r="F363">
        <f>IF($A363&lt;&gt;"",6.5,"")</f>
        <v/>
      </c>
      <c r="G363">
        <f>IF($A363&lt;&gt;"",3.5,"")</f>
        <v/>
      </c>
      <c r="H363">
        <f>IF(ROWS(Measurements!A$4:$L363)&lt;=Measurements!$J$4, INDEX(Measurements!$G$4:$G$502,_xlfn.AGGREGATE(15,3,(Measurements!$C$4:$C$502=Measurements!$J$3)/(Measurements!$C$4:$C$502=Measurements!$J$3)*(ROW(Measurements!$C$4:$C$502)-ROW(Measurements!$C$3)),ROWS(Measurements!A$4:$L363))), "")</f>
        <v/>
      </c>
      <c r="I363">
        <f>IF($A363&lt;&gt;"",65,"")</f>
        <v/>
      </c>
      <c r="J363">
        <f>IF($A363&lt;&gt;"",35,"")</f>
        <v/>
      </c>
      <c r="L363" s="2">
        <f>IF(ROWS(Measurements!$L$4:L363)&lt;=Measurements!$K$4, INDEX(Measurements!$A$4:$A$502,_xlfn.AGGREGATE(15,3,(Measurements!$C$4:$C$502=Measurements!$K$3)/(Measurements!$C$4:$C$502=Measurements!$K$3)*(ROW(Measurements!$C$4:$C$502)-ROW(Measurements!$C$3)),ROWS(Measurements!$L$4:L363))), "")</f>
        <v/>
      </c>
      <c r="M363">
        <f>IF(ROWS(Measurements!$L$4:L363)&lt;=Measurements!$K$4, INDEX(Measurements!$E$4:$E$502,_xlfn.AGGREGATE(15,3,(Measurements!$C$4:$C$502=Measurements!$K$3)/(Measurements!$C$4:$C$502=Measurements!$K$3)*(ROW(Measurements!$C$4:$C$502)-ROW(Measurements!$C$3)),ROWS(Measurements!$L$4:L363))), "")</f>
        <v/>
      </c>
      <c r="N363">
        <f>IF($L363&lt;&gt;"",2200,"")</f>
        <v/>
      </c>
      <c r="O363">
        <f>IF($L363&lt;&gt;"",1800,"")</f>
        <v/>
      </c>
      <c r="P363">
        <f>IF(ROWS(Measurements!$L$4:L363)&lt;=Measurements!$K$4, INDEX(Measurements!$F$4:$F$502,_xlfn.AGGREGATE(15,3,(Measurements!$C$4:$C$502=Measurements!$K$3)/(Measurements!$C$4:$C$502=Measurements!$K$3)*(ROW(Measurements!$C$4:$C$502)-ROW(Measurements!$C$3)),ROWS(Measurements!$L$4:L363))), "")</f>
        <v/>
      </c>
      <c r="Q363">
        <f>IF($L363&lt;&gt;"",6.5,"")</f>
        <v/>
      </c>
      <c r="R363">
        <f>IF($L363&lt;&gt;"",3.5,"")</f>
        <v/>
      </c>
      <c r="S363">
        <f>IF(ROWS(Measurements!$L$4:L363)&lt;=Measurements!$K$4, INDEX(Measurements!$G$4:$G$502,_xlfn.AGGREGATE(15,3,(Measurements!$C$4:$C$502=Measurements!$K$3)/(Measurements!$C$4:$C$502=Measurements!$K$3)*(ROW(Measurements!$C$4:$C$502)-ROW(Measurements!$C$3)),ROWS(Measurements!$L$4:L363))), "")</f>
        <v/>
      </c>
      <c r="T363">
        <f>IF($L363&lt;&gt;"",65,"")</f>
        <v/>
      </c>
      <c r="U363">
        <f>IF($L363&lt;&gt;"",35,"")</f>
        <v/>
      </c>
      <c r="W363" s="2">
        <f>IF(ROWS(Measurements!$L$4:$L363)&lt;=Measurements!$I$4, INDEX(Measurements!$A$4:$A$502,_xlfn.AGGREGATE(15,3,(Measurements!$C$4:$C$502=Measurements!$I$3)/(Measurements!$C$4:$C$502=Measurements!$I$3)*(ROW(Measurements!$C$4:$C$502)-ROW(Measurements!$C$3)),ROWS(Measurements!$L$4:$L363))), "")</f>
        <v/>
      </c>
      <c r="X363">
        <f>IF(ROWS(Measurements!$L$4:$L363)&lt;=Measurements!$I$4, INDEX(Measurements!$E$4:$E$502,_xlfn.AGGREGATE(15,3,(Measurements!$C$4:$C$502=Measurements!$I$3)/(Measurements!$C$4:$C$502=Measurements!$I$3)*(ROW(Measurements!$C$4:$C$502)-ROW(Measurements!$C$3)),ROWS(Measurements!$L$4:$L363))), "")</f>
        <v/>
      </c>
      <c r="Y363">
        <f>IF($W363&lt;&gt;"",2200,"")</f>
        <v/>
      </c>
      <c r="Z363">
        <f>IF($W363&lt;&gt;"",1800,"")</f>
        <v/>
      </c>
      <c r="AA363">
        <f>IF(ROWS(Measurements!$L$4:$L363)&lt;=Measurements!$I$4, INDEX(Measurements!$F$4:$F$502,_xlfn.AGGREGATE(15,3,(Measurements!$C$4:$C$502=Measurements!$I$3)/(Measurements!$C$4:$C$502=Measurements!$I$3)*(ROW(Measurements!$C$4:$C$502)-ROW(Measurements!$C$3)),ROWS(Measurements!$L$4:$L363))), "")</f>
        <v/>
      </c>
      <c r="AB363">
        <f>IF($W363&lt;&gt;"",6.5,"")</f>
        <v/>
      </c>
      <c r="AC363">
        <f>IF($W363&lt;&gt;"",3.5,"")</f>
        <v/>
      </c>
      <c r="AD363">
        <f>IF(ROWS(Measurements!$L$4:L363)&lt;=Measurements!$I$4, INDEX(Measurements!$G$4:$G$502,_xlfn.AGGREGATE(15,3,(Measurements!$C$4:$C$502=Measurements!$I$3)/(Measurements!$C$4:$C$502=Measurements!$I$3)*(ROW(Measurements!$C$4:$C$502)-ROW(Measurements!$C$3)),ROWS(Measurements!$L$4:L363))), "")</f>
        <v/>
      </c>
      <c r="AE363">
        <f>IF($W363&lt;&gt;"",65,"")</f>
        <v/>
      </c>
      <c r="AF363">
        <f>IF($W363&lt;&gt;"",35,"")</f>
        <v/>
      </c>
    </row>
    <row r="364">
      <c r="A364" s="2">
        <f>IF(ROWS(Measurements!A$4:$L364)&lt;=Measurements!$J$4, INDEX(Measurements!$A$4:$A$502,_xlfn.AGGREGATE(15,3,(Measurements!$C$4:$C$502=Measurements!$J$3)/(Measurements!$C$4:$C$502=Measurements!$J$3)*(ROW(Measurements!$C$4:$C$502)-ROW(Measurements!$C$3)),ROWS(Measurements!A$4:$L364))), "")</f>
        <v/>
      </c>
      <c r="B364">
        <f>IF(ROWS(Measurements!A$4:$L364)&lt;=Measurements!$J$4, INDEX(Measurements!$E$4:$E$502,_xlfn.AGGREGATE(15,3,(Measurements!$C$4:$C$502=Measurements!$J$3)/(Measurements!$C$4:$C$502=Measurements!$J$3)*(ROW(Measurements!$C$4:$C$502)-ROW(Measurements!$C$3)),ROWS(Measurements!A$4:$L364))), "")</f>
        <v/>
      </c>
      <c r="C364">
        <f>IF($A364&lt;&gt;"",2200,"")</f>
        <v/>
      </c>
      <c r="D364">
        <f>IF($A364&lt;&gt;"",1800,"")</f>
        <v/>
      </c>
      <c r="E364">
        <f>IF(ROWS(Measurements!A$4:$L364)&lt;=Measurements!$J$4, INDEX(Measurements!$F$4:$F$502,_xlfn.AGGREGATE(15,3,(Measurements!$C$4:$C$502=Measurements!$J$3)/(Measurements!$C$4:$C$502=Measurements!$J$3)*(ROW(Measurements!$C$4:$C$502)-ROW(Measurements!$C$3)),ROWS(Measurements!A$4:$L364))), "")</f>
        <v/>
      </c>
      <c r="F364">
        <f>IF($A364&lt;&gt;"",6.5,"")</f>
        <v/>
      </c>
      <c r="G364">
        <f>IF($A364&lt;&gt;"",3.5,"")</f>
        <v/>
      </c>
      <c r="H364">
        <f>IF(ROWS(Measurements!A$4:$L364)&lt;=Measurements!$J$4, INDEX(Measurements!$G$4:$G$502,_xlfn.AGGREGATE(15,3,(Measurements!$C$4:$C$502=Measurements!$J$3)/(Measurements!$C$4:$C$502=Measurements!$J$3)*(ROW(Measurements!$C$4:$C$502)-ROW(Measurements!$C$3)),ROWS(Measurements!A$4:$L364))), "")</f>
        <v/>
      </c>
      <c r="I364">
        <f>IF($A364&lt;&gt;"",65,"")</f>
        <v/>
      </c>
      <c r="J364">
        <f>IF($A364&lt;&gt;"",35,"")</f>
        <v/>
      </c>
      <c r="L364" s="2">
        <f>IF(ROWS(Measurements!$L$4:L364)&lt;=Measurements!$K$4, INDEX(Measurements!$A$4:$A$502,_xlfn.AGGREGATE(15,3,(Measurements!$C$4:$C$502=Measurements!$K$3)/(Measurements!$C$4:$C$502=Measurements!$K$3)*(ROW(Measurements!$C$4:$C$502)-ROW(Measurements!$C$3)),ROWS(Measurements!$L$4:L364))), "")</f>
        <v/>
      </c>
      <c r="M364">
        <f>IF(ROWS(Measurements!$L$4:L364)&lt;=Measurements!$K$4, INDEX(Measurements!$E$4:$E$502,_xlfn.AGGREGATE(15,3,(Measurements!$C$4:$C$502=Measurements!$K$3)/(Measurements!$C$4:$C$502=Measurements!$K$3)*(ROW(Measurements!$C$4:$C$502)-ROW(Measurements!$C$3)),ROWS(Measurements!$L$4:L364))), "")</f>
        <v/>
      </c>
      <c r="N364">
        <f>IF($L364&lt;&gt;"",2200,"")</f>
        <v/>
      </c>
      <c r="O364">
        <f>IF($L364&lt;&gt;"",1800,"")</f>
        <v/>
      </c>
      <c r="P364">
        <f>IF(ROWS(Measurements!$L$4:L364)&lt;=Measurements!$K$4, INDEX(Measurements!$F$4:$F$502,_xlfn.AGGREGATE(15,3,(Measurements!$C$4:$C$502=Measurements!$K$3)/(Measurements!$C$4:$C$502=Measurements!$K$3)*(ROW(Measurements!$C$4:$C$502)-ROW(Measurements!$C$3)),ROWS(Measurements!$L$4:L364))), "")</f>
        <v/>
      </c>
      <c r="Q364">
        <f>IF($L364&lt;&gt;"",6.5,"")</f>
        <v/>
      </c>
      <c r="R364">
        <f>IF($L364&lt;&gt;"",3.5,"")</f>
        <v/>
      </c>
      <c r="S364">
        <f>IF(ROWS(Measurements!$L$4:L364)&lt;=Measurements!$K$4, INDEX(Measurements!$G$4:$G$502,_xlfn.AGGREGATE(15,3,(Measurements!$C$4:$C$502=Measurements!$K$3)/(Measurements!$C$4:$C$502=Measurements!$K$3)*(ROW(Measurements!$C$4:$C$502)-ROW(Measurements!$C$3)),ROWS(Measurements!$L$4:L364))), "")</f>
        <v/>
      </c>
      <c r="T364">
        <f>IF($L364&lt;&gt;"",65,"")</f>
        <v/>
      </c>
      <c r="U364">
        <f>IF($L364&lt;&gt;"",35,"")</f>
        <v/>
      </c>
      <c r="W364" s="2">
        <f>IF(ROWS(Measurements!$L$4:$L364)&lt;=Measurements!$I$4, INDEX(Measurements!$A$4:$A$502,_xlfn.AGGREGATE(15,3,(Measurements!$C$4:$C$502=Measurements!$I$3)/(Measurements!$C$4:$C$502=Measurements!$I$3)*(ROW(Measurements!$C$4:$C$502)-ROW(Measurements!$C$3)),ROWS(Measurements!$L$4:$L364))), "")</f>
        <v/>
      </c>
      <c r="X364">
        <f>IF(ROWS(Measurements!$L$4:$L364)&lt;=Measurements!$I$4, INDEX(Measurements!$E$4:$E$502,_xlfn.AGGREGATE(15,3,(Measurements!$C$4:$C$502=Measurements!$I$3)/(Measurements!$C$4:$C$502=Measurements!$I$3)*(ROW(Measurements!$C$4:$C$502)-ROW(Measurements!$C$3)),ROWS(Measurements!$L$4:$L364))), "")</f>
        <v/>
      </c>
      <c r="Y364">
        <f>IF($W364&lt;&gt;"",2200,"")</f>
        <v/>
      </c>
      <c r="Z364">
        <f>IF($W364&lt;&gt;"",1800,"")</f>
        <v/>
      </c>
      <c r="AA364">
        <f>IF(ROWS(Measurements!$L$4:$L364)&lt;=Measurements!$I$4, INDEX(Measurements!$F$4:$F$502,_xlfn.AGGREGATE(15,3,(Measurements!$C$4:$C$502=Measurements!$I$3)/(Measurements!$C$4:$C$502=Measurements!$I$3)*(ROW(Measurements!$C$4:$C$502)-ROW(Measurements!$C$3)),ROWS(Measurements!$L$4:$L364))), "")</f>
        <v/>
      </c>
      <c r="AB364">
        <f>IF($W364&lt;&gt;"",6.5,"")</f>
        <v/>
      </c>
      <c r="AC364">
        <f>IF($W364&lt;&gt;"",3.5,"")</f>
        <v/>
      </c>
      <c r="AD364">
        <f>IF(ROWS(Measurements!$L$4:L364)&lt;=Measurements!$I$4, INDEX(Measurements!$G$4:$G$502,_xlfn.AGGREGATE(15,3,(Measurements!$C$4:$C$502=Measurements!$I$3)/(Measurements!$C$4:$C$502=Measurements!$I$3)*(ROW(Measurements!$C$4:$C$502)-ROW(Measurements!$C$3)),ROWS(Measurements!$L$4:L364))), "")</f>
        <v/>
      </c>
      <c r="AE364">
        <f>IF($W364&lt;&gt;"",65,"")</f>
        <v/>
      </c>
      <c r="AF364">
        <f>IF($W364&lt;&gt;"",35,"")</f>
        <v/>
      </c>
    </row>
    <row r="365">
      <c r="A365" s="2">
        <f>IF(ROWS(Measurements!A$4:$L365)&lt;=Measurements!$J$4, INDEX(Measurements!$A$4:$A$502,_xlfn.AGGREGATE(15,3,(Measurements!$C$4:$C$502=Measurements!$J$3)/(Measurements!$C$4:$C$502=Measurements!$J$3)*(ROW(Measurements!$C$4:$C$502)-ROW(Measurements!$C$3)),ROWS(Measurements!A$4:$L365))), "")</f>
        <v/>
      </c>
      <c r="B365">
        <f>IF(ROWS(Measurements!A$4:$L365)&lt;=Measurements!$J$4, INDEX(Measurements!$E$4:$E$502,_xlfn.AGGREGATE(15,3,(Measurements!$C$4:$C$502=Measurements!$J$3)/(Measurements!$C$4:$C$502=Measurements!$J$3)*(ROW(Measurements!$C$4:$C$502)-ROW(Measurements!$C$3)),ROWS(Measurements!A$4:$L365))), "")</f>
        <v/>
      </c>
      <c r="C365">
        <f>IF($A365&lt;&gt;"",2200,"")</f>
        <v/>
      </c>
      <c r="D365">
        <f>IF($A365&lt;&gt;"",1800,"")</f>
        <v/>
      </c>
      <c r="E365">
        <f>IF(ROWS(Measurements!A$4:$L365)&lt;=Measurements!$J$4, INDEX(Measurements!$F$4:$F$502,_xlfn.AGGREGATE(15,3,(Measurements!$C$4:$C$502=Measurements!$J$3)/(Measurements!$C$4:$C$502=Measurements!$J$3)*(ROW(Measurements!$C$4:$C$502)-ROW(Measurements!$C$3)),ROWS(Measurements!A$4:$L365))), "")</f>
        <v/>
      </c>
      <c r="F365">
        <f>IF($A365&lt;&gt;"",6.5,"")</f>
        <v/>
      </c>
      <c r="G365">
        <f>IF($A365&lt;&gt;"",3.5,"")</f>
        <v/>
      </c>
      <c r="H365">
        <f>IF(ROWS(Measurements!A$4:$L365)&lt;=Measurements!$J$4, INDEX(Measurements!$G$4:$G$502,_xlfn.AGGREGATE(15,3,(Measurements!$C$4:$C$502=Measurements!$J$3)/(Measurements!$C$4:$C$502=Measurements!$J$3)*(ROW(Measurements!$C$4:$C$502)-ROW(Measurements!$C$3)),ROWS(Measurements!A$4:$L365))), "")</f>
        <v/>
      </c>
      <c r="I365">
        <f>IF($A365&lt;&gt;"",65,"")</f>
        <v/>
      </c>
      <c r="J365">
        <f>IF($A365&lt;&gt;"",35,"")</f>
        <v/>
      </c>
      <c r="L365" s="2">
        <f>IF(ROWS(Measurements!$L$4:L365)&lt;=Measurements!$K$4, INDEX(Measurements!$A$4:$A$502,_xlfn.AGGREGATE(15,3,(Measurements!$C$4:$C$502=Measurements!$K$3)/(Measurements!$C$4:$C$502=Measurements!$K$3)*(ROW(Measurements!$C$4:$C$502)-ROW(Measurements!$C$3)),ROWS(Measurements!$L$4:L365))), "")</f>
        <v/>
      </c>
      <c r="M365">
        <f>IF(ROWS(Measurements!$L$4:L365)&lt;=Measurements!$K$4, INDEX(Measurements!$E$4:$E$502,_xlfn.AGGREGATE(15,3,(Measurements!$C$4:$C$502=Measurements!$K$3)/(Measurements!$C$4:$C$502=Measurements!$K$3)*(ROW(Measurements!$C$4:$C$502)-ROW(Measurements!$C$3)),ROWS(Measurements!$L$4:L365))), "")</f>
        <v/>
      </c>
      <c r="N365">
        <f>IF($L365&lt;&gt;"",2200,"")</f>
        <v/>
      </c>
      <c r="O365">
        <f>IF($L365&lt;&gt;"",1800,"")</f>
        <v/>
      </c>
      <c r="P365">
        <f>IF(ROWS(Measurements!$L$4:L365)&lt;=Measurements!$K$4, INDEX(Measurements!$F$4:$F$502,_xlfn.AGGREGATE(15,3,(Measurements!$C$4:$C$502=Measurements!$K$3)/(Measurements!$C$4:$C$502=Measurements!$K$3)*(ROW(Measurements!$C$4:$C$502)-ROW(Measurements!$C$3)),ROWS(Measurements!$L$4:L365))), "")</f>
        <v/>
      </c>
      <c r="Q365">
        <f>IF($L365&lt;&gt;"",6.5,"")</f>
        <v/>
      </c>
      <c r="R365">
        <f>IF($L365&lt;&gt;"",3.5,"")</f>
        <v/>
      </c>
      <c r="S365">
        <f>IF(ROWS(Measurements!$L$4:L365)&lt;=Measurements!$K$4, INDEX(Measurements!$G$4:$G$502,_xlfn.AGGREGATE(15,3,(Measurements!$C$4:$C$502=Measurements!$K$3)/(Measurements!$C$4:$C$502=Measurements!$K$3)*(ROW(Measurements!$C$4:$C$502)-ROW(Measurements!$C$3)),ROWS(Measurements!$L$4:L365))), "")</f>
        <v/>
      </c>
      <c r="T365">
        <f>IF($L365&lt;&gt;"",65,"")</f>
        <v/>
      </c>
      <c r="U365">
        <f>IF($L365&lt;&gt;"",35,"")</f>
        <v/>
      </c>
      <c r="W365" s="2">
        <f>IF(ROWS(Measurements!$L$4:$L365)&lt;=Measurements!$I$4, INDEX(Measurements!$A$4:$A$502,_xlfn.AGGREGATE(15,3,(Measurements!$C$4:$C$502=Measurements!$I$3)/(Measurements!$C$4:$C$502=Measurements!$I$3)*(ROW(Measurements!$C$4:$C$502)-ROW(Measurements!$C$3)),ROWS(Measurements!$L$4:$L365))), "")</f>
        <v/>
      </c>
      <c r="X365">
        <f>IF(ROWS(Measurements!$L$4:$L365)&lt;=Measurements!$I$4, INDEX(Measurements!$E$4:$E$502,_xlfn.AGGREGATE(15,3,(Measurements!$C$4:$C$502=Measurements!$I$3)/(Measurements!$C$4:$C$502=Measurements!$I$3)*(ROW(Measurements!$C$4:$C$502)-ROW(Measurements!$C$3)),ROWS(Measurements!$L$4:$L365))), "")</f>
        <v/>
      </c>
      <c r="Y365">
        <f>IF($W365&lt;&gt;"",2200,"")</f>
        <v/>
      </c>
      <c r="Z365">
        <f>IF($W365&lt;&gt;"",1800,"")</f>
        <v/>
      </c>
      <c r="AA365">
        <f>IF(ROWS(Measurements!$L$4:$L365)&lt;=Measurements!$I$4, INDEX(Measurements!$F$4:$F$502,_xlfn.AGGREGATE(15,3,(Measurements!$C$4:$C$502=Measurements!$I$3)/(Measurements!$C$4:$C$502=Measurements!$I$3)*(ROW(Measurements!$C$4:$C$502)-ROW(Measurements!$C$3)),ROWS(Measurements!$L$4:$L365))), "")</f>
        <v/>
      </c>
      <c r="AB365">
        <f>IF($W365&lt;&gt;"",6.5,"")</f>
        <v/>
      </c>
      <c r="AC365">
        <f>IF($W365&lt;&gt;"",3.5,"")</f>
        <v/>
      </c>
      <c r="AD365">
        <f>IF(ROWS(Measurements!$L$4:L365)&lt;=Measurements!$I$4, INDEX(Measurements!$G$4:$G$502,_xlfn.AGGREGATE(15,3,(Measurements!$C$4:$C$502=Measurements!$I$3)/(Measurements!$C$4:$C$502=Measurements!$I$3)*(ROW(Measurements!$C$4:$C$502)-ROW(Measurements!$C$3)),ROWS(Measurements!$L$4:L365))), "")</f>
        <v/>
      </c>
      <c r="AE365">
        <f>IF($W365&lt;&gt;"",65,"")</f>
        <v/>
      </c>
      <c r="AF365">
        <f>IF($W365&lt;&gt;"",35,"")</f>
        <v/>
      </c>
    </row>
    <row r="366">
      <c r="A366" s="2">
        <f>IF(ROWS(Measurements!A$4:$L366)&lt;=Measurements!$J$4, INDEX(Measurements!$A$4:$A$502,_xlfn.AGGREGATE(15,3,(Measurements!$C$4:$C$502=Measurements!$J$3)/(Measurements!$C$4:$C$502=Measurements!$J$3)*(ROW(Measurements!$C$4:$C$502)-ROW(Measurements!$C$3)),ROWS(Measurements!A$4:$L366))), "")</f>
        <v/>
      </c>
      <c r="B366">
        <f>IF(ROWS(Measurements!A$4:$L366)&lt;=Measurements!$J$4, INDEX(Measurements!$E$4:$E$502,_xlfn.AGGREGATE(15,3,(Measurements!$C$4:$C$502=Measurements!$J$3)/(Measurements!$C$4:$C$502=Measurements!$J$3)*(ROW(Measurements!$C$4:$C$502)-ROW(Measurements!$C$3)),ROWS(Measurements!A$4:$L366))), "")</f>
        <v/>
      </c>
      <c r="C366">
        <f>IF($A366&lt;&gt;"",2200,"")</f>
        <v/>
      </c>
      <c r="D366">
        <f>IF($A366&lt;&gt;"",1800,"")</f>
        <v/>
      </c>
      <c r="E366">
        <f>IF(ROWS(Measurements!A$4:$L366)&lt;=Measurements!$J$4, INDEX(Measurements!$F$4:$F$502,_xlfn.AGGREGATE(15,3,(Measurements!$C$4:$C$502=Measurements!$J$3)/(Measurements!$C$4:$C$502=Measurements!$J$3)*(ROW(Measurements!$C$4:$C$502)-ROW(Measurements!$C$3)),ROWS(Measurements!A$4:$L366))), "")</f>
        <v/>
      </c>
      <c r="F366">
        <f>IF($A366&lt;&gt;"",6.5,"")</f>
        <v/>
      </c>
      <c r="G366">
        <f>IF($A366&lt;&gt;"",3.5,"")</f>
        <v/>
      </c>
      <c r="H366">
        <f>IF(ROWS(Measurements!A$4:$L366)&lt;=Measurements!$J$4, INDEX(Measurements!$G$4:$G$502,_xlfn.AGGREGATE(15,3,(Measurements!$C$4:$C$502=Measurements!$J$3)/(Measurements!$C$4:$C$502=Measurements!$J$3)*(ROW(Measurements!$C$4:$C$502)-ROW(Measurements!$C$3)),ROWS(Measurements!A$4:$L366))), "")</f>
        <v/>
      </c>
      <c r="I366">
        <f>IF($A366&lt;&gt;"",65,"")</f>
        <v/>
      </c>
      <c r="J366">
        <f>IF($A366&lt;&gt;"",35,"")</f>
        <v/>
      </c>
      <c r="L366" s="2">
        <f>IF(ROWS(Measurements!$L$4:L366)&lt;=Measurements!$K$4, INDEX(Measurements!$A$4:$A$502,_xlfn.AGGREGATE(15,3,(Measurements!$C$4:$C$502=Measurements!$K$3)/(Measurements!$C$4:$C$502=Measurements!$K$3)*(ROW(Measurements!$C$4:$C$502)-ROW(Measurements!$C$3)),ROWS(Measurements!$L$4:L366))), "")</f>
        <v/>
      </c>
      <c r="M366">
        <f>IF(ROWS(Measurements!$L$4:L366)&lt;=Measurements!$K$4, INDEX(Measurements!$E$4:$E$502,_xlfn.AGGREGATE(15,3,(Measurements!$C$4:$C$502=Measurements!$K$3)/(Measurements!$C$4:$C$502=Measurements!$K$3)*(ROW(Measurements!$C$4:$C$502)-ROW(Measurements!$C$3)),ROWS(Measurements!$L$4:L366))), "")</f>
        <v/>
      </c>
      <c r="N366">
        <f>IF($L366&lt;&gt;"",2200,"")</f>
        <v/>
      </c>
      <c r="O366">
        <f>IF($L366&lt;&gt;"",1800,"")</f>
        <v/>
      </c>
      <c r="P366">
        <f>IF(ROWS(Measurements!$L$4:L366)&lt;=Measurements!$K$4, INDEX(Measurements!$F$4:$F$502,_xlfn.AGGREGATE(15,3,(Measurements!$C$4:$C$502=Measurements!$K$3)/(Measurements!$C$4:$C$502=Measurements!$K$3)*(ROW(Measurements!$C$4:$C$502)-ROW(Measurements!$C$3)),ROWS(Measurements!$L$4:L366))), "")</f>
        <v/>
      </c>
      <c r="Q366">
        <f>IF($L366&lt;&gt;"",6.5,"")</f>
        <v/>
      </c>
      <c r="R366">
        <f>IF($L366&lt;&gt;"",3.5,"")</f>
        <v/>
      </c>
      <c r="S366">
        <f>IF(ROWS(Measurements!$L$4:L366)&lt;=Measurements!$K$4, INDEX(Measurements!$G$4:$G$502,_xlfn.AGGREGATE(15,3,(Measurements!$C$4:$C$502=Measurements!$K$3)/(Measurements!$C$4:$C$502=Measurements!$K$3)*(ROW(Measurements!$C$4:$C$502)-ROW(Measurements!$C$3)),ROWS(Measurements!$L$4:L366))), "")</f>
        <v/>
      </c>
      <c r="T366">
        <f>IF($L366&lt;&gt;"",65,"")</f>
        <v/>
      </c>
      <c r="U366">
        <f>IF($L366&lt;&gt;"",35,"")</f>
        <v/>
      </c>
      <c r="W366" s="2">
        <f>IF(ROWS(Measurements!$L$4:$L366)&lt;=Measurements!$I$4, INDEX(Measurements!$A$4:$A$502,_xlfn.AGGREGATE(15,3,(Measurements!$C$4:$C$502=Measurements!$I$3)/(Measurements!$C$4:$C$502=Measurements!$I$3)*(ROW(Measurements!$C$4:$C$502)-ROW(Measurements!$C$3)),ROWS(Measurements!$L$4:$L366))), "")</f>
        <v/>
      </c>
      <c r="X366">
        <f>IF(ROWS(Measurements!$L$4:$L366)&lt;=Measurements!$I$4, INDEX(Measurements!$E$4:$E$502,_xlfn.AGGREGATE(15,3,(Measurements!$C$4:$C$502=Measurements!$I$3)/(Measurements!$C$4:$C$502=Measurements!$I$3)*(ROW(Measurements!$C$4:$C$502)-ROW(Measurements!$C$3)),ROWS(Measurements!$L$4:$L366))), "")</f>
        <v/>
      </c>
      <c r="Y366">
        <f>IF($W366&lt;&gt;"",2200,"")</f>
        <v/>
      </c>
      <c r="Z366">
        <f>IF($W366&lt;&gt;"",1800,"")</f>
        <v/>
      </c>
      <c r="AA366">
        <f>IF(ROWS(Measurements!$L$4:$L366)&lt;=Measurements!$I$4, INDEX(Measurements!$F$4:$F$502,_xlfn.AGGREGATE(15,3,(Measurements!$C$4:$C$502=Measurements!$I$3)/(Measurements!$C$4:$C$502=Measurements!$I$3)*(ROW(Measurements!$C$4:$C$502)-ROW(Measurements!$C$3)),ROWS(Measurements!$L$4:$L366))), "")</f>
        <v/>
      </c>
      <c r="AB366">
        <f>IF($W366&lt;&gt;"",6.5,"")</f>
        <v/>
      </c>
      <c r="AC366">
        <f>IF($W366&lt;&gt;"",3.5,"")</f>
        <v/>
      </c>
      <c r="AD366">
        <f>IF(ROWS(Measurements!$L$4:L366)&lt;=Measurements!$I$4, INDEX(Measurements!$G$4:$G$502,_xlfn.AGGREGATE(15,3,(Measurements!$C$4:$C$502=Measurements!$I$3)/(Measurements!$C$4:$C$502=Measurements!$I$3)*(ROW(Measurements!$C$4:$C$502)-ROW(Measurements!$C$3)),ROWS(Measurements!$L$4:L366))), "")</f>
        <v/>
      </c>
      <c r="AE366">
        <f>IF($W366&lt;&gt;"",65,"")</f>
        <v/>
      </c>
      <c r="AF366">
        <f>IF($W366&lt;&gt;"",35,"")</f>
        <v/>
      </c>
    </row>
    <row r="367">
      <c r="A367" s="2">
        <f>IF(ROWS(Measurements!A$4:$L367)&lt;=Measurements!$J$4, INDEX(Measurements!$A$4:$A$502,_xlfn.AGGREGATE(15,3,(Measurements!$C$4:$C$502=Measurements!$J$3)/(Measurements!$C$4:$C$502=Measurements!$J$3)*(ROW(Measurements!$C$4:$C$502)-ROW(Measurements!$C$3)),ROWS(Measurements!A$4:$L367))), "")</f>
        <v/>
      </c>
      <c r="B367">
        <f>IF(ROWS(Measurements!A$4:$L367)&lt;=Measurements!$J$4, INDEX(Measurements!$E$4:$E$502,_xlfn.AGGREGATE(15,3,(Measurements!$C$4:$C$502=Measurements!$J$3)/(Measurements!$C$4:$C$502=Measurements!$J$3)*(ROW(Measurements!$C$4:$C$502)-ROW(Measurements!$C$3)),ROWS(Measurements!A$4:$L367))), "")</f>
        <v/>
      </c>
      <c r="C367">
        <f>IF($A367&lt;&gt;"",2200,"")</f>
        <v/>
      </c>
      <c r="D367">
        <f>IF($A367&lt;&gt;"",1800,"")</f>
        <v/>
      </c>
      <c r="E367">
        <f>IF(ROWS(Measurements!A$4:$L367)&lt;=Measurements!$J$4, INDEX(Measurements!$F$4:$F$502,_xlfn.AGGREGATE(15,3,(Measurements!$C$4:$C$502=Measurements!$J$3)/(Measurements!$C$4:$C$502=Measurements!$J$3)*(ROW(Measurements!$C$4:$C$502)-ROW(Measurements!$C$3)),ROWS(Measurements!A$4:$L367))), "")</f>
        <v/>
      </c>
      <c r="F367">
        <f>IF($A367&lt;&gt;"",6.5,"")</f>
        <v/>
      </c>
      <c r="G367">
        <f>IF($A367&lt;&gt;"",3.5,"")</f>
        <v/>
      </c>
      <c r="H367">
        <f>IF(ROWS(Measurements!A$4:$L367)&lt;=Measurements!$J$4, INDEX(Measurements!$G$4:$G$502,_xlfn.AGGREGATE(15,3,(Measurements!$C$4:$C$502=Measurements!$J$3)/(Measurements!$C$4:$C$502=Measurements!$J$3)*(ROW(Measurements!$C$4:$C$502)-ROW(Measurements!$C$3)),ROWS(Measurements!A$4:$L367))), "")</f>
        <v/>
      </c>
      <c r="I367">
        <f>IF($A367&lt;&gt;"",65,"")</f>
        <v/>
      </c>
      <c r="J367">
        <f>IF($A367&lt;&gt;"",35,"")</f>
        <v/>
      </c>
      <c r="L367" s="2">
        <f>IF(ROWS(Measurements!$L$4:L367)&lt;=Measurements!$K$4, INDEX(Measurements!$A$4:$A$502,_xlfn.AGGREGATE(15,3,(Measurements!$C$4:$C$502=Measurements!$K$3)/(Measurements!$C$4:$C$502=Measurements!$K$3)*(ROW(Measurements!$C$4:$C$502)-ROW(Measurements!$C$3)),ROWS(Measurements!$L$4:L367))), "")</f>
        <v/>
      </c>
      <c r="M367">
        <f>IF(ROWS(Measurements!$L$4:L367)&lt;=Measurements!$K$4, INDEX(Measurements!$E$4:$E$502,_xlfn.AGGREGATE(15,3,(Measurements!$C$4:$C$502=Measurements!$K$3)/(Measurements!$C$4:$C$502=Measurements!$K$3)*(ROW(Measurements!$C$4:$C$502)-ROW(Measurements!$C$3)),ROWS(Measurements!$L$4:L367))), "")</f>
        <v/>
      </c>
      <c r="N367">
        <f>IF($L367&lt;&gt;"",2200,"")</f>
        <v/>
      </c>
      <c r="O367">
        <f>IF($L367&lt;&gt;"",1800,"")</f>
        <v/>
      </c>
      <c r="P367">
        <f>IF(ROWS(Measurements!$L$4:L367)&lt;=Measurements!$K$4, INDEX(Measurements!$F$4:$F$502,_xlfn.AGGREGATE(15,3,(Measurements!$C$4:$C$502=Measurements!$K$3)/(Measurements!$C$4:$C$502=Measurements!$K$3)*(ROW(Measurements!$C$4:$C$502)-ROW(Measurements!$C$3)),ROWS(Measurements!$L$4:L367))), "")</f>
        <v/>
      </c>
      <c r="Q367">
        <f>IF($L367&lt;&gt;"",6.5,"")</f>
        <v/>
      </c>
      <c r="R367">
        <f>IF($L367&lt;&gt;"",3.5,"")</f>
        <v/>
      </c>
      <c r="S367">
        <f>IF(ROWS(Measurements!$L$4:L367)&lt;=Measurements!$K$4, INDEX(Measurements!$G$4:$G$502,_xlfn.AGGREGATE(15,3,(Measurements!$C$4:$C$502=Measurements!$K$3)/(Measurements!$C$4:$C$502=Measurements!$K$3)*(ROW(Measurements!$C$4:$C$502)-ROW(Measurements!$C$3)),ROWS(Measurements!$L$4:L367))), "")</f>
        <v/>
      </c>
      <c r="T367">
        <f>IF($L367&lt;&gt;"",65,"")</f>
        <v/>
      </c>
      <c r="U367">
        <f>IF($L367&lt;&gt;"",35,"")</f>
        <v/>
      </c>
      <c r="W367" s="2">
        <f>IF(ROWS(Measurements!$L$4:$L367)&lt;=Measurements!$I$4, INDEX(Measurements!$A$4:$A$502,_xlfn.AGGREGATE(15,3,(Measurements!$C$4:$C$502=Measurements!$I$3)/(Measurements!$C$4:$C$502=Measurements!$I$3)*(ROW(Measurements!$C$4:$C$502)-ROW(Measurements!$C$3)),ROWS(Measurements!$L$4:$L367))), "")</f>
        <v/>
      </c>
      <c r="X367">
        <f>IF(ROWS(Measurements!$L$4:$L367)&lt;=Measurements!$I$4, INDEX(Measurements!$E$4:$E$502,_xlfn.AGGREGATE(15,3,(Measurements!$C$4:$C$502=Measurements!$I$3)/(Measurements!$C$4:$C$502=Measurements!$I$3)*(ROW(Measurements!$C$4:$C$502)-ROW(Measurements!$C$3)),ROWS(Measurements!$L$4:$L367))), "")</f>
        <v/>
      </c>
      <c r="Y367">
        <f>IF($W367&lt;&gt;"",2200,"")</f>
        <v/>
      </c>
      <c r="Z367">
        <f>IF($W367&lt;&gt;"",1800,"")</f>
        <v/>
      </c>
      <c r="AA367">
        <f>IF(ROWS(Measurements!$L$4:$L367)&lt;=Measurements!$I$4, INDEX(Measurements!$F$4:$F$502,_xlfn.AGGREGATE(15,3,(Measurements!$C$4:$C$502=Measurements!$I$3)/(Measurements!$C$4:$C$502=Measurements!$I$3)*(ROW(Measurements!$C$4:$C$502)-ROW(Measurements!$C$3)),ROWS(Measurements!$L$4:$L367))), "")</f>
        <v/>
      </c>
      <c r="AB367">
        <f>IF($W367&lt;&gt;"",6.5,"")</f>
        <v/>
      </c>
      <c r="AC367">
        <f>IF($W367&lt;&gt;"",3.5,"")</f>
        <v/>
      </c>
      <c r="AD367">
        <f>IF(ROWS(Measurements!$L$4:L367)&lt;=Measurements!$I$4, INDEX(Measurements!$G$4:$G$502,_xlfn.AGGREGATE(15,3,(Measurements!$C$4:$C$502=Measurements!$I$3)/(Measurements!$C$4:$C$502=Measurements!$I$3)*(ROW(Measurements!$C$4:$C$502)-ROW(Measurements!$C$3)),ROWS(Measurements!$L$4:L367))), "")</f>
        <v/>
      </c>
      <c r="AE367">
        <f>IF($W367&lt;&gt;"",65,"")</f>
        <v/>
      </c>
      <c r="AF367">
        <f>IF($W367&lt;&gt;"",35,"")</f>
        <v/>
      </c>
    </row>
    <row r="368">
      <c r="A368" s="2">
        <f>IF(ROWS(Measurements!A$4:$L368)&lt;=Measurements!$J$4, INDEX(Measurements!$A$4:$A$502,_xlfn.AGGREGATE(15,3,(Measurements!$C$4:$C$502=Measurements!$J$3)/(Measurements!$C$4:$C$502=Measurements!$J$3)*(ROW(Measurements!$C$4:$C$502)-ROW(Measurements!$C$3)),ROWS(Measurements!A$4:$L368))), "")</f>
        <v/>
      </c>
      <c r="B368">
        <f>IF(ROWS(Measurements!A$4:$L368)&lt;=Measurements!$J$4, INDEX(Measurements!$E$4:$E$502,_xlfn.AGGREGATE(15,3,(Measurements!$C$4:$C$502=Measurements!$J$3)/(Measurements!$C$4:$C$502=Measurements!$J$3)*(ROW(Measurements!$C$4:$C$502)-ROW(Measurements!$C$3)),ROWS(Measurements!A$4:$L368))), "")</f>
        <v/>
      </c>
      <c r="C368">
        <f>IF($A368&lt;&gt;"",2200,"")</f>
        <v/>
      </c>
      <c r="D368">
        <f>IF($A368&lt;&gt;"",1800,"")</f>
        <v/>
      </c>
      <c r="E368">
        <f>IF(ROWS(Measurements!A$4:$L368)&lt;=Measurements!$J$4, INDEX(Measurements!$F$4:$F$502,_xlfn.AGGREGATE(15,3,(Measurements!$C$4:$C$502=Measurements!$J$3)/(Measurements!$C$4:$C$502=Measurements!$J$3)*(ROW(Measurements!$C$4:$C$502)-ROW(Measurements!$C$3)),ROWS(Measurements!A$4:$L368))), "")</f>
        <v/>
      </c>
      <c r="F368">
        <f>IF($A368&lt;&gt;"",6.5,"")</f>
        <v/>
      </c>
      <c r="G368">
        <f>IF($A368&lt;&gt;"",3.5,"")</f>
        <v/>
      </c>
      <c r="H368">
        <f>IF(ROWS(Measurements!A$4:$L368)&lt;=Measurements!$J$4, INDEX(Measurements!$G$4:$G$502,_xlfn.AGGREGATE(15,3,(Measurements!$C$4:$C$502=Measurements!$J$3)/(Measurements!$C$4:$C$502=Measurements!$J$3)*(ROW(Measurements!$C$4:$C$502)-ROW(Measurements!$C$3)),ROWS(Measurements!A$4:$L368))), "")</f>
        <v/>
      </c>
      <c r="I368">
        <f>IF($A368&lt;&gt;"",65,"")</f>
        <v/>
      </c>
      <c r="J368">
        <f>IF($A368&lt;&gt;"",35,"")</f>
        <v/>
      </c>
      <c r="L368" s="2">
        <f>IF(ROWS(Measurements!$L$4:L368)&lt;=Measurements!$K$4, INDEX(Measurements!$A$4:$A$502,_xlfn.AGGREGATE(15,3,(Measurements!$C$4:$C$502=Measurements!$K$3)/(Measurements!$C$4:$C$502=Measurements!$K$3)*(ROW(Measurements!$C$4:$C$502)-ROW(Measurements!$C$3)),ROWS(Measurements!$L$4:L368))), "")</f>
        <v/>
      </c>
      <c r="M368">
        <f>IF(ROWS(Measurements!$L$4:L368)&lt;=Measurements!$K$4, INDEX(Measurements!$E$4:$E$502,_xlfn.AGGREGATE(15,3,(Measurements!$C$4:$C$502=Measurements!$K$3)/(Measurements!$C$4:$C$502=Measurements!$K$3)*(ROW(Measurements!$C$4:$C$502)-ROW(Measurements!$C$3)),ROWS(Measurements!$L$4:L368))), "")</f>
        <v/>
      </c>
      <c r="N368">
        <f>IF($L368&lt;&gt;"",2200,"")</f>
        <v/>
      </c>
      <c r="O368">
        <f>IF($L368&lt;&gt;"",1800,"")</f>
        <v/>
      </c>
      <c r="P368">
        <f>IF(ROWS(Measurements!$L$4:L368)&lt;=Measurements!$K$4, INDEX(Measurements!$F$4:$F$502,_xlfn.AGGREGATE(15,3,(Measurements!$C$4:$C$502=Measurements!$K$3)/(Measurements!$C$4:$C$502=Measurements!$K$3)*(ROW(Measurements!$C$4:$C$502)-ROW(Measurements!$C$3)),ROWS(Measurements!$L$4:L368))), "")</f>
        <v/>
      </c>
      <c r="Q368">
        <f>IF($L368&lt;&gt;"",6.5,"")</f>
        <v/>
      </c>
      <c r="R368">
        <f>IF($L368&lt;&gt;"",3.5,"")</f>
        <v/>
      </c>
      <c r="S368">
        <f>IF(ROWS(Measurements!$L$4:L368)&lt;=Measurements!$K$4, INDEX(Measurements!$G$4:$G$502,_xlfn.AGGREGATE(15,3,(Measurements!$C$4:$C$502=Measurements!$K$3)/(Measurements!$C$4:$C$502=Measurements!$K$3)*(ROW(Measurements!$C$4:$C$502)-ROW(Measurements!$C$3)),ROWS(Measurements!$L$4:L368))), "")</f>
        <v/>
      </c>
      <c r="T368">
        <f>IF($L368&lt;&gt;"",65,"")</f>
        <v/>
      </c>
      <c r="U368">
        <f>IF($L368&lt;&gt;"",35,"")</f>
        <v/>
      </c>
      <c r="W368" s="2">
        <f>IF(ROWS(Measurements!$L$4:$L368)&lt;=Measurements!$I$4, INDEX(Measurements!$A$4:$A$502,_xlfn.AGGREGATE(15,3,(Measurements!$C$4:$C$502=Measurements!$I$3)/(Measurements!$C$4:$C$502=Measurements!$I$3)*(ROW(Measurements!$C$4:$C$502)-ROW(Measurements!$C$3)),ROWS(Measurements!$L$4:$L368))), "")</f>
        <v/>
      </c>
      <c r="X368">
        <f>IF(ROWS(Measurements!$L$4:$L368)&lt;=Measurements!$I$4, INDEX(Measurements!$E$4:$E$502,_xlfn.AGGREGATE(15,3,(Measurements!$C$4:$C$502=Measurements!$I$3)/(Measurements!$C$4:$C$502=Measurements!$I$3)*(ROW(Measurements!$C$4:$C$502)-ROW(Measurements!$C$3)),ROWS(Measurements!$L$4:$L368))), "")</f>
        <v/>
      </c>
      <c r="Y368">
        <f>IF($W368&lt;&gt;"",2200,"")</f>
        <v/>
      </c>
      <c r="Z368">
        <f>IF($W368&lt;&gt;"",1800,"")</f>
        <v/>
      </c>
      <c r="AA368">
        <f>IF(ROWS(Measurements!$L$4:$L368)&lt;=Measurements!$I$4, INDEX(Measurements!$F$4:$F$502,_xlfn.AGGREGATE(15,3,(Measurements!$C$4:$C$502=Measurements!$I$3)/(Measurements!$C$4:$C$502=Measurements!$I$3)*(ROW(Measurements!$C$4:$C$502)-ROW(Measurements!$C$3)),ROWS(Measurements!$L$4:$L368))), "")</f>
        <v/>
      </c>
      <c r="AB368">
        <f>IF($W368&lt;&gt;"",6.5,"")</f>
        <v/>
      </c>
      <c r="AC368">
        <f>IF($W368&lt;&gt;"",3.5,"")</f>
        <v/>
      </c>
      <c r="AD368">
        <f>IF(ROWS(Measurements!$L$4:L368)&lt;=Measurements!$I$4, INDEX(Measurements!$G$4:$G$502,_xlfn.AGGREGATE(15,3,(Measurements!$C$4:$C$502=Measurements!$I$3)/(Measurements!$C$4:$C$502=Measurements!$I$3)*(ROW(Measurements!$C$4:$C$502)-ROW(Measurements!$C$3)),ROWS(Measurements!$L$4:L368))), "")</f>
        <v/>
      </c>
      <c r="AE368">
        <f>IF($W368&lt;&gt;"",65,"")</f>
        <v/>
      </c>
      <c r="AF368">
        <f>IF($W368&lt;&gt;"",35,"")</f>
        <v/>
      </c>
    </row>
    <row r="369">
      <c r="A369" s="2">
        <f>IF(ROWS(Measurements!A$4:$L369)&lt;=Measurements!$J$4, INDEX(Measurements!$A$4:$A$502,_xlfn.AGGREGATE(15,3,(Measurements!$C$4:$C$502=Measurements!$J$3)/(Measurements!$C$4:$C$502=Measurements!$J$3)*(ROW(Measurements!$C$4:$C$502)-ROW(Measurements!$C$3)),ROWS(Measurements!A$4:$L369))), "")</f>
        <v/>
      </c>
      <c r="B369">
        <f>IF(ROWS(Measurements!A$4:$L369)&lt;=Measurements!$J$4, INDEX(Measurements!$E$4:$E$502,_xlfn.AGGREGATE(15,3,(Measurements!$C$4:$C$502=Measurements!$J$3)/(Measurements!$C$4:$C$502=Measurements!$J$3)*(ROW(Measurements!$C$4:$C$502)-ROW(Measurements!$C$3)),ROWS(Measurements!A$4:$L369))), "")</f>
        <v/>
      </c>
      <c r="C369">
        <f>IF($A369&lt;&gt;"",2200,"")</f>
        <v/>
      </c>
      <c r="D369">
        <f>IF($A369&lt;&gt;"",1800,"")</f>
        <v/>
      </c>
      <c r="E369">
        <f>IF(ROWS(Measurements!A$4:$L369)&lt;=Measurements!$J$4, INDEX(Measurements!$F$4:$F$502,_xlfn.AGGREGATE(15,3,(Measurements!$C$4:$C$502=Measurements!$J$3)/(Measurements!$C$4:$C$502=Measurements!$J$3)*(ROW(Measurements!$C$4:$C$502)-ROW(Measurements!$C$3)),ROWS(Measurements!A$4:$L369))), "")</f>
        <v/>
      </c>
      <c r="F369">
        <f>IF($A369&lt;&gt;"",6.5,"")</f>
        <v/>
      </c>
      <c r="G369">
        <f>IF($A369&lt;&gt;"",3.5,"")</f>
        <v/>
      </c>
      <c r="H369">
        <f>IF(ROWS(Measurements!A$4:$L369)&lt;=Measurements!$J$4, INDEX(Measurements!$G$4:$G$502,_xlfn.AGGREGATE(15,3,(Measurements!$C$4:$C$502=Measurements!$J$3)/(Measurements!$C$4:$C$502=Measurements!$J$3)*(ROW(Measurements!$C$4:$C$502)-ROW(Measurements!$C$3)),ROWS(Measurements!A$4:$L369))), "")</f>
        <v/>
      </c>
      <c r="I369">
        <f>IF($A369&lt;&gt;"",65,"")</f>
        <v/>
      </c>
      <c r="J369">
        <f>IF($A369&lt;&gt;"",35,"")</f>
        <v/>
      </c>
      <c r="L369" s="2">
        <f>IF(ROWS(Measurements!$L$4:L369)&lt;=Measurements!$K$4, INDEX(Measurements!$A$4:$A$502,_xlfn.AGGREGATE(15,3,(Measurements!$C$4:$C$502=Measurements!$K$3)/(Measurements!$C$4:$C$502=Measurements!$K$3)*(ROW(Measurements!$C$4:$C$502)-ROW(Measurements!$C$3)),ROWS(Measurements!$L$4:L369))), "")</f>
        <v/>
      </c>
      <c r="M369">
        <f>IF(ROWS(Measurements!$L$4:L369)&lt;=Measurements!$K$4, INDEX(Measurements!$E$4:$E$502,_xlfn.AGGREGATE(15,3,(Measurements!$C$4:$C$502=Measurements!$K$3)/(Measurements!$C$4:$C$502=Measurements!$K$3)*(ROW(Measurements!$C$4:$C$502)-ROW(Measurements!$C$3)),ROWS(Measurements!$L$4:L369))), "")</f>
        <v/>
      </c>
      <c r="N369">
        <f>IF($L369&lt;&gt;"",2200,"")</f>
        <v/>
      </c>
      <c r="O369">
        <f>IF($L369&lt;&gt;"",1800,"")</f>
        <v/>
      </c>
      <c r="P369">
        <f>IF(ROWS(Measurements!$L$4:L369)&lt;=Measurements!$K$4, INDEX(Measurements!$F$4:$F$502,_xlfn.AGGREGATE(15,3,(Measurements!$C$4:$C$502=Measurements!$K$3)/(Measurements!$C$4:$C$502=Measurements!$K$3)*(ROW(Measurements!$C$4:$C$502)-ROW(Measurements!$C$3)),ROWS(Measurements!$L$4:L369))), "")</f>
        <v/>
      </c>
      <c r="Q369">
        <f>IF($L369&lt;&gt;"",6.5,"")</f>
        <v/>
      </c>
      <c r="R369">
        <f>IF($L369&lt;&gt;"",3.5,"")</f>
        <v/>
      </c>
      <c r="S369">
        <f>IF(ROWS(Measurements!$L$4:L369)&lt;=Measurements!$K$4, INDEX(Measurements!$G$4:$G$502,_xlfn.AGGREGATE(15,3,(Measurements!$C$4:$C$502=Measurements!$K$3)/(Measurements!$C$4:$C$502=Measurements!$K$3)*(ROW(Measurements!$C$4:$C$502)-ROW(Measurements!$C$3)),ROWS(Measurements!$L$4:L369))), "")</f>
        <v/>
      </c>
      <c r="T369">
        <f>IF($L369&lt;&gt;"",65,"")</f>
        <v/>
      </c>
      <c r="U369">
        <f>IF($L369&lt;&gt;"",35,"")</f>
        <v/>
      </c>
      <c r="W369" s="2">
        <f>IF(ROWS(Measurements!$L$4:$L369)&lt;=Measurements!$I$4, INDEX(Measurements!$A$4:$A$502,_xlfn.AGGREGATE(15,3,(Measurements!$C$4:$C$502=Measurements!$I$3)/(Measurements!$C$4:$C$502=Measurements!$I$3)*(ROW(Measurements!$C$4:$C$502)-ROW(Measurements!$C$3)),ROWS(Measurements!$L$4:$L369))), "")</f>
        <v/>
      </c>
      <c r="X369">
        <f>IF(ROWS(Measurements!$L$4:$L369)&lt;=Measurements!$I$4, INDEX(Measurements!$E$4:$E$502,_xlfn.AGGREGATE(15,3,(Measurements!$C$4:$C$502=Measurements!$I$3)/(Measurements!$C$4:$C$502=Measurements!$I$3)*(ROW(Measurements!$C$4:$C$502)-ROW(Measurements!$C$3)),ROWS(Measurements!$L$4:$L369))), "")</f>
        <v/>
      </c>
      <c r="Y369">
        <f>IF($W369&lt;&gt;"",2200,"")</f>
        <v/>
      </c>
      <c r="Z369">
        <f>IF($W369&lt;&gt;"",1800,"")</f>
        <v/>
      </c>
      <c r="AA369">
        <f>IF(ROWS(Measurements!$L$4:$L369)&lt;=Measurements!$I$4, INDEX(Measurements!$F$4:$F$502,_xlfn.AGGREGATE(15,3,(Measurements!$C$4:$C$502=Measurements!$I$3)/(Measurements!$C$4:$C$502=Measurements!$I$3)*(ROW(Measurements!$C$4:$C$502)-ROW(Measurements!$C$3)),ROWS(Measurements!$L$4:$L369))), "")</f>
        <v/>
      </c>
      <c r="AB369">
        <f>IF($W369&lt;&gt;"",6.5,"")</f>
        <v/>
      </c>
      <c r="AC369">
        <f>IF($W369&lt;&gt;"",3.5,"")</f>
        <v/>
      </c>
      <c r="AD369">
        <f>IF(ROWS(Measurements!$L$4:L369)&lt;=Measurements!$I$4, INDEX(Measurements!$G$4:$G$502,_xlfn.AGGREGATE(15,3,(Measurements!$C$4:$C$502=Measurements!$I$3)/(Measurements!$C$4:$C$502=Measurements!$I$3)*(ROW(Measurements!$C$4:$C$502)-ROW(Measurements!$C$3)),ROWS(Measurements!$L$4:L369))), "")</f>
        <v/>
      </c>
      <c r="AE369">
        <f>IF($W369&lt;&gt;"",65,"")</f>
        <v/>
      </c>
      <c r="AF369">
        <f>IF($W369&lt;&gt;"",35,"")</f>
        <v/>
      </c>
    </row>
    <row r="370">
      <c r="A370" s="2">
        <f>IF(ROWS(Measurements!A$4:$L370)&lt;=Measurements!$J$4, INDEX(Measurements!$A$4:$A$502,_xlfn.AGGREGATE(15,3,(Measurements!$C$4:$C$502=Measurements!$J$3)/(Measurements!$C$4:$C$502=Measurements!$J$3)*(ROW(Measurements!$C$4:$C$502)-ROW(Measurements!$C$3)),ROWS(Measurements!A$4:$L370))), "")</f>
        <v/>
      </c>
      <c r="B370">
        <f>IF(ROWS(Measurements!A$4:$L370)&lt;=Measurements!$J$4, INDEX(Measurements!$E$4:$E$502,_xlfn.AGGREGATE(15,3,(Measurements!$C$4:$C$502=Measurements!$J$3)/(Measurements!$C$4:$C$502=Measurements!$J$3)*(ROW(Measurements!$C$4:$C$502)-ROW(Measurements!$C$3)),ROWS(Measurements!A$4:$L370))), "")</f>
        <v/>
      </c>
      <c r="C370">
        <f>IF($A370&lt;&gt;"",2200,"")</f>
        <v/>
      </c>
      <c r="D370">
        <f>IF($A370&lt;&gt;"",1800,"")</f>
        <v/>
      </c>
      <c r="E370">
        <f>IF(ROWS(Measurements!A$4:$L370)&lt;=Measurements!$J$4, INDEX(Measurements!$F$4:$F$502,_xlfn.AGGREGATE(15,3,(Measurements!$C$4:$C$502=Measurements!$J$3)/(Measurements!$C$4:$C$502=Measurements!$J$3)*(ROW(Measurements!$C$4:$C$502)-ROW(Measurements!$C$3)),ROWS(Measurements!A$4:$L370))), "")</f>
        <v/>
      </c>
      <c r="F370">
        <f>IF($A370&lt;&gt;"",6.5,"")</f>
        <v/>
      </c>
      <c r="G370">
        <f>IF($A370&lt;&gt;"",3.5,"")</f>
        <v/>
      </c>
      <c r="H370">
        <f>IF(ROWS(Measurements!A$4:$L370)&lt;=Measurements!$J$4, INDEX(Measurements!$G$4:$G$502,_xlfn.AGGREGATE(15,3,(Measurements!$C$4:$C$502=Measurements!$J$3)/(Measurements!$C$4:$C$502=Measurements!$J$3)*(ROW(Measurements!$C$4:$C$502)-ROW(Measurements!$C$3)),ROWS(Measurements!A$4:$L370))), "")</f>
        <v/>
      </c>
      <c r="I370">
        <f>IF($A370&lt;&gt;"",65,"")</f>
        <v/>
      </c>
      <c r="J370">
        <f>IF($A370&lt;&gt;"",35,"")</f>
        <v/>
      </c>
      <c r="L370" s="2">
        <f>IF(ROWS(Measurements!$L$4:L370)&lt;=Measurements!$K$4, INDEX(Measurements!$A$4:$A$502,_xlfn.AGGREGATE(15,3,(Measurements!$C$4:$C$502=Measurements!$K$3)/(Measurements!$C$4:$C$502=Measurements!$K$3)*(ROW(Measurements!$C$4:$C$502)-ROW(Measurements!$C$3)),ROWS(Measurements!$L$4:L370))), "")</f>
        <v/>
      </c>
      <c r="M370">
        <f>IF(ROWS(Measurements!$L$4:L370)&lt;=Measurements!$K$4, INDEX(Measurements!$E$4:$E$502,_xlfn.AGGREGATE(15,3,(Measurements!$C$4:$C$502=Measurements!$K$3)/(Measurements!$C$4:$C$502=Measurements!$K$3)*(ROW(Measurements!$C$4:$C$502)-ROW(Measurements!$C$3)),ROWS(Measurements!$L$4:L370))), "")</f>
        <v/>
      </c>
      <c r="N370">
        <f>IF($L370&lt;&gt;"",2200,"")</f>
        <v/>
      </c>
      <c r="O370">
        <f>IF($L370&lt;&gt;"",1800,"")</f>
        <v/>
      </c>
      <c r="P370">
        <f>IF(ROWS(Measurements!$L$4:L370)&lt;=Measurements!$K$4, INDEX(Measurements!$F$4:$F$502,_xlfn.AGGREGATE(15,3,(Measurements!$C$4:$C$502=Measurements!$K$3)/(Measurements!$C$4:$C$502=Measurements!$K$3)*(ROW(Measurements!$C$4:$C$502)-ROW(Measurements!$C$3)),ROWS(Measurements!$L$4:L370))), "")</f>
        <v/>
      </c>
      <c r="Q370">
        <f>IF($L370&lt;&gt;"",6.5,"")</f>
        <v/>
      </c>
      <c r="R370">
        <f>IF($L370&lt;&gt;"",3.5,"")</f>
        <v/>
      </c>
      <c r="S370">
        <f>IF(ROWS(Measurements!$L$4:L370)&lt;=Measurements!$K$4, INDEX(Measurements!$G$4:$G$502,_xlfn.AGGREGATE(15,3,(Measurements!$C$4:$C$502=Measurements!$K$3)/(Measurements!$C$4:$C$502=Measurements!$K$3)*(ROW(Measurements!$C$4:$C$502)-ROW(Measurements!$C$3)),ROWS(Measurements!$L$4:L370))), "")</f>
        <v/>
      </c>
      <c r="T370">
        <f>IF($L370&lt;&gt;"",65,"")</f>
        <v/>
      </c>
      <c r="U370">
        <f>IF($L370&lt;&gt;"",35,"")</f>
        <v/>
      </c>
      <c r="W370" s="2">
        <f>IF(ROWS(Measurements!$L$4:$L370)&lt;=Measurements!$I$4, INDEX(Measurements!$A$4:$A$502,_xlfn.AGGREGATE(15,3,(Measurements!$C$4:$C$502=Measurements!$I$3)/(Measurements!$C$4:$C$502=Measurements!$I$3)*(ROW(Measurements!$C$4:$C$502)-ROW(Measurements!$C$3)),ROWS(Measurements!$L$4:$L370))), "")</f>
        <v/>
      </c>
      <c r="X370">
        <f>IF(ROWS(Measurements!$L$4:$L370)&lt;=Measurements!$I$4, INDEX(Measurements!$E$4:$E$502,_xlfn.AGGREGATE(15,3,(Measurements!$C$4:$C$502=Measurements!$I$3)/(Measurements!$C$4:$C$502=Measurements!$I$3)*(ROW(Measurements!$C$4:$C$502)-ROW(Measurements!$C$3)),ROWS(Measurements!$L$4:$L370))), "")</f>
        <v/>
      </c>
      <c r="Y370">
        <f>IF($W370&lt;&gt;"",2200,"")</f>
        <v/>
      </c>
      <c r="Z370">
        <f>IF($W370&lt;&gt;"",1800,"")</f>
        <v/>
      </c>
      <c r="AA370">
        <f>IF(ROWS(Measurements!$L$4:$L370)&lt;=Measurements!$I$4, INDEX(Measurements!$F$4:$F$502,_xlfn.AGGREGATE(15,3,(Measurements!$C$4:$C$502=Measurements!$I$3)/(Measurements!$C$4:$C$502=Measurements!$I$3)*(ROW(Measurements!$C$4:$C$502)-ROW(Measurements!$C$3)),ROWS(Measurements!$L$4:$L370))), "")</f>
        <v/>
      </c>
      <c r="AB370">
        <f>IF($W370&lt;&gt;"",6.5,"")</f>
        <v/>
      </c>
      <c r="AC370">
        <f>IF($W370&lt;&gt;"",3.5,"")</f>
        <v/>
      </c>
      <c r="AD370">
        <f>IF(ROWS(Measurements!$L$4:L370)&lt;=Measurements!$I$4, INDEX(Measurements!$G$4:$G$502,_xlfn.AGGREGATE(15,3,(Measurements!$C$4:$C$502=Measurements!$I$3)/(Measurements!$C$4:$C$502=Measurements!$I$3)*(ROW(Measurements!$C$4:$C$502)-ROW(Measurements!$C$3)),ROWS(Measurements!$L$4:L370))), "")</f>
        <v/>
      </c>
      <c r="AE370">
        <f>IF($W370&lt;&gt;"",65,"")</f>
        <v/>
      </c>
      <c r="AF370">
        <f>IF($W370&lt;&gt;"",35,"")</f>
        <v/>
      </c>
    </row>
    <row r="371">
      <c r="A371" s="2">
        <f>IF(ROWS(Measurements!A$4:$L371)&lt;=Measurements!$J$4, INDEX(Measurements!$A$4:$A$502,_xlfn.AGGREGATE(15,3,(Measurements!$C$4:$C$502=Measurements!$J$3)/(Measurements!$C$4:$C$502=Measurements!$J$3)*(ROW(Measurements!$C$4:$C$502)-ROW(Measurements!$C$3)),ROWS(Measurements!A$4:$L371))), "")</f>
        <v/>
      </c>
      <c r="B371">
        <f>IF(ROWS(Measurements!A$4:$L371)&lt;=Measurements!$J$4, INDEX(Measurements!$E$4:$E$502,_xlfn.AGGREGATE(15,3,(Measurements!$C$4:$C$502=Measurements!$J$3)/(Measurements!$C$4:$C$502=Measurements!$J$3)*(ROW(Measurements!$C$4:$C$502)-ROW(Measurements!$C$3)),ROWS(Measurements!A$4:$L371))), "")</f>
        <v/>
      </c>
      <c r="C371">
        <f>IF($A371&lt;&gt;"",2200,"")</f>
        <v/>
      </c>
      <c r="D371">
        <f>IF($A371&lt;&gt;"",1800,"")</f>
        <v/>
      </c>
      <c r="E371">
        <f>IF(ROWS(Measurements!A$4:$L371)&lt;=Measurements!$J$4, INDEX(Measurements!$F$4:$F$502,_xlfn.AGGREGATE(15,3,(Measurements!$C$4:$C$502=Measurements!$J$3)/(Measurements!$C$4:$C$502=Measurements!$J$3)*(ROW(Measurements!$C$4:$C$502)-ROW(Measurements!$C$3)),ROWS(Measurements!A$4:$L371))), "")</f>
        <v/>
      </c>
      <c r="F371">
        <f>IF($A371&lt;&gt;"",6.5,"")</f>
        <v/>
      </c>
      <c r="G371">
        <f>IF($A371&lt;&gt;"",3.5,"")</f>
        <v/>
      </c>
      <c r="H371">
        <f>IF(ROWS(Measurements!A$4:$L371)&lt;=Measurements!$J$4, INDEX(Measurements!$G$4:$G$502,_xlfn.AGGREGATE(15,3,(Measurements!$C$4:$C$502=Measurements!$J$3)/(Measurements!$C$4:$C$502=Measurements!$J$3)*(ROW(Measurements!$C$4:$C$502)-ROW(Measurements!$C$3)),ROWS(Measurements!A$4:$L371))), "")</f>
        <v/>
      </c>
      <c r="I371">
        <f>IF($A371&lt;&gt;"",65,"")</f>
        <v/>
      </c>
      <c r="J371">
        <f>IF($A371&lt;&gt;"",35,"")</f>
        <v/>
      </c>
      <c r="L371" s="2">
        <f>IF(ROWS(Measurements!$L$4:L371)&lt;=Measurements!$K$4, INDEX(Measurements!$A$4:$A$502,_xlfn.AGGREGATE(15,3,(Measurements!$C$4:$C$502=Measurements!$K$3)/(Measurements!$C$4:$C$502=Measurements!$K$3)*(ROW(Measurements!$C$4:$C$502)-ROW(Measurements!$C$3)),ROWS(Measurements!$L$4:L371))), "")</f>
        <v/>
      </c>
      <c r="M371">
        <f>IF(ROWS(Measurements!$L$4:L371)&lt;=Measurements!$K$4, INDEX(Measurements!$E$4:$E$502,_xlfn.AGGREGATE(15,3,(Measurements!$C$4:$C$502=Measurements!$K$3)/(Measurements!$C$4:$C$502=Measurements!$K$3)*(ROW(Measurements!$C$4:$C$502)-ROW(Measurements!$C$3)),ROWS(Measurements!$L$4:L371))), "")</f>
        <v/>
      </c>
      <c r="N371">
        <f>IF($L371&lt;&gt;"",2200,"")</f>
        <v/>
      </c>
      <c r="O371">
        <f>IF($L371&lt;&gt;"",1800,"")</f>
        <v/>
      </c>
      <c r="P371">
        <f>IF(ROWS(Measurements!$L$4:L371)&lt;=Measurements!$K$4, INDEX(Measurements!$F$4:$F$502,_xlfn.AGGREGATE(15,3,(Measurements!$C$4:$C$502=Measurements!$K$3)/(Measurements!$C$4:$C$502=Measurements!$K$3)*(ROW(Measurements!$C$4:$C$502)-ROW(Measurements!$C$3)),ROWS(Measurements!$L$4:L371))), "")</f>
        <v/>
      </c>
      <c r="Q371">
        <f>IF($L371&lt;&gt;"",6.5,"")</f>
        <v/>
      </c>
      <c r="R371">
        <f>IF($L371&lt;&gt;"",3.5,"")</f>
        <v/>
      </c>
      <c r="S371">
        <f>IF(ROWS(Measurements!$L$4:L371)&lt;=Measurements!$K$4, INDEX(Measurements!$G$4:$G$502,_xlfn.AGGREGATE(15,3,(Measurements!$C$4:$C$502=Measurements!$K$3)/(Measurements!$C$4:$C$502=Measurements!$K$3)*(ROW(Measurements!$C$4:$C$502)-ROW(Measurements!$C$3)),ROWS(Measurements!$L$4:L371))), "")</f>
        <v/>
      </c>
      <c r="T371">
        <f>IF($L371&lt;&gt;"",65,"")</f>
        <v/>
      </c>
      <c r="U371">
        <f>IF($L371&lt;&gt;"",35,"")</f>
        <v/>
      </c>
      <c r="W371" s="2">
        <f>IF(ROWS(Measurements!$L$4:$L371)&lt;=Measurements!$I$4, INDEX(Measurements!$A$4:$A$502,_xlfn.AGGREGATE(15,3,(Measurements!$C$4:$C$502=Measurements!$I$3)/(Measurements!$C$4:$C$502=Measurements!$I$3)*(ROW(Measurements!$C$4:$C$502)-ROW(Measurements!$C$3)),ROWS(Measurements!$L$4:$L371))), "")</f>
        <v/>
      </c>
      <c r="X371">
        <f>IF(ROWS(Measurements!$L$4:$L371)&lt;=Measurements!$I$4, INDEX(Measurements!$E$4:$E$502,_xlfn.AGGREGATE(15,3,(Measurements!$C$4:$C$502=Measurements!$I$3)/(Measurements!$C$4:$C$502=Measurements!$I$3)*(ROW(Measurements!$C$4:$C$502)-ROW(Measurements!$C$3)),ROWS(Measurements!$L$4:$L371))), "")</f>
        <v/>
      </c>
      <c r="Y371">
        <f>IF($W371&lt;&gt;"",2200,"")</f>
        <v/>
      </c>
      <c r="Z371">
        <f>IF($W371&lt;&gt;"",1800,"")</f>
        <v/>
      </c>
      <c r="AA371">
        <f>IF(ROWS(Measurements!$L$4:$L371)&lt;=Measurements!$I$4, INDEX(Measurements!$F$4:$F$502,_xlfn.AGGREGATE(15,3,(Measurements!$C$4:$C$502=Measurements!$I$3)/(Measurements!$C$4:$C$502=Measurements!$I$3)*(ROW(Measurements!$C$4:$C$502)-ROW(Measurements!$C$3)),ROWS(Measurements!$L$4:$L371))), "")</f>
        <v/>
      </c>
      <c r="AB371">
        <f>IF($W371&lt;&gt;"",6.5,"")</f>
        <v/>
      </c>
      <c r="AC371">
        <f>IF($W371&lt;&gt;"",3.5,"")</f>
        <v/>
      </c>
      <c r="AD371">
        <f>IF(ROWS(Measurements!$L$4:L371)&lt;=Measurements!$I$4, INDEX(Measurements!$G$4:$G$502,_xlfn.AGGREGATE(15,3,(Measurements!$C$4:$C$502=Measurements!$I$3)/(Measurements!$C$4:$C$502=Measurements!$I$3)*(ROW(Measurements!$C$4:$C$502)-ROW(Measurements!$C$3)),ROWS(Measurements!$L$4:L371))), "")</f>
        <v/>
      </c>
      <c r="AE371">
        <f>IF($W371&lt;&gt;"",65,"")</f>
        <v/>
      </c>
      <c r="AF371">
        <f>IF($W371&lt;&gt;"",35,"")</f>
        <v/>
      </c>
    </row>
    <row r="372">
      <c r="A372" s="2">
        <f>IF(ROWS(Measurements!A$4:$L372)&lt;=Measurements!$J$4, INDEX(Measurements!$A$4:$A$502,_xlfn.AGGREGATE(15,3,(Measurements!$C$4:$C$502=Measurements!$J$3)/(Measurements!$C$4:$C$502=Measurements!$J$3)*(ROW(Measurements!$C$4:$C$502)-ROW(Measurements!$C$3)),ROWS(Measurements!A$4:$L372))), "")</f>
        <v/>
      </c>
      <c r="B372">
        <f>IF(ROWS(Measurements!A$4:$L372)&lt;=Measurements!$J$4, INDEX(Measurements!$E$4:$E$502,_xlfn.AGGREGATE(15,3,(Measurements!$C$4:$C$502=Measurements!$J$3)/(Measurements!$C$4:$C$502=Measurements!$J$3)*(ROW(Measurements!$C$4:$C$502)-ROW(Measurements!$C$3)),ROWS(Measurements!A$4:$L372))), "")</f>
        <v/>
      </c>
      <c r="C372">
        <f>IF($A372&lt;&gt;"",2200,"")</f>
        <v/>
      </c>
      <c r="D372">
        <f>IF($A372&lt;&gt;"",1800,"")</f>
        <v/>
      </c>
      <c r="E372">
        <f>IF(ROWS(Measurements!A$4:$L372)&lt;=Measurements!$J$4, INDEX(Measurements!$F$4:$F$502,_xlfn.AGGREGATE(15,3,(Measurements!$C$4:$C$502=Measurements!$J$3)/(Measurements!$C$4:$C$502=Measurements!$J$3)*(ROW(Measurements!$C$4:$C$502)-ROW(Measurements!$C$3)),ROWS(Measurements!A$4:$L372))), "")</f>
        <v/>
      </c>
      <c r="F372">
        <f>IF($A372&lt;&gt;"",6.5,"")</f>
        <v/>
      </c>
      <c r="G372">
        <f>IF($A372&lt;&gt;"",3.5,"")</f>
        <v/>
      </c>
      <c r="H372">
        <f>IF(ROWS(Measurements!A$4:$L372)&lt;=Measurements!$J$4, INDEX(Measurements!$G$4:$G$502,_xlfn.AGGREGATE(15,3,(Measurements!$C$4:$C$502=Measurements!$J$3)/(Measurements!$C$4:$C$502=Measurements!$J$3)*(ROW(Measurements!$C$4:$C$502)-ROW(Measurements!$C$3)),ROWS(Measurements!A$4:$L372))), "")</f>
        <v/>
      </c>
      <c r="I372">
        <f>IF($A372&lt;&gt;"",65,"")</f>
        <v/>
      </c>
      <c r="J372">
        <f>IF($A372&lt;&gt;"",35,"")</f>
        <v/>
      </c>
      <c r="L372" s="2">
        <f>IF(ROWS(Measurements!$L$4:L372)&lt;=Measurements!$K$4, INDEX(Measurements!$A$4:$A$502,_xlfn.AGGREGATE(15,3,(Measurements!$C$4:$C$502=Measurements!$K$3)/(Measurements!$C$4:$C$502=Measurements!$K$3)*(ROW(Measurements!$C$4:$C$502)-ROW(Measurements!$C$3)),ROWS(Measurements!$L$4:L372))), "")</f>
        <v/>
      </c>
      <c r="M372">
        <f>IF(ROWS(Measurements!$L$4:L372)&lt;=Measurements!$K$4, INDEX(Measurements!$E$4:$E$502,_xlfn.AGGREGATE(15,3,(Measurements!$C$4:$C$502=Measurements!$K$3)/(Measurements!$C$4:$C$502=Measurements!$K$3)*(ROW(Measurements!$C$4:$C$502)-ROW(Measurements!$C$3)),ROWS(Measurements!$L$4:L372))), "")</f>
        <v/>
      </c>
      <c r="N372">
        <f>IF($L372&lt;&gt;"",2200,"")</f>
        <v/>
      </c>
      <c r="O372">
        <f>IF($L372&lt;&gt;"",1800,"")</f>
        <v/>
      </c>
      <c r="P372">
        <f>IF(ROWS(Measurements!$L$4:L372)&lt;=Measurements!$K$4, INDEX(Measurements!$F$4:$F$502,_xlfn.AGGREGATE(15,3,(Measurements!$C$4:$C$502=Measurements!$K$3)/(Measurements!$C$4:$C$502=Measurements!$K$3)*(ROW(Measurements!$C$4:$C$502)-ROW(Measurements!$C$3)),ROWS(Measurements!$L$4:L372))), "")</f>
        <v/>
      </c>
      <c r="Q372">
        <f>IF($L372&lt;&gt;"",6.5,"")</f>
        <v/>
      </c>
      <c r="R372">
        <f>IF($L372&lt;&gt;"",3.5,"")</f>
        <v/>
      </c>
      <c r="S372">
        <f>IF(ROWS(Measurements!$L$4:L372)&lt;=Measurements!$K$4, INDEX(Measurements!$G$4:$G$502,_xlfn.AGGREGATE(15,3,(Measurements!$C$4:$C$502=Measurements!$K$3)/(Measurements!$C$4:$C$502=Measurements!$K$3)*(ROW(Measurements!$C$4:$C$502)-ROW(Measurements!$C$3)),ROWS(Measurements!$L$4:L372))), "")</f>
        <v/>
      </c>
      <c r="T372">
        <f>IF($L372&lt;&gt;"",65,"")</f>
        <v/>
      </c>
      <c r="U372">
        <f>IF($L372&lt;&gt;"",35,"")</f>
        <v/>
      </c>
      <c r="W372" s="2">
        <f>IF(ROWS(Measurements!$L$4:$L372)&lt;=Measurements!$I$4, INDEX(Measurements!$A$4:$A$502,_xlfn.AGGREGATE(15,3,(Measurements!$C$4:$C$502=Measurements!$I$3)/(Measurements!$C$4:$C$502=Measurements!$I$3)*(ROW(Measurements!$C$4:$C$502)-ROW(Measurements!$C$3)),ROWS(Measurements!$L$4:$L372))), "")</f>
        <v/>
      </c>
      <c r="X372">
        <f>IF(ROWS(Measurements!$L$4:$L372)&lt;=Measurements!$I$4, INDEX(Measurements!$E$4:$E$502,_xlfn.AGGREGATE(15,3,(Measurements!$C$4:$C$502=Measurements!$I$3)/(Measurements!$C$4:$C$502=Measurements!$I$3)*(ROW(Measurements!$C$4:$C$502)-ROW(Measurements!$C$3)),ROWS(Measurements!$L$4:$L372))), "")</f>
        <v/>
      </c>
      <c r="Y372">
        <f>IF($W372&lt;&gt;"",2200,"")</f>
        <v/>
      </c>
      <c r="Z372">
        <f>IF($W372&lt;&gt;"",1800,"")</f>
        <v/>
      </c>
      <c r="AA372">
        <f>IF(ROWS(Measurements!$L$4:$L372)&lt;=Measurements!$I$4, INDEX(Measurements!$F$4:$F$502,_xlfn.AGGREGATE(15,3,(Measurements!$C$4:$C$502=Measurements!$I$3)/(Measurements!$C$4:$C$502=Measurements!$I$3)*(ROW(Measurements!$C$4:$C$502)-ROW(Measurements!$C$3)),ROWS(Measurements!$L$4:$L372))), "")</f>
        <v/>
      </c>
      <c r="AB372">
        <f>IF($W372&lt;&gt;"",6.5,"")</f>
        <v/>
      </c>
      <c r="AC372">
        <f>IF($W372&lt;&gt;"",3.5,"")</f>
        <v/>
      </c>
      <c r="AD372">
        <f>IF(ROWS(Measurements!$L$4:L372)&lt;=Measurements!$I$4, INDEX(Measurements!$G$4:$G$502,_xlfn.AGGREGATE(15,3,(Measurements!$C$4:$C$502=Measurements!$I$3)/(Measurements!$C$4:$C$502=Measurements!$I$3)*(ROW(Measurements!$C$4:$C$502)-ROW(Measurements!$C$3)),ROWS(Measurements!$L$4:L372))), "")</f>
        <v/>
      </c>
      <c r="AE372">
        <f>IF($W372&lt;&gt;"",65,"")</f>
        <v/>
      </c>
      <c r="AF372">
        <f>IF($W372&lt;&gt;"",35,"")</f>
        <v/>
      </c>
    </row>
    <row r="373">
      <c r="A373" s="2">
        <f>IF(ROWS(Measurements!A$4:$L373)&lt;=Measurements!$J$4, INDEX(Measurements!$A$4:$A$502,_xlfn.AGGREGATE(15,3,(Measurements!$C$4:$C$502=Measurements!$J$3)/(Measurements!$C$4:$C$502=Measurements!$J$3)*(ROW(Measurements!$C$4:$C$502)-ROW(Measurements!$C$3)),ROWS(Measurements!A$4:$L373))), "")</f>
        <v/>
      </c>
      <c r="B373">
        <f>IF(ROWS(Measurements!A$4:$L373)&lt;=Measurements!$J$4, INDEX(Measurements!$E$4:$E$502,_xlfn.AGGREGATE(15,3,(Measurements!$C$4:$C$502=Measurements!$J$3)/(Measurements!$C$4:$C$502=Measurements!$J$3)*(ROW(Measurements!$C$4:$C$502)-ROW(Measurements!$C$3)),ROWS(Measurements!A$4:$L373))), "")</f>
        <v/>
      </c>
      <c r="C373">
        <f>IF($A373&lt;&gt;"",2200,"")</f>
        <v/>
      </c>
      <c r="D373">
        <f>IF($A373&lt;&gt;"",1800,"")</f>
        <v/>
      </c>
      <c r="E373">
        <f>IF(ROWS(Measurements!A$4:$L373)&lt;=Measurements!$J$4, INDEX(Measurements!$F$4:$F$502,_xlfn.AGGREGATE(15,3,(Measurements!$C$4:$C$502=Measurements!$J$3)/(Measurements!$C$4:$C$502=Measurements!$J$3)*(ROW(Measurements!$C$4:$C$502)-ROW(Measurements!$C$3)),ROWS(Measurements!A$4:$L373))), "")</f>
        <v/>
      </c>
      <c r="F373">
        <f>IF($A373&lt;&gt;"",6.5,"")</f>
        <v/>
      </c>
      <c r="G373">
        <f>IF($A373&lt;&gt;"",3.5,"")</f>
        <v/>
      </c>
      <c r="H373">
        <f>IF(ROWS(Measurements!A$4:$L373)&lt;=Measurements!$J$4, INDEX(Measurements!$G$4:$G$502,_xlfn.AGGREGATE(15,3,(Measurements!$C$4:$C$502=Measurements!$J$3)/(Measurements!$C$4:$C$502=Measurements!$J$3)*(ROW(Measurements!$C$4:$C$502)-ROW(Measurements!$C$3)),ROWS(Measurements!A$4:$L373))), "")</f>
        <v/>
      </c>
      <c r="I373">
        <f>IF($A373&lt;&gt;"",65,"")</f>
        <v/>
      </c>
      <c r="J373">
        <f>IF($A373&lt;&gt;"",35,"")</f>
        <v/>
      </c>
      <c r="L373" s="2">
        <f>IF(ROWS(Measurements!$L$4:L373)&lt;=Measurements!$K$4, INDEX(Measurements!$A$4:$A$502,_xlfn.AGGREGATE(15,3,(Measurements!$C$4:$C$502=Measurements!$K$3)/(Measurements!$C$4:$C$502=Measurements!$K$3)*(ROW(Measurements!$C$4:$C$502)-ROW(Measurements!$C$3)),ROWS(Measurements!$L$4:L373))), "")</f>
        <v/>
      </c>
      <c r="M373">
        <f>IF(ROWS(Measurements!$L$4:L373)&lt;=Measurements!$K$4, INDEX(Measurements!$E$4:$E$502,_xlfn.AGGREGATE(15,3,(Measurements!$C$4:$C$502=Measurements!$K$3)/(Measurements!$C$4:$C$502=Measurements!$K$3)*(ROW(Measurements!$C$4:$C$502)-ROW(Measurements!$C$3)),ROWS(Measurements!$L$4:L373))), "")</f>
        <v/>
      </c>
      <c r="N373">
        <f>IF($L373&lt;&gt;"",2200,"")</f>
        <v/>
      </c>
      <c r="O373">
        <f>IF($L373&lt;&gt;"",1800,"")</f>
        <v/>
      </c>
      <c r="P373">
        <f>IF(ROWS(Measurements!$L$4:L373)&lt;=Measurements!$K$4, INDEX(Measurements!$F$4:$F$502,_xlfn.AGGREGATE(15,3,(Measurements!$C$4:$C$502=Measurements!$K$3)/(Measurements!$C$4:$C$502=Measurements!$K$3)*(ROW(Measurements!$C$4:$C$502)-ROW(Measurements!$C$3)),ROWS(Measurements!$L$4:L373))), "")</f>
        <v/>
      </c>
      <c r="Q373">
        <f>IF($L373&lt;&gt;"",6.5,"")</f>
        <v/>
      </c>
      <c r="R373">
        <f>IF($L373&lt;&gt;"",3.5,"")</f>
        <v/>
      </c>
      <c r="S373">
        <f>IF(ROWS(Measurements!$L$4:L373)&lt;=Measurements!$K$4, INDEX(Measurements!$G$4:$G$502,_xlfn.AGGREGATE(15,3,(Measurements!$C$4:$C$502=Measurements!$K$3)/(Measurements!$C$4:$C$502=Measurements!$K$3)*(ROW(Measurements!$C$4:$C$502)-ROW(Measurements!$C$3)),ROWS(Measurements!$L$4:L373))), "")</f>
        <v/>
      </c>
      <c r="T373">
        <f>IF($L373&lt;&gt;"",65,"")</f>
        <v/>
      </c>
      <c r="U373">
        <f>IF($L373&lt;&gt;"",35,"")</f>
        <v/>
      </c>
      <c r="W373" s="2">
        <f>IF(ROWS(Measurements!$L$4:$L373)&lt;=Measurements!$I$4, INDEX(Measurements!$A$4:$A$502,_xlfn.AGGREGATE(15,3,(Measurements!$C$4:$C$502=Measurements!$I$3)/(Measurements!$C$4:$C$502=Measurements!$I$3)*(ROW(Measurements!$C$4:$C$502)-ROW(Measurements!$C$3)),ROWS(Measurements!$L$4:$L373))), "")</f>
        <v/>
      </c>
      <c r="X373">
        <f>IF(ROWS(Measurements!$L$4:$L373)&lt;=Measurements!$I$4, INDEX(Measurements!$E$4:$E$502,_xlfn.AGGREGATE(15,3,(Measurements!$C$4:$C$502=Measurements!$I$3)/(Measurements!$C$4:$C$502=Measurements!$I$3)*(ROW(Measurements!$C$4:$C$502)-ROW(Measurements!$C$3)),ROWS(Measurements!$L$4:$L373))), "")</f>
        <v/>
      </c>
      <c r="Y373">
        <f>IF($W373&lt;&gt;"",2200,"")</f>
        <v/>
      </c>
      <c r="Z373">
        <f>IF($W373&lt;&gt;"",1800,"")</f>
        <v/>
      </c>
      <c r="AA373">
        <f>IF(ROWS(Measurements!$L$4:$L373)&lt;=Measurements!$I$4, INDEX(Measurements!$F$4:$F$502,_xlfn.AGGREGATE(15,3,(Measurements!$C$4:$C$502=Measurements!$I$3)/(Measurements!$C$4:$C$502=Measurements!$I$3)*(ROW(Measurements!$C$4:$C$502)-ROW(Measurements!$C$3)),ROWS(Measurements!$L$4:$L373))), "")</f>
        <v/>
      </c>
      <c r="AB373">
        <f>IF($W373&lt;&gt;"",6.5,"")</f>
        <v/>
      </c>
      <c r="AC373">
        <f>IF($W373&lt;&gt;"",3.5,"")</f>
        <v/>
      </c>
      <c r="AD373">
        <f>IF(ROWS(Measurements!$L$4:L373)&lt;=Measurements!$I$4, INDEX(Measurements!$G$4:$G$502,_xlfn.AGGREGATE(15,3,(Measurements!$C$4:$C$502=Measurements!$I$3)/(Measurements!$C$4:$C$502=Measurements!$I$3)*(ROW(Measurements!$C$4:$C$502)-ROW(Measurements!$C$3)),ROWS(Measurements!$L$4:L373))), "")</f>
        <v/>
      </c>
      <c r="AE373">
        <f>IF($W373&lt;&gt;"",65,"")</f>
        <v/>
      </c>
      <c r="AF373">
        <f>IF($W373&lt;&gt;"",35,"")</f>
        <v/>
      </c>
    </row>
    <row r="374">
      <c r="A374" s="2">
        <f>IF(ROWS(Measurements!A$4:$L374)&lt;=Measurements!$J$4, INDEX(Measurements!$A$4:$A$502,_xlfn.AGGREGATE(15,3,(Measurements!$C$4:$C$502=Measurements!$J$3)/(Measurements!$C$4:$C$502=Measurements!$J$3)*(ROW(Measurements!$C$4:$C$502)-ROW(Measurements!$C$3)),ROWS(Measurements!A$4:$L374))), "")</f>
        <v/>
      </c>
      <c r="B374">
        <f>IF(ROWS(Measurements!A$4:$L374)&lt;=Measurements!$J$4, INDEX(Measurements!$E$4:$E$502,_xlfn.AGGREGATE(15,3,(Measurements!$C$4:$C$502=Measurements!$J$3)/(Measurements!$C$4:$C$502=Measurements!$J$3)*(ROW(Measurements!$C$4:$C$502)-ROW(Measurements!$C$3)),ROWS(Measurements!A$4:$L374))), "")</f>
        <v/>
      </c>
      <c r="C374">
        <f>IF($A374&lt;&gt;"",2200,"")</f>
        <v/>
      </c>
      <c r="D374">
        <f>IF($A374&lt;&gt;"",1800,"")</f>
        <v/>
      </c>
      <c r="E374">
        <f>IF(ROWS(Measurements!A$4:$L374)&lt;=Measurements!$J$4, INDEX(Measurements!$F$4:$F$502,_xlfn.AGGREGATE(15,3,(Measurements!$C$4:$C$502=Measurements!$J$3)/(Measurements!$C$4:$C$502=Measurements!$J$3)*(ROW(Measurements!$C$4:$C$502)-ROW(Measurements!$C$3)),ROWS(Measurements!A$4:$L374))), "")</f>
        <v/>
      </c>
      <c r="F374">
        <f>IF($A374&lt;&gt;"",6.5,"")</f>
        <v/>
      </c>
      <c r="G374">
        <f>IF($A374&lt;&gt;"",3.5,"")</f>
        <v/>
      </c>
      <c r="H374">
        <f>IF(ROWS(Measurements!A$4:$L374)&lt;=Measurements!$J$4, INDEX(Measurements!$G$4:$G$502,_xlfn.AGGREGATE(15,3,(Measurements!$C$4:$C$502=Measurements!$J$3)/(Measurements!$C$4:$C$502=Measurements!$J$3)*(ROW(Measurements!$C$4:$C$502)-ROW(Measurements!$C$3)),ROWS(Measurements!A$4:$L374))), "")</f>
        <v/>
      </c>
      <c r="I374">
        <f>IF($A374&lt;&gt;"",65,"")</f>
        <v/>
      </c>
      <c r="J374">
        <f>IF($A374&lt;&gt;"",35,"")</f>
        <v/>
      </c>
      <c r="L374" s="2">
        <f>IF(ROWS(Measurements!$L$4:L374)&lt;=Measurements!$K$4, INDEX(Measurements!$A$4:$A$502,_xlfn.AGGREGATE(15,3,(Measurements!$C$4:$C$502=Measurements!$K$3)/(Measurements!$C$4:$C$502=Measurements!$K$3)*(ROW(Measurements!$C$4:$C$502)-ROW(Measurements!$C$3)),ROWS(Measurements!$L$4:L374))), "")</f>
        <v/>
      </c>
      <c r="M374">
        <f>IF(ROWS(Measurements!$L$4:L374)&lt;=Measurements!$K$4, INDEX(Measurements!$E$4:$E$502,_xlfn.AGGREGATE(15,3,(Measurements!$C$4:$C$502=Measurements!$K$3)/(Measurements!$C$4:$C$502=Measurements!$K$3)*(ROW(Measurements!$C$4:$C$502)-ROW(Measurements!$C$3)),ROWS(Measurements!$L$4:L374))), "")</f>
        <v/>
      </c>
      <c r="N374">
        <f>IF($L374&lt;&gt;"",2200,"")</f>
        <v/>
      </c>
      <c r="O374">
        <f>IF($L374&lt;&gt;"",1800,"")</f>
        <v/>
      </c>
      <c r="P374">
        <f>IF(ROWS(Measurements!$L$4:L374)&lt;=Measurements!$K$4, INDEX(Measurements!$F$4:$F$502,_xlfn.AGGREGATE(15,3,(Measurements!$C$4:$C$502=Measurements!$K$3)/(Measurements!$C$4:$C$502=Measurements!$K$3)*(ROW(Measurements!$C$4:$C$502)-ROW(Measurements!$C$3)),ROWS(Measurements!$L$4:L374))), "")</f>
        <v/>
      </c>
      <c r="Q374">
        <f>IF($L374&lt;&gt;"",6.5,"")</f>
        <v/>
      </c>
      <c r="R374">
        <f>IF($L374&lt;&gt;"",3.5,"")</f>
        <v/>
      </c>
      <c r="S374">
        <f>IF(ROWS(Measurements!$L$4:L374)&lt;=Measurements!$K$4, INDEX(Measurements!$G$4:$G$502,_xlfn.AGGREGATE(15,3,(Measurements!$C$4:$C$502=Measurements!$K$3)/(Measurements!$C$4:$C$502=Measurements!$K$3)*(ROW(Measurements!$C$4:$C$502)-ROW(Measurements!$C$3)),ROWS(Measurements!$L$4:L374))), "")</f>
        <v/>
      </c>
      <c r="T374">
        <f>IF($L374&lt;&gt;"",65,"")</f>
        <v/>
      </c>
      <c r="U374">
        <f>IF($L374&lt;&gt;"",35,"")</f>
        <v/>
      </c>
      <c r="W374" s="2">
        <f>IF(ROWS(Measurements!$L$4:$L374)&lt;=Measurements!$I$4, INDEX(Measurements!$A$4:$A$502,_xlfn.AGGREGATE(15,3,(Measurements!$C$4:$C$502=Measurements!$I$3)/(Measurements!$C$4:$C$502=Measurements!$I$3)*(ROW(Measurements!$C$4:$C$502)-ROW(Measurements!$C$3)),ROWS(Measurements!$L$4:$L374))), "")</f>
        <v/>
      </c>
      <c r="X374">
        <f>IF(ROWS(Measurements!$L$4:$L374)&lt;=Measurements!$I$4, INDEX(Measurements!$E$4:$E$502,_xlfn.AGGREGATE(15,3,(Measurements!$C$4:$C$502=Measurements!$I$3)/(Measurements!$C$4:$C$502=Measurements!$I$3)*(ROW(Measurements!$C$4:$C$502)-ROW(Measurements!$C$3)),ROWS(Measurements!$L$4:$L374))), "")</f>
        <v/>
      </c>
      <c r="Y374">
        <f>IF($W374&lt;&gt;"",2200,"")</f>
        <v/>
      </c>
      <c r="Z374">
        <f>IF($W374&lt;&gt;"",1800,"")</f>
        <v/>
      </c>
      <c r="AA374">
        <f>IF(ROWS(Measurements!$L$4:$L374)&lt;=Measurements!$I$4, INDEX(Measurements!$F$4:$F$502,_xlfn.AGGREGATE(15,3,(Measurements!$C$4:$C$502=Measurements!$I$3)/(Measurements!$C$4:$C$502=Measurements!$I$3)*(ROW(Measurements!$C$4:$C$502)-ROW(Measurements!$C$3)),ROWS(Measurements!$L$4:$L374))), "")</f>
        <v/>
      </c>
      <c r="AB374">
        <f>IF($W374&lt;&gt;"",6.5,"")</f>
        <v/>
      </c>
      <c r="AC374">
        <f>IF($W374&lt;&gt;"",3.5,"")</f>
        <v/>
      </c>
      <c r="AD374">
        <f>IF(ROWS(Measurements!$L$4:L374)&lt;=Measurements!$I$4, INDEX(Measurements!$G$4:$G$502,_xlfn.AGGREGATE(15,3,(Measurements!$C$4:$C$502=Measurements!$I$3)/(Measurements!$C$4:$C$502=Measurements!$I$3)*(ROW(Measurements!$C$4:$C$502)-ROW(Measurements!$C$3)),ROWS(Measurements!$L$4:L374))), "")</f>
        <v/>
      </c>
      <c r="AE374">
        <f>IF($W374&lt;&gt;"",65,"")</f>
        <v/>
      </c>
      <c r="AF374">
        <f>IF($W374&lt;&gt;"",35,"")</f>
        <v/>
      </c>
    </row>
    <row r="375">
      <c r="A375" s="2">
        <f>IF(ROWS(Measurements!A$4:$L375)&lt;=Measurements!$J$4, INDEX(Measurements!$A$4:$A$502,_xlfn.AGGREGATE(15,3,(Measurements!$C$4:$C$502=Measurements!$J$3)/(Measurements!$C$4:$C$502=Measurements!$J$3)*(ROW(Measurements!$C$4:$C$502)-ROW(Measurements!$C$3)),ROWS(Measurements!A$4:$L375))), "")</f>
        <v/>
      </c>
      <c r="B375">
        <f>IF(ROWS(Measurements!A$4:$L375)&lt;=Measurements!$J$4, INDEX(Measurements!$E$4:$E$502,_xlfn.AGGREGATE(15,3,(Measurements!$C$4:$C$502=Measurements!$J$3)/(Measurements!$C$4:$C$502=Measurements!$J$3)*(ROW(Measurements!$C$4:$C$502)-ROW(Measurements!$C$3)),ROWS(Measurements!A$4:$L375))), "")</f>
        <v/>
      </c>
      <c r="C375">
        <f>IF($A375&lt;&gt;"",2200,"")</f>
        <v/>
      </c>
      <c r="D375">
        <f>IF($A375&lt;&gt;"",1800,"")</f>
        <v/>
      </c>
      <c r="E375">
        <f>IF(ROWS(Measurements!A$4:$L375)&lt;=Measurements!$J$4, INDEX(Measurements!$F$4:$F$502,_xlfn.AGGREGATE(15,3,(Measurements!$C$4:$C$502=Measurements!$J$3)/(Measurements!$C$4:$C$502=Measurements!$J$3)*(ROW(Measurements!$C$4:$C$502)-ROW(Measurements!$C$3)),ROWS(Measurements!A$4:$L375))), "")</f>
        <v/>
      </c>
      <c r="F375">
        <f>IF($A375&lt;&gt;"",6.5,"")</f>
        <v/>
      </c>
      <c r="G375">
        <f>IF($A375&lt;&gt;"",3.5,"")</f>
        <v/>
      </c>
      <c r="H375">
        <f>IF(ROWS(Measurements!A$4:$L375)&lt;=Measurements!$J$4, INDEX(Measurements!$G$4:$G$502,_xlfn.AGGREGATE(15,3,(Measurements!$C$4:$C$502=Measurements!$J$3)/(Measurements!$C$4:$C$502=Measurements!$J$3)*(ROW(Measurements!$C$4:$C$502)-ROW(Measurements!$C$3)),ROWS(Measurements!A$4:$L375))), "")</f>
        <v/>
      </c>
      <c r="I375">
        <f>IF($A375&lt;&gt;"",65,"")</f>
        <v/>
      </c>
      <c r="J375">
        <f>IF($A375&lt;&gt;"",35,"")</f>
        <v/>
      </c>
      <c r="L375" s="2">
        <f>IF(ROWS(Measurements!$L$4:L375)&lt;=Measurements!$K$4, INDEX(Measurements!$A$4:$A$502,_xlfn.AGGREGATE(15,3,(Measurements!$C$4:$C$502=Measurements!$K$3)/(Measurements!$C$4:$C$502=Measurements!$K$3)*(ROW(Measurements!$C$4:$C$502)-ROW(Measurements!$C$3)),ROWS(Measurements!$L$4:L375))), "")</f>
        <v/>
      </c>
      <c r="M375">
        <f>IF(ROWS(Measurements!$L$4:L375)&lt;=Measurements!$K$4, INDEX(Measurements!$E$4:$E$502,_xlfn.AGGREGATE(15,3,(Measurements!$C$4:$C$502=Measurements!$K$3)/(Measurements!$C$4:$C$502=Measurements!$K$3)*(ROW(Measurements!$C$4:$C$502)-ROW(Measurements!$C$3)),ROWS(Measurements!$L$4:L375))), "")</f>
        <v/>
      </c>
      <c r="N375">
        <f>IF($L375&lt;&gt;"",2200,"")</f>
        <v/>
      </c>
      <c r="O375">
        <f>IF($L375&lt;&gt;"",1800,"")</f>
        <v/>
      </c>
      <c r="P375">
        <f>IF(ROWS(Measurements!$L$4:L375)&lt;=Measurements!$K$4, INDEX(Measurements!$F$4:$F$502,_xlfn.AGGREGATE(15,3,(Measurements!$C$4:$C$502=Measurements!$K$3)/(Measurements!$C$4:$C$502=Measurements!$K$3)*(ROW(Measurements!$C$4:$C$502)-ROW(Measurements!$C$3)),ROWS(Measurements!$L$4:L375))), "")</f>
        <v/>
      </c>
      <c r="Q375">
        <f>IF($L375&lt;&gt;"",6.5,"")</f>
        <v/>
      </c>
      <c r="R375">
        <f>IF($L375&lt;&gt;"",3.5,"")</f>
        <v/>
      </c>
      <c r="S375">
        <f>IF(ROWS(Measurements!$L$4:L375)&lt;=Measurements!$K$4, INDEX(Measurements!$G$4:$G$502,_xlfn.AGGREGATE(15,3,(Measurements!$C$4:$C$502=Measurements!$K$3)/(Measurements!$C$4:$C$502=Measurements!$K$3)*(ROW(Measurements!$C$4:$C$502)-ROW(Measurements!$C$3)),ROWS(Measurements!$L$4:L375))), "")</f>
        <v/>
      </c>
      <c r="T375">
        <f>IF($L375&lt;&gt;"",65,"")</f>
        <v/>
      </c>
      <c r="U375">
        <f>IF($L375&lt;&gt;"",35,"")</f>
        <v/>
      </c>
      <c r="W375" s="2">
        <f>IF(ROWS(Measurements!$L$4:$L375)&lt;=Measurements!$I$4, INDEX(Measurements!$A$4:$A$502,_xlfn.AGGREGATE(15,3,(Measurements!$C$4:$C$502=Measurements!$I$3)/(Measurements!$C$4:$C$502=Measurements!$I$3)*(ROW(Measurements!$C$4:$C$502)-ROW(Measurements!$C$3)),ROWS(Measurements!$L$4:$L375))), "")</f>
        <v/>
      </c>
      <c r="X375">
        <f>IF(ROWS(Measurements!$L$4:$L375)&lt;=Measurements!$I$4, INDEX(Measurements!$E$4:$E$502,_xlfn.AGGREGATE(15,3,(Measurements!$C$4:$C$502=Measurements!$I$3)/(Measurements!$C$4:$C$502=Measurements!$I$3)*(ROW(Measurements!$C$4:$C$502)-ROW(Measurements!$C$3)),ROWS(Measurements!$L$4:$L375))), "")</f>
        <v/>
      </c>
      <c r="Y375">
        <f>IF($W375&lt;&gt;"",2200,"")</f>
        <v/>
      </c>
      <c r="Z375">
        <f>IF($W375&lt;&gt;"",1800,"")</f>
        <v/>
      </c>
      <c r="AA375">
        <f>IF(ROWS(Measurements!$L$4:$L375)&lt;=Measurements!$I$4, INDEX(Measurements!$F$4:$F$502,_xlfn.AGGREGATE(15,3,(Measurements!$C$4:$C$502=Measurements!$I$3)/(Measurements!$C$4:$C$502=Measurements!$I$3)*(ROW(Measurements!$C$4:$C$502)-ROW(Measurements!$C$3)),ROWS(Measurements!$L$4:$L375))), "")</f>
        <v/>
      </c>
      <c r="AB375">
        <f>IF($W375&lt;&gt;"",6.5,"")</f>
        <v/>
      </c>
      <c r="AC375">
        <f>IF($W375&lt;&gt;"",3.5,"")</f>
        <v/>
      </c>
      <c r="AD375">
        <f>IF(ROWS(Measurements!$L$4:L375)&lt;=Measurements!$I$4, INDEX(Measurements!$G$4:$G$502,_xlfn.AGGREGATE(15,3,(Measurements!$C$4:$C$502=Measurements!$I$3)/(Measurements!$C$4:$C$502=Measurements!$I$3)*(ROW(Measurements!$C$4:$C$502)-ROW(Measurements!$C$3)),ROWS(Measurements!$L$4:L375))), "")</f>
        <v/>
      </c>
      <c r="AE375">
        <f>IF($W375&lt;&gt;"",65,"")</f>
        <v/>
      </c>
      <c r="AF375">
        <f>IF($W375&lt;&gt;"",35,"")</f>
        <v/>
      </c>
    </row>
    <row r="376">
      <c r="A376" s="2">
        <f>IF(ROWS(Measurements!A$4:$L376)&lt;=Measurements!$J$4, INDEX(Measurements!$A$4:$A$502,_xlfn.AGGREGATE(15,3,(Measurements!$C$4:$C$502=Measurements!$J$3)/(Measurements!$C$4:$C$502=Measurements!$J$3)*(ROW(Measurements!$C$4:$C$502)-ROW(Measurements!$C$3)),ROWS(Measurements!A$4:$L376))), "")</f>
        <v/>
      </c>
      <c r="B376">
        <f>IF(ROWS(Measurements!A$4:$L376)&lt;=Measurements!$J$4, INDEX(Measurements!$E$4:$E$502,_xlfn.AGGREGATE(15,3,(Measurements!$C$4:$C$502=Measurements!$J$3)/(Measurements!$C$4:$C$502=Measurements!$J$3)*(ROW(Measurements!$C$4:$C$502)-ROW(Measurements!$C$3)),ROWS(Measurements!A$4:$L376))), "")</f>
        <v/>
      </c>
      <c r="C376">
        <f>IF($A376&lt;&gt;"",2200,"")</f>
        <v/>
      </c>
      <c r="D376">
        <f>IF($A376&lt;&gt;"",1800,"")</f>
        <v/>
      </c>
      <c r="E376">
        <f>IF(ROWS(Measurements!A$4:$L376)&lt;=Measurements!$J$4, INDEX(Measurements!$F$4:$F$502,_xlfn.AGGREGATE(15,3,(Measurements!$C$4:$C$502=Measurements!$J$3)/(Measurements!$C$4:$C$502=Measurements!$J$3)*(ROW(Measurements!$C$4:$C$502)-ROW(Measurements!$C$3)),ROWS(Measurements!A$4:$L376))), "")</f>
        <v/>
      </c>
      <c r="F376">
        <f>IF($A376&lt;&gt;"",6.5,"")</f>
        <v/>
      </c>
      <c r="G376">
        <f>IF($A376&lt;&gt;"",3.5,"")</f>
        <v/>
      </c>
      <c r="H376">
        <f>IF(ROWS(Measurements!A$4:$L376)&lt;=Measurements!$J$4, INDEX(Measurements!$G$4:$G$502,_xlfn.AGGREGATE(15,3,(Measurements!$C$4:$C$502=Measurements!$J$3)/(Measurements!$C$4:$C$502=Measurements!$J$3)*(ROW(Measurements!$C$4:$C$502)-ROW(Measurements!$C$3)),ROWS(Measurements!A$4:$L376))), "")</f>
        <v/>
      </c>
      <c r="I376">
        <f>IF($A376&lt;&gt;"",65,"")</f>
        <v/>
      </c>
      <c r="J376">
        <f>IF($A376&lt;&gt;"",35,"")</f>
        <v/>
      </c>
      <c r="L376" s="2">
        <f>IF(ROWS(Measurements!$L$4:L376)&lt;=Measurements!$K$4, INDEX(Measurements!$A$4:$A$502,_xlfn.AGGREGATE(15,3,(Measurements!$C$4:$C$502=Measurements!$K$3)/(Measurements!$C$4:$C$502=Measurements!$K$3)*(ROW(Measurements!$C$4:$C$502)-ROW(Measurements!$C$3)),ROWS(Measurements!$L$4:L376))), "")</f>
        <v/>
      </c>
      <c r="M376">
        <f>IF(ROWS(Measurements!$L$4:L376)&lt;=Measurements!$K$4, INDEX(Measurements!$E$4:$E$502,_xlfn.AGGREGATE(15,3,(Measurements!$C$4:$C$502=Measurements!$K$3)/(Measurements!$C$4:$C$502=Measurements!$K$3)*(ROW(Measurements!$C$4:$C$502)-ROW(Measurements!$C$3)),ROWS(Measurements!$L$4:L376))), "")</f>
        <v/>
      </c>
      <c r="N376">
        <f>IF($L376&lt;&gt;"",2200,"")</f>
        <v/>
      </c>
      <c r="O376">
        <f>IF($L376&lt;&gt;"",1800,"")</f>
        <v/>
      </c>
      <c r="P376">
        <f>IF(ROWS(Measurements!$L$4:L376)&lt;=Measurements!$K$4, INDEX(Measurements!$F$4:$F$502,_xlfn.AGGREGATE(15,3,(Measurements!$C$4:$C$502=Measurements!$K$3)/(Measurements!$C$4:$C$502=Measurements!$K$3)*(ROW(Measurements!$C$4:$C$502)-ROW(Measurements!$C$3)),ROWS(Measurements!$L$4:L376))), "")</f>
        <v/>
      </c>
      <c r="Q376">
        <f>IF($L376&lt;&gt;"",6.5,"")</f>
        <v/>
      </c>
      <c r="R376">
        <f>IF($L376&lt;&gt;"",3.5,"")</f>
        <v/>
      </c>
      <c r="S376">
        <f>IF(ROWS(Measurements!$L$4:L376)&lt;=Measurements!$K$4, INDEX(Measurements!$G$4:$G$502,_xlfn.AGGREGATE(15,3,(Measurements!$C$4:$C$502=Measurements!$K$3)/(Measurements!$C$4:$C$502=Measurements!$K$3)*(ROW(Measurements!$C$4:$C$502)-ROW(Measurements!$C$3)),ROWS(Measurements!$L$4:L376))), "")</f>
        <v/>
      </c>
      <c r="T376">
        <f>IF($L376&lt;&gt;"",65,"")</f>
        <v/>
      </c>
      <c r="U376">
        <f>IF($L376&lt;&gt;"",35,"")</f>
        <v/>
      </c>
      <c r="W376" s="2">
        <f>IF(ROWS(Measurements!$L$4:$L376)&lt;=Measurements!$I$4, INDEX(Measurements!$A$4:$A$502,_xlfn.AGGREGATE(15,3,(Measurements!$C$4:$C$502=Measurements!$I$3)/(Measurements!$C$4:$C$502=Measurements!$I$3)*(ROW(Measurements!$C$4:$C$502)-ROW(Measurements!$C$3)),ROWS(Measurements!$L$4:$L376))), "")</f>
        <v/>
      </c>
      <c r="X376">
        <f>IF(ROWS(Measurements!$L$4:$L376)&lt;=Measurements!$I$4, INDEX(Measurements!$E$4:$E$502,_xlfn.AGGREGATE(15,3,(Measurements!$C$4:$C$502=Measurements!$I$3)/(Measurements!$C$4:$C$502=Measurements!$I$3)*(ROW(Measurements!$C$4:$C$502)-ROW(Measurements!$C$3)),ROWS(Measurements!$L$4:$L376))), "")</f>
        <v/>
      </c>
      <c r="Y376">
        <f>IF($W376&lt;&gt;"",2200,"")</f>
        <v/>
      </c>
      <c r="Z376">
        <f>IF($W376&lt;&gt;"",1800,"")</f>
        <v/>
      </c>
      <c r="AA376">
        <f>IF(ROWS(Measurements!$L$4:$L376)&lt;=Measurements!$I$4, INDEX(Measurements!$F$4:$F$502,_xlfn.AGGREGATE(15,3,(Measurements!$C$4:$C$502=Measurements!$I$3)/(Measurements!$C$4:$C$502=Measurements!$I$3)*(ROW(Measurements!$C$4:$C$502)-ROW(Measurements!$C$3)),ROWS(Measurements!$L$4:$L376))), "")</f>
        <v/>
      </c>
      <c r="AB376">
        <f>IF($W376&lt;&gt;"",6.5,"")</f>
        <v/>
      </c>
      <c r="AC376">
        <f>IF($W376&lt;&gt;"",3.5,"")</f>
        <v/>
      </c>
      <c r="AD376">
        <f>IF(ROWS(Measurements!$L$4:L376)&lt;=Measurements!$I$4, INDEX(Measurements!$G$4:$G$502,_xlfn.AGGREGATE(15,3,(Measurements!$C$4:$C$502=Measurements!$I$3)/(Measurements!$C$4:$C$502=Measurements!$I$3)*(ROW(Measurements!$C$4:$C$502)-ROW(Measurements!$C$3)),ROWS(Measurements!$L$4:L376))), "")</f>
        <v/>
      </c>
      <c r="AE376">
        <f>IF($W376&lt;&gt;"",65,"")</f>
        <v/>
      </c>
      <c r="AF376">
        <f>IF($W376&lt;&gt;"",35,"")</f>
        <v/>
      </c>
    </row>
    <row r="377">
      <c r="A377" s="2">
        <f>IF(ROWS(Measurements!A$4:$L377)&lt;=Measurements!$J$4, INDEX(Measurements!$A$4:$A$502,_xlfn.AGGREGATE(15,3,(Measurements!$C$4:$C$502=Measurements!$J$3)/(Measurements!$C$4:$C$502=Measurements!$J$3)*(ROW(Measurements!$C$4:$C$502)-ROW(Measurements!$C$3)),ROWS(Measurements!A$4:$L377))), "")</f>
        <v/>
      </c>
      <c r="B377">
        <f>IF(ROWS(Measurements!A$4:$L377)&lt;=Measurements!$J$4, INDEX(Measurements!$E$4:$E$502,_xlfn.AGGREGATE(15,3,(Measurements!$C$4:$C$502=Measurements!$J$3)/(Measurements!$C$4:$C$502=Measurements!$J$3)*(ROW(Measurements!$C$4:$C$502)-ROW(Measurements!$C$3)),ROWS(Measurements!A$4:$L377))), "")</f>
        <v/>
      </c>
      <c r="C377">
        <f>IF($A377&lt;&gt;"",2200,"")</f>
        <v/>
      </c>
      <c r="D377">
        <f>IF($A377&lt;&gt;"",1800,"")</f>
        <v/>
      </c>
      <c r="E377">
        <f>IF(ROWS(Measurements!A$4:$L377)&lt;=Measurements!$J$4, INDEX(Measurements!$F$4:$F$502,_xlfn.AGGREGATE(15,3,(Measurements!$C$4:$C$502=Measurements!$J$3)/(Measurements!$C$4:$C$502=Measurements!$J$3)*(ROW(Measurements!$C$4:$C$502)-ROW(Measurements!$C$3)),ROWS(Measurements!A$4:$L377))), "")</f>
        <v/>
      </c>
      <c r="F377">
        <f>IF($A377&lt;&gt;"",6.5,"")</f>
        <v/>
      </c>
      <c r="G377">
        <f>IF($A377&lt;&gt;"",3.5,"")</f>
        <v/>
      </c>
      <c r="H377">
        <f>IF(ROWS(Measurements!A$4:$L377)&lt;=Measurements!$J$4, INDEX(Measurements!$G$4:$G$502,_xlfn.AGGREGATE(15,3,(Measurements!$C$4:$C$502=Measurements!$J$3)/(Measurements!$C$4:$C$502=Measurements!$J$3)*(ROW(Measurements!$C$4:$C$502)-ROW(Measurements!$C$3)),ROWS(Measurements!A$4:$L377))), "")</f>
        <v/>
      </c>
      <c r="I377">
        <f>IF($A377&lt;&gt;"",65,"")</f>
        <v/>
      </c>
      <c r="J377">
        <f>IF($A377&lt;&gt;"",35,"")</f>
        <v/>
      </c>
      <c r="L377" s="2">
        <f>IF(ROWS(Measurements!$L$4:L377)&lt;=Measurements!$K$4, INDEX(Measurements!$A$4:$A$502,_xlfn.AGGREGATE(15,3,(Measurements!$C$4:$C$502=Measurements!$K$3)/(Measurements!$C$4:$C$502=Measurements!$K$3)*(ROW(Measurements!$C$4:$C$502)-ROW(Measurements!$C$3)),ROWS(Measurements!$L$4:L377))), "")</f>
        <v/>
      </c>
      <c r="M377">
        <f>IF(ROWS(Measurements!$L$4:L377)&lt;=Measurements!$K$4, INDEX(Measurements!$E$4:$E$502,_xlfn.AGGREGATE(15,3,(Measurements!$C$4:$C$502=Measurements!$K$3)/(Measurements!$C$4:$C$502=Measurements!$K$3)*(ROW(Measurements!$C$4:$C$502)-ROW(Measurements!$C$3)),ROWS(Measurements!$L$4:L377))), "")</f>
        <v/>
      </c>
      <c r="N377">
        <f>IF($L377&lt;&gt;"",2200,"")</f>
        <v/>
      </c>
      <c r="O377">
        <f>IF($L377&lt;&gt;"",1800,"")</f>
        <v/>
      </c>
      <c r="P377">
        <f>IF(ROWS(Measurements!$L$4:L377)&lt;=Measurements!$K$4, INDEX(Measurements!$F$4:$F$502,_xlfn.AGGREGATE(15,3,(Measurements!$C$4:$C$502=Measurements!$K$3)/(Measurements!$C$4:$C$502=Measurements!$K$3)*(ROW(Measurements!$C$4:$C$502)-ROW(Measurements!$C$3)),ROWS(Measurements!$L$4:L377))), "")</f>
        <v/>
      </c>
      <c r="Q377">
        <f>IF($L377&lt;&gt;"",6.5,"")</f>
        <v/>
      </c>
      <c r="R377">
        <f>IF($L377&lt;&gt;"",3.5,"")</f>
        <v/>
      </c>
      <c r="S377">
        <f>IF(ROWS(Measurements!$L$4:L377)&lt;=Measurements!$K$4, INDEX(Measurements!$G$4:$G$502,_xlfn.AGGREGATE(15,3,(Measurements!$C$4:$C$502=Measurements!$K$3)/(Measurements!$C$4:$C$502=Measurements!$K$3)*(ROW(Measurements!$C$4:$C$502)-ROW(Measurements!$C$3)),ROWS(Measurements!$L$4:L377))), "")</f>
        <v/>
      </c>
      <c r="T377">
        <f>IF($L377&lt;&gt;"",65,"")</f>
        <v/>
      </c>
      <c r="U377">
        <f>IF($L377&lt;&gt;"",35,"")</f>
        <v/>
      </c>
      <c r="W377" s="2">
        <f>IF(ROWS(Measurements!$L$4:$L377)&lt;=Measurements!$I$4, INDEX(Measurements!$A$4:$A$502,_xlfn.AGGREGATE(15,3,(Measurements!$C$4:$C$502=Measurements!$I$3)/(Measurements!$C$4:$C$502=Measurements!$I$3)*(ROW(Measurements!$C$4:$C$502)-ROW(Measurements!$C$3)),ROWS(Measurements!$L$4:$L377))), "")</f>
        <v/>
      </c>
      <c r="X377">
        <f>IF(ROWS(Measurements!$L$4:$L377)&lt;=Measurements!$I$4, INDEX(Measurements!$E$4:$E$502,_xlfn.AGGREGATE(15,3,(Measurements!$C$4:$C$502=Measurements!$I$3)/(Measurements!$C$4:$C$502=Measurements!$I$3)*(ROW(Measurements!$C$4:$C$502)-ROW(Measurements!$C$3)),ROWS(Measurements!$L$4:$L377))), "")</f>
        <v/>
      </c>
      <c r="Y377">
        <f>IF($W377&lt;&gt;"",2200,"")</f>
        <v/>
      </c>
      <c r="Z377">
        <f>IF($W377&lt;&gt;"",1800,"")</f>
        <v/>
      </c>
      <c r="AA377">
        <f>IF(ROWS(Measurements!$L$4:$L377)&lt;=Measurements!$I$4, INDEX(Measurements!$F$4:$F$502,_xlfn.AGGREGATE(15,3,(Measurements!$C$4:$C$502=Measurements!$I$3)/(Measurements!$C$4:$C$502=Measurements!$I$3)*(ROW(Measurements!$C$4:$C$502)-ROW(Measurements!$C$3)),ROWS(Measurements!$L$4:$L377))), "")</f>
        <v/>
      </c>
      <c r="AB377">
        <f>IF($W377&lt;&gt;"",6.5,"")</f>
        <v/>
      </c>
      <c r="AC377">
        <f>IF($W377&lt;&gt;"",3.5,"")</f>
        <v/>
      </c>
      <c r="AD377">
        <f>IF(ROWS(Measurements!$L$4:L377)&lt;=Measurements!$I$4, INDEX(Measurements!$G$4:$G$502,_xlfn.AGGREGATE(15,3,(Measurements!$C$4:$C$502=Measurements!$I$3)/(Measurements!$C$4:$C$502=Measurements!$I$3)*(ROW(Measurements!$C$4:$C$502)-ROW(Measurements!$C$3)),ROWS(Measurements!$L$4:L377))), "")</f>
        <v/>
      </c>
      <c r="AE377">
        <f>IF($W377&lt;&gt;"",65,"")</f>
        <v/>
      </c>
      <c r="AF377">
        <f>IF($W377&lt;&gt;"",35,"")</f>
        <v/>
      </c>
    </row>
    <row r="378">
      <c r="A378" s="2">
        <f>IF(ROWS(Measurements!A$4:$L378)&lt;=Measurements!$J$4, INDEX(Measurements!$A$4:$A$502,_xlfn.AGGREGATE(15,3,(Measurements!$C$4:$C$502=Measurements!$J$3)/(Measurements!$C$4:$C$502=Measurements!$J$3)*(ROW(Measurements!$C$4:$C$502)-ROW(Measurements!$C$3)),ROWS(Measurements!A$4:$L378))), "")</f>
        <v/>
      </c>
      <c r="B378">
        <f>IF(ROWS(Measurements!A$4:$L378)&lt;=Measurements!$J$4, INDEX(Measurements!$E$4:$E$502,_xlfn.AGGREGATE(15,3,(Measurements!$C$4:$C$502=Measurements!$J$3)/(Measurements!$C$4:$C$502=Measurements!$J$3)*(ROW(Measurements!$C$4:$C$502)-ROW(Measurements!$C$3)),ROWS(Measurements!A$4:$L378))), "")</f>
        <v/>
      </c>
      <c r="C378">
        <f>IF($A378&lt;&gt;"",2200,"")</f>
        <v/>
      </c>
      <c r="D378">
        <f>IF($A378&lt;&gt;"",1800,"")</f>
        <v/>
      </c>
      <c r="E378">
        <f>IF(ROWS(Measurements!A$4:$L378)&lt;=Measurements!$J$4, INDEX(Measurements!$F$4:$F$502,_xlfn.AGGREGATE(15,3,(Measurements!$C$4:$C$502=Measurements!$J$3)/(Measurements!$C$4:$C$502=Measurements!$J$3)*(ROW(Measurements!$C$4:$C$502)-ROW(Measurements!$C$3)),ROWS(Measurements!A$4:$L378))), "")</f>
        <v/>
      </c>
      <c r="F378">
        <f>IF($A378&lt;&gt;"",6.5,"")</f>
        <v/>
      </c>
      <c r="G378">
        <f>IF($A378&lt;&gt;"",3.5,"")</f>
        <v/>
      </c>
      <c r="H378">
        <f>IF(ROWS(Measurements!A$4:$L378)&lt;=Measurements!$J$4, INDEX(Measurements!$G$4:$G$502,_xlfn.AGGREGATE(15,3,(Measurements!$C$4:$C$502=Measurements!$J$3)/(Measurements!$C$4:$C$502=Measurements!$J$3)*(ROW(Measurements!$C$4:$C$502)-ROW(Measurements!$C$3)),ROWS(Measurements!A$4:$L378))), "")</f>
        <v/>
      </c>
      <c r="I378">
        <f>IF($A378&lt;&gt;"",65,"")</f>
        <v/>
      </c>
      <c r="J378">
        <f>IF($A378&lt;&gt;"",35,"")</f>
        <v/>
      </c>
      <c r="L378" s="2">
        <f>IF(ROWS(Measurements!$L$4:L378)&lt;=Measurements!$K$4, INDEX(Measurements!$A$4:$A$502,_xlfn.AGGREGATE(15,3,(Measurements!$C$4:$C$502=Measurements!$K$3)/(Measurements!$C$4:$C$502=Measurements!$K$3)*(ROW(Measurements!$C$4:$C$502)-ROW(Measurements!$C$3)),ROWS(Measurements!$L$4:L378))), "")</f>
        <v/>
      </c>
      <c r="M378">
        <f>IF(ROWS(Measurements!$L$4:L378)&lt;=Measurements!$K$4, INDEX(Measurements!$E$4:$E$502,_xlfn.AGGREGATE(15,3,(Measurements!$C$4:$C$502=Measurements!$K$3)/(Measurements!$C$4:$C$502=Measurements!$K$3)*(ROW(Measurements!$C$4:$C$502)-ROW(Measurements!$C$3)),ROWS(Measurements!$L$4:L378))), "")</f>
        <v/>
      </c>
      <c r="N378">
        <f>IF($L378&lt;&gt;"",2200,"")</f>
        <v/>
      </c>
      <c r="O378">
        <f>IF($L378&lt;&gt;"",1800,"")</f>
        <v/>
      </c>
      <c r="P378">
        <f>IF(ROWS(Measurements!$L$4:L378)&lt;=Measurements!$K$4, INDEX(Measurements!$F$4:$F$502,_xlfn.AGGREGATE(15,3,(Measurements!$C$4:$C$502=Measurements!$K$3)/(Measurements!$C$4:$C$502=Measurements!$K$3)*(ROW(Measurements!$C$4:$C$502)-ROW(Measurements!$C$3)),ROWS(Measurements!$L$4:L378))), "")</f>
        <v/>
      </c>
      <c r="Q378">
        <f>IF($L378&lt;&gt;"",6.5,"")</f>
        <v/>
      </c>
      <c r="R378">
        <f>IF($L378&lt;&gt;"",3.5,"")</f>
        <v/>
      </c>
      <c r="S378">
        <f>IF(ROWS(Measurements!$L$4:L378)&lt;=Measurements!$K$4, INDEX(Measurements!$G$4:$G$502,_xlfn.AGGREGATE(15,3,(Measurements!$C$4:$C$502=Measurements!$K$3)/(Measurements!$C$4:$C$502=Measurements!$K$3)*(ROW(Measurements!$C$4:$C$502)-ROW(Measurements!$C$3)),ROWS(Measurements!$L$4:L378))), "")</f>
        <v/>
      </c>
      <c r="T378">
        <f>IF($L378&lt;&gt;"",65,"")</f>
        <v/>
      </c>
      <c r="U378">
        <f>IF($L378&lt;&gt;"",35,"")</f>
        <v/>
      </c>
      <c r="W378" s="2">
        <f>IF(ROWS(Measurements!$L$4:$L378)&lt;=Measurements!$I$4, INDEX(Measurements!$A$4:$A$502,_xlfn.AGGREGATE(15,3,(Measurements!$C$4:$C$502=Measurements!$I$3)/(Measurements!$C$4:$C$502=Measurements!$I$3)*(ROW(Measurements!$C$4:$C$502)-ROW(Measurements!$C$3)),ROWS(Measurements!$L$4:$L378))), "")</f>
        <v/>
      </c>
      <c r="X378">
        <f>IF(ROWS(Measurements!$L$4:$L378)&lt;=Measurements!$I$4, INDEX(Measurements!$E$4:$E$502,_xlfn.AGGREGATE(15,3,(Measurements!$C$4:$C$502=Measurements!$I$3)/(Measurements!$C$4:$C$502=Measurements!$I$3)*(ROW(Measurements!$C$4:$C$502)-ROW(Measurements!$C$3)),ROWS(Measurements!$L$4:$L378))), "")</f>
        <v/>
      </c>
      <c r="Y378">
        <f>IF($W378&lt;&gt;"",2200,"")</f>
        <v/>
      </c>
      <c r="Z378">
        <f>IF($W378&lt;&gt;"",1800,"")</f>
        <v/>
      </c>
      <c r="AA378">
        <f>IF(ROWS(Measurements!$L$4:$L378)&lt;=Measurements!$I$4, INDEX(Measurements!$F$4:$F$502,_xlfn.AGGREGATE(15,3,(Measurements!$C$4:$C$502=Measurements!$I$3)/(Measurements!$C$4:$C$502=Measurements!$I$3)*(ROW(Measurements!$C$4:$C$502)-ROW(Measurements!$C$3)),ROWS(Measurements!$L$4:$L378))), "")</f>
        <v/>
      </c>
      <c r="AB378">
        <f>IF($W378&lt;&gt;"",6.5,"")</f>
        <v/>
      </c>
      <c r="AC378">
        <f>IF($W378&lt;&gt;"",3.5,"")</f>
        <v/>
      </c>
      <c r="AD378">
        <f>IF(ROWS(Measurements!$L$4:L378)&lt;=Measurements!$I$4, INDEX(Measurements!$G$4:$G$502,_xlfn.AGGREGATE(15,3,(Measurements!$C$4:$C$502=Measurements!$I$3)/(Measurements!$C$4:$C$502=Measurements!$I$3)*(ROW(Measurements!$C$4:$C$502)-ROW(Measurements!$C$3)),ROWS(Measurements!$L$4:L378))), "")</f>
        <v/>
      </c>
      <c r="AE378">
        <f>IF($W378&lt;&gt;"",65,"")</f>
        <v/>
      </c>
      <c r="AF378">
        <f>IF($W378&lt;&gt;"",35,"")</f>
        <v/>
      </c>
    </row>
    <row r="379">
      <c r="A379" s="2">
        <f>IF(ROWS(Measurements!A$4:$L379)&lt;=Measurements!$J$4, INDEX(Measurements!$A$4:$A$502,_xlfn.AGGREGATE(15,3,(Measurements!$C$4:$C$502=Measurements!$J$3)/(Measurements!$C$4:$C$502=Measurements!$J$3)*(ROW(Measurements!$C$4:$C$502)-ROW(Measurements!$C$3)),ROWS(Measurements!A$4:$L379))), "")</f>
        <v/>
      </c>
      <c r="B379">
        <f>IF(ROWS(Measurements!A$4:$L379)&lt;=Measurements!$J$4, INDEX(Measurements!$E$4:$E$502,_xlfn.AGGREGATE(15,3,(Measurements!$C$4:$C$502=Measurements!$J$3)/(Measurements!$C$4:$C$502=Measurements!$J$3)*(ROW(Measurements!$C$4:$C$502)-ROW(Measurements!$C$3)),ROWS(Measurements!A$4:$L379))), "")</f>
        <v/>
      </c>
      <c r="C379">
        <f>IF($A379&lt;&gt;"",2200,"")</f>
        <v/>
      </c>
      <c r="D379">
        <f>IF($A379&lt;&gt;"",1800,"")</f>
        <v/>
      </c>
      <c r="E379">
        <f>IF(ROWS(Measurements!A$4:$L379)&lt;=Measurements!$J$4, INDEX(Measurements!$F$4:$F$502,_xlfn.AGGREGATE(15,3,(Measurements!$C$4:$C$502=Measurements!$J$3)/(Measurements!$C$4:$C$502=Measurements!$J$3)*(ROW(Measurements!$C$4:$C$502)-ROW(Measurements!$C$3)),ROWS(Measurements!A$4:$L379))), "")</f>
        <v/>
      </c>
      <c r="F379">
        <f>IF($A379&lt;&gt;"",6.5,"")</f>
        <v/>
      </c>
      <c r="G379">
        <f>IF($A379&lt;&gt;"",3.5,"")</f>
        <v/>
      </c>
      <c r="H379">
        <f>IF(ROWS(Measurements!A$4:$L379)&lt;=Measurements!$J$4, INDEX(Measurements!$G$4:$G$502,_xlfn.AGGREGATE(15,3,(Measurements!$C$4:$C$502=Measurements!$J$3)/(Measurements!$C$4:$C$502=Measurements!$J$3)*(ROW(Measurements!$C$4:$C$502)-ROW(Measurements!$C$3)),ROWS(Measurements!A$4:$L379))), "")</f>
        <v/>
      </c>
      <c r="I379">
        <f>IF($A379&lt;&gt;"",65,"")</f>
        <v/>
      </c>
      <c r="J379">
        <f>IF($A379&lt;&gt;"",35,"")</f>
        <v/>
      </c>
      <c r="L379" s="2">
        <f>IF(ROWS(Measurements!$L$4:L379)&lt;=Measurements!$K$4, INDEX(Measurements!$A$4:$A$502,_xlfn.AGGREGATE(15,3,(Measurements!$C$4:$C$502=Measurements!$K$3)/(Measurements!$C$4:$C$502=Measurements!$K$3)*(ROW(Measurements!$C$4:$C$502)-ROW(Measurements!$C$3)),ROWS(Measurements!$L$4:L379))), "")</f>
        <v/>
      </c>
      <c r="M379">
        <f>IF(ROWS(Measurements!$L$4:L379)&lt;=Measurements!$K$4, INDEX(Measurements!$E$4:$E$502,_xlfn.AGGREGATE(15,3,(Measurements!$C$4:$C$502=Measurements!$K$3)/(Measurements!$C$4:$C$502=Measurements!$K$3)*(ROW(Measurements!$C$4:$C$502)-ROW(Measurements!$C$3)),ROWS(Measurements!$L$4:L379))), "")</f>
        <v/>
      </c>
      <c r="N379">
        <f>IF($L379&lt;&gt;"",2200,"")</f>
        <v/>
      </c>
      <c r="O379">
        <f>IF($L379&lt;&gt;"",1800,"")</f>
        <v/>
      </c>
      <c r="P379">
        <f>IF(ROWS(Measurements!$L$4:L379)&lt;=Measurements!$K$4, INDEX(Measurements!$F$4:$F$502,_xlfn.AGGREGATE(15,3,(Measurements!$C$4:$C$502=Measurements!$K$3)/(Measurements!$C$4:$C$502=Measurements!$K$3)*(ROW(Measurements!$C$4:$C$502)-ROW(Measurements!$C$3)),ROWS(Measurements!$L$4:L379))), "")</f>
        <v/>
      </c>
      <c r="Q379">
        <f>IF($L379&lt;&gt;"",6.5,"")</f>
        <v/>
      </c>
      <c r="R379">
        <f>IF($L379&lt;&gt;"",3.5,"")</f>
        <v/>
      </c>
      <c r="S379">
        <f>IF(ROWS(Measurements!$L$4:L379)&lt;=Measurements!$K$4, INDEX(Measurements!$G$4:$G$502,_xlfn.AGGREGATE(15,3,(Measurements!$C$4:$C$502=Measurements!$K$3)/(Measurements!$C$4:$C$502=Measurements!$K$3)*(ROW(Measurements!$C$4:$C$502)-ROW(Measurements!$C$3)),ROWS(Measurements!$L$4:L379))), "")</f>
        <v/>
      </c>
      <c r="T379">
        <f>IF($L379&lt;&gt;"",65,"")</f>
        <v/>
      </c>
      <c r="U379">
        <f>IF($L379&lt;&gt;"",35,"")</f>
        <v/>
      </c>
      <c r="W379" s="2">
        <f>IF(ROWS(Measurements!$L$4:$L379)&lt;=Measurements!$I$4, INDEX(Measurements!$A$4:$A$502,_xlfn.AGGREGATE(15,3,(Measurements!$C$4:$C$502=Measurements!$I$3)/(Measurements!$C$4:$C$502=Measurements!$I$3)*(ROW(Measurements!$C$4:$C$502)-ROW(Measurements!$C$3)),ROWS(Measurements!$L$4:$L379))), "")</f>
        <v/>
      </c>
      <c r="X379">
        <f>IF(ROWS(Measurements!$L$4:$L379)&lt;=Measurements!$I$4, INDEX(Measurements!$E$4:$E$502,_xlfn.AGGREGATE(15,3,(Measurements!$C$4:$C$502=Measurements!$I$3)/(Measurements!$C$4:$C$502=Measurements!$I$3)*(ROW(Measurements!$C$4:$C$502)-ROW(Measurements!$C$3)),ROWS(Measurements!$L$4:$L379))), "")</f>
        <v/>
      </c>
      <c r="Y379">
        <f>IF($W379&lt;&gt;"",2200,"")</f>
        <v/>
      </c>
      <c r="Z379">
        <f>IF($W379&lt;&gt;"",1800,"")</f>
        <v/>
      </c>
      <c r="AA379">
        <f>IF(ROWS(Measurements!$L$4:$L379)&lt;=Measurements!$I$4, INDEX(Measurements!$F$4:$F$502,_xlfn.AGGREGATE(15,3,(Measurements!$C$4:$C$502=Measurements!$I$3)/(Measurements!$C$4:$C$502=Measurements!$I$3)*(ROW(Measurements!$C$4:$C$502)-ROW(Measurements!$C$3)),ROWS(Measurements!$L$4:$L379))), "")</f>
        <v/>
      </c>
      <c r="AB379">
        <f>IF($W379&lt;&gt;"",6.5,"")</f>
        <v/>
      </c>
      <c r="AC379">
        <f>IF($W379&lt;&gt;"",3.5,"")</f>
        <v/>
      </c>
      <c r="AD379">
        <f>IF(ROWS(Measurements!$L$4:L379)&lt;=Measurements!$I$4, INDEX(Measurements!$G$4:$G$502,_xlfn.AGGREGATE(15,3,(Measurements!$C$4:$C$502=Measurements!$I$3)/(Measurements!$C$4:$C$502=Measurements!$I$3)*(ROW(Measurements!$C$4:$C$502)-ROW(Measurements!$C$3)),ROWS(Measurements!$L$4:L379))), "")</f>
        <v/>
      </c>
      <c r="AE379">
        <f>IF($W379&lt;&gt;"",65,"")</f>
        <v/>
      </c>
      <c r="AF379">
        <f>IF($W379&lt;&gt;"",35,"")</f>
        <v/>
      </c>
    </row>
    <row r="380">
      <c r="A380" s="2">
        <f>IF(ROWS(Measurements!A$4:$L380)&lt;=Measurements!$J$4, INDEX(Measurements!$A$4:$A$502,_xlfn.AGGREGATE(15,3,(Measurements!$C$4:$C$502=Measurements!$J$3)/(Measurements!$C$4:$C$502=Measurements!$J$3)*(ROW(Measurements!$C$4:$C$502)-ROW(Measurements!$C$3)),ROWS(Measurements!A$4:$L380))), "")</f>
        <v/>
      </c>
      <c r="B380">
        <f>IF(ROWS(Measurements!A$4:$L380)&lt;=Measurements!$J$4, INDEX(Measurements!$E$4:$E$502,_xlfn.AGGREGATE(15,3,(Measurements!$C$4:$C$502=Measurements!$J$3)/(Measurements!$C$4:$C$502=Measurements!$J$3)*(ROW(Measurements!$C$4:$C$502)-ROW(Measurements!$C$3)),ROWS(Measurements!A$4:$L380))), "")</f>
        <v/>
      </c>
      <c r="C380">
        <f>IF($A380&lt;&gt;"",2200,"")</f>
        <v/>
      </c>
      <c r="D380">
        <f>IF($A380&lt;&gt;"",1800,"")</f>
        <v/>
      </c>
      <c r="E380">
        <f>IF(ROWS(Measurements!A$4:$L380)&lt;=Measurements!$J$4, INDEX(Measurements!$F$4:$F$502,_xlfn.AGGREGATE(15,3,(Measurements!$C$4:$C$502=Measurements!$J$3)/(Measurements!$C$4:$C$502=Measurements!$J$3)*(ROW(Measurements!$C$4:$C$502)-ROW(Measurements!$C$3)),ROWS(Measurements!A$4:$L380))), "")</f>
        <v/>
      </c>
      <c r="F380">
        <f>IF($A380&lt;&gt;"",6.5,"")</f>
        <v/>
      </c>
      <c r="G380">
        <f>IF($A380&lt;&gt;"",3.5,"")</f>
        <v/>
      </c>
      <c r="H380">
        <f>IF(ROWS(Measurements!A$4:$L380)&lt;=Measurements!$J$4, INDEX(Measurements!$G$4:$G$502,_xlfn.AGGREGATE(15,3,(Measurements!$C$4:$C$502=Measurements!$J$3)/(Measurements!$C$4:$C$502=Measurements!$J$3)*(ROW(Measurements!$C$4:$C$502)-ROW(Measurements!$C$3)),ROWS(Measurements!A$4:$L380))), "")</f>
        <v/>
      </c>
      <c r="I380">
        <f>IF($A380&lt;&gt;"",65,"")</f>
        <v/>
      </c>
      <c r="J380">
        <f>IF($A380&lt;&gt;"",35,"")</f>
        <v/>
      </c>
      <c r="L380" s="2">
        <f>IF(ROWS(Measurements!$L$4:L380)&lt;=Measurements!$K$4, INDEX(Measurements!$A$4:$A$502,_xlfn.AGGREGATE(15,3,(Measurements!$C$4:$C$502=Measurements!$K$3)/(Measurements!$C$4:$C$502=Measurements!$K$3)*(ROW(Measurements!$C$4:$C$502)-ROW(Measurements!$C$3)),ROWS(Measurements!$L$4:L380))), "")</f>
        <v/>
      </c>
      <c r="M380">
        <f>IF(ROWS(Measurements!$L$4:L380)&lt;=Measurements!$K$4, INDEX(Measurements!$E$4:$E$502,_xlfn.AGGREGATE(15,3,(Measurements!$C$4:$C$502=Measurements!$K$3)/(Measurements!$C$4:$C$502=Measurements!$K$3)*(ROW(Measurements!$C$4:$C$502)-ROW(Measurements!$C$3)),ROWS(Measurements!$L$4:L380))), "")</f>
        <v/>
      </c>
      <c r="N380">
        <f>IF($L380&lt;&gt;"",2200,"")</f>
        <v/>
      </c>
      <c r="O380">
        <f>IF($L380&lt;&gt;"",1800,"")</f>
        <v/>
      </c>
      <c r="P380">
        <f>IF(ROWS(Measurements!$L$4:L380)&lt;=Measurements!$K$4, INDEX(Measurements!$F$4:$F$502,_xlfn.AGGREGATE(15,3,(Measurements!$C$4:$C$502=Measurements!$K$3)/(Measurements!$C$4:$C$502=Measurements!$K$3)*(ROW(Measurements!$C$4:$C$502)-ROW(Measurements!$C$3)),ROWS(Measurements!$L$4:L380))), "")</f>
        <v/>
      </c>
      <c r="Q380">
        <f>IF($L380&lt;&gt;"",6.5,"")</f>
        <v/>
      </c>
      <c r="R380">
        <f>IF($L380&lt;&gt;"",3.5,"")</f>
        <v/>
      </c>
      <c r="S380">
        <f>IF(ROWS(Measurements!$L$4:L380)&lt;=Measurements!$K$4, INDEX(Measurements!$G$4:$G$502,_xlfn.AGGREGATE(15,3,(Measurements!$C$4:$C$502=Measurements!$K$3)/(Measurements!$C$4:$C$502=Measurements!$K$3)*(ROW(Measurements!$C$4:$C$502)-ROW(Measurements!$C$3)),ROWS(Measurements!$L$4:L380))), "")</f>
        <v/>
      </c>
      <c r="T380">
        <f>IF($L380&lt;&gt;"",65,"")</f>
        <v/>
      </c>
      <c r="U380">
        <f>IF($L380&lt;&gt;"",35,"")</f>
        <v/>
      </c>
      <c r="W380" s="2">
        <f>IF(ROWS(Measurements!$L$4:$L380)&lt;=Measurements!$I$4, INDEX(Measurements!$A$4:$A$502,_xlfn.AGGREGATE(15,3,(Measurements!$C$4:$C$502=Measurements!$I$3)/(Measurements!$C$4:$C$502=Measurements!$I$3)*(ROW(Measurements!$C$4:$C$502)-ROW(Measurements!$C$3)),ROWS(Measurements!$L$4:$L380))), "")</f>
        <v/>
      </c>
      <c r="X380">
        <f>IF(ROWS(Measurements!$L$4:$L380)&lt;=Measurements!$I$4, INDEX(Measurements!$E$4:$E$502,_xlfn.AGGREGATE(15,3,(Measurements!$C$4:$C$502=Measurements!$I$3)/(Measurements!$C$4:$C$502=Measurements!$I$3)*(ROW(Measurements!$C$4:$C$502)-ROW(Measurements!$C$3)),ROWS(Measurements!$L$4:$L380))), "")</f>
        <v/>
      </c>
      <c r="Y380">
        <f>IF($W380&lt;&gt;"",2200,"")</f>
        <v/>
      </c>
      <c r="Z380">
        <f>IF($W380&lt;&gt;"",1800,"")</f>
        <v/>
      </c>
      <c r="AA380">
        <f>IF(ROWS(Measurements!$L$4:$L380)&lt;=Measurements!$I$4, INDEX(Measurements!$F$4:$F$502,_xlfn.AGGREGATE(15,3,(Measurements!$C$4:$C$502=Measurements!$I$3)/(Measurements!$C$4:$C$502=Measurements!$I$3)*(ROW(Measurements!$C$4:$C$502)-ROW(Measurements!$C$3)),ROWS(Measurements!$L$4:$L380))), "")</f>
        <v/>
      </c>
      <c r="AB380">
        <f>IF($W380&lt;&gt;"",6.5,"")</f>
        <v/>
      </c>
      <c r="AC380">
        <f>IF($W380&lt;&gt;"",3.5,"")</f>
        <v/>
      </c>
      <c r="AD380">
        <f>IF(ROWS(Measurements!$L$4:L380)&lt;=Measurements!$I$4, INDEX(Measurements!$G$4:$G$502,_xlfn.AGGREGATE(15,3,(Measurements!$C$4:$C$502=Measurements!$I$3)/(Measurements!$C$4:$C$502=Measurements!$I$3)*(ROW(Measurements!$C$4:$C$502)-ROW(Measurements!$C$3)),ROWS(Measurements!$L$4:L380))), "")</f>
        <v/>
      </c>
      <c r="AE380">
        <f>IF($W380&lt;&gt;"",65,"")</f>
        <v/>
      </c>
      <c r="AF380">
        <f>IF($W380&lt;&gt;"",35,"")</f>
        <v/>
      </c>
    </row>
    <row r="381">
      <c r="A381" s="2">
        <f>IF(ROWS(Measurements!A$4:$L381)&lt;=Measurements!$J$4, INDEX(Measurements!$A$4:$A$502,_xlfn.AGGREGATE(15,3,(Measurements!$C$4:$C$502=Measurements!$J$3)/(Measurements!$C$4:$C$502=Measurements!$J$3)*(ROW(Measurements!$C$4:$C$502)-ROW(Measurements!$C$3)),ROWS(Measurements!A$4:$L381))), "")</f>
        <v/>
      </c>
      <c r="B381">
        <f>IF(ROWS(Measurements!A$4:$L381)&lt;=Measurements!$J$4, INDEX(Measurements!$E$4:$E$502,_xlfn.AGGREGATE(15,3,(Measurements!$C$4:$C$502=Measurements!$J$3)/(Measurements!$C$4:$C$502=Measurements!$J$3)*(ROW(Measurements!$C$4:$C$502)-ROW(Measurements!$C$3)),ROWS(Measurements!A$4:$L381))), "")</f>
        <v/>
      </c>
      <c r="C381">
        <f>IF($A381&lt;&gt;"",2200,"")</f>
        <v/>
      </c>
      <c r="D381">
        <f>IF($A381&lt;&gt;"",1800,"")</f>
        <v/>
      </c>
      <c r="E381">
        <f>IF(ROWS(Measurements!A$4:$L381)&lt;=Measurements!$J$4, INDEX(Measurements!$F$4:$F$502,_xlfn.AGGREGATE(15,3,(Measurements!$C$4:$C$502=Measurements!$J$3)/(Measurements!$C$4:$C$502=Measurements!$J$3)*(ROW(Measurements!$C$4:$C$502)-ROW(Measurements!$C$3)),ROWS(Measurements!A$4:$L381))), "")</f>
        <v/>
      </c>
      <c r="F381">
        <f>IF($A381&lt;&gt;"",6.5,"")</f>
        <v/>
      </c>
      <c r="G381">
        <f>IF($A381&lt;&gt;"",3.5,"")</f>
        <v/>
      </c>
      <c r="H381">
        <f>IF(ROWS(Measurements!A$4:$L381)&lt;=Measurements!$J$4, INDEX(Measurements!$G$4:$G$502,_xlfn.AGGREGATE(15,3,(Measurements!$C$4:$C$502=Measurements!$J$3)/(Measurements!$C$4:$C$502=Measurements!$J$3)*(ROW(Measurements!$C$4:$C$502)-ROW(Measurements!$C$3)),ROWS(Measurements!A$4:$L381))), "")</f>
        <v/>
      </c>
      <c r="I381">
        <f>IF($A381&lt;&gt;"",65,"")</f>
        <v/>
      </c>
      <c r="J381">
        <f>IF($A381&lt;&gt;"",35,"")</f>
        <v/>
      </c>
      <c r="L381" s="2">
        <f>IF(ROWS(Measurements!$L$4:L381)&lt;=Measurements!$K$4, INDEX(Measurements!$A$4:$A$502,_xlfn.AGGREGATE(15,3,(Measurements!$C$4:$C$502=Measurements!$K$3)/(Measurements!$C$4:$C$502=Measurements!$K$3)*(ROW(Measurements!$C$4:$C$502)-ROW(Measurements!$C$3)),ROWS(Measurements!$L$4:L381))), "")</f>
        <v/>
      </c>
      <c r="M381">
        <f>IF(ROWS(Measurements!$L$4:L381)&lt;=Measurements!$K$4, INDEX(Measurements!$E$4:$E$502,_xlfn.AGGREGATE(15,3,(Measurements!$C$4:$C$502=Measurements!$K$3)/(Measurements!$C$4:$C$502=Measurements!$K$3)*(ROW(Measurements!$C$4:$C$502)-ROW(Measurements!$C$3)),ROWS(Measurements!$L$4:L381))), "")</f>
        <v/>
      </c>
      <c r="N381">
        <f>IF($L381&lt;&gt;"",2200,"")</f>
        <v/>
      </c>
      <c r="O381">
        <f>IF($L381&lt;&gt;"",1800,"")</f>
        <v/>
      </c>
      <c r="P381">
        <f>IF(ROWS(Measurements!$L$4:L381)&lt;=Measurements!$K$4, INDEX(Measurements!$F$4:$F$502,_xlfn.AGGREGATE(15,3,(Measurements!$C$4:$C$502=Measurements!$K$3)/(Measurements!$C$4:$C$502=Measurements!$K$3)*(ROW(Measurements!$C$4:$C$502)-ROW(Measurements!$C$3)),ROWS(Measurements!$L$4:L381))), "")</f>
        <v/>
      </c>
      <c r="Q381">
        <f>IF($L381&lt;&gt;"",6.5,"")</f>
        <v/>
      </c>
      <c r="R381">
        <f>IF($L381&lt;&gt;"",3.5,"")</f>
        <v/>
      </c>
      <c r="S381">
        <f>IF(ROWS(Measurements!$L$4:L381)&lt;=Measurements!$K$4, INDEX(Measurements!$G$4:$G$502,_xlfn.AGGREGATE(15,3,(Measurements!$C$4:$C$502=Measurements!$K$3)/(Measurements!$C$4:$C$502=Measurements!$K$3)*(ROW(Measurements!$C$4:$C$502)-ROW(Measurements!$C$3)),ROWS(Measurements!$L$4:L381))), "")</f>
        <v/>
      </c>
      <c r="T381">
        <f>IF($L381&lt;&gt;"",65,"")</f>
        <v/>
      </c>
      <c r="U381">
        <f>IF($L381&lt;&gt;"",35,"")</f>
        <v/>
      </c>
      <c r="W381" s="2">
        <f>IF(ROWS(Measurements!$L$4:$L381)&lt;=Measurements!$I$4, INDEX(Measurements!$A$4:$A$502,_xlfn.AGGREGATE(15,3,(Measurements!$C$4:$C$502=Measurements!$I$3)/(Measurements!$C$4:$C$502=Measurements!$I$3)*(ROW(Measurements!$C$4:$C$502)-ROW(Measurements!$C$3)),ROWS(Measurements!$L$4:$L381))), "")</f>
        <v/>
      </c>
      <c r="X381">
        <f>IF(ROWS(Measurements!$L$4:$L381)&lt;=Measurements!$I$4, INDEX(Measurements!$E$4:$E$502,_xlfn.AGGREGATE(15,3,(Measurements!$C$4:$C$502=Measurements!$I$3)/(Measurements!$C$4:$C$502=Measurements!$I$3)*(ROW(Measurements!$C$4:$C$502)-ROW(Measurements!$C$3)),ROWS(Measurements!$L$4:$L381))), "")</f>
        <v/>
      </c>
      <c r="Y381">
        <f>IF($W381&lt;&gt;"",2200,"")</f>
        <v/>
      </c>
      <c r="Z381">
        <f>IF($W381&lt;&gt;"",1800,"")</f>
        <v/>
      </c>
      <c r="AA381">
        <f>IF(ROWS(Measurements!$L$4:$L381)&lt;=Measurements!$I$4, INDEX(Measurements!$F$4:$F$502,_xlfn.AGGREGATE(15,3,(Measurements!$C$4:$C$502=Measurements!$I$3)/(Measurements!$C$4:$C$502=Measurements!$I$3)*(ROW(Measurements!$C$4:$C$502)-ROW(Measurements!$C$3)),ROWS(Measurements!$L$4:$L381))), "")</f>
        <v/>
      </c>
      <c r="AB381">
        <f>IF($W381&lt;&gt;"",6.5,"")</f>
        <v/>
      </c>
      <c r="AC381">
        <f>IF($W381&lt;&gt;"",3.5,"")</f>
        <v/>
      </c>
      <c r="AD381">
        <f>IF(ROWS(Measurements!$L$4:L381)&lt;=Measurements!$I$4, INDEX(Measurements!$G$4:$G$502,_xlfn.AGGREGATE(15,3,(Measurements!$C$4:$C$502=Measurements!$I$3)/(Measurements!$C$4:$C$502=Measurements!$I$3)*(ROW(Measurements!$C$4:$C$502)-ROW(Measurements!$C$3)),ROWS(Measurements!$L$4:L381))), "")</f>
        <v/>
      </c>
      <c r="AE381">
        <f>IF($W381&lt;&gt;"",65,"")</f>
        <v/>
      </c>
      <c r="AF381">
        <f>IF($W381&lt;&gt;"",35,"")</f>
        <v/>
      </c>
    </row>
    <row r="382">
      <c r="A382" s="2">
        <f>IF(ROWS(Measurements!A$4:$L382)&lt;=Measurements!$J$4, INDEX(Measurements!$A$4:$A$502,_xlfn.AGGREGATE(15,3,(Measurements!$C$4:$C$502=Measurements!$J$3)/(Measurements!$C$4:$C$502=Measurements!$J$3)*(ROW(Measurements!$C$4:$C$502)-ROW(Measurements!$C$3)),ROWS(Measurements!A$4:$L382))), "")</f>
        <v/>
      </c>
      <c r="B382">
        <f>IF(ROWS(Measurements!A$4:$L382)&lt;=Measurements!$J$4, INDEX(Measurements!$E$4:$E$502,_xlfn.AGGREGATE(15,3,(Measurements!$C$4:$C$502=Measurements!$J$3)/(Measurements!$C$4:$C$502=Measurements!$J$3)*(ROW(Measurements!$C$4:$C$502)-ROW(Measurements!$C$3)),ROWS(Measurements!A$4:$L382))), "")</f>
        <v/>
      </c>
      <c r="C382">
        <f>IF($A382&lt;&gt;"",2200,"")</f>
        <v/>
      </c>
      <c r="D382">
        <f>IF($A382&lt;&gt;"",1800,"")</f>
        <v/>
      </c>
      <c r="E382">
        <f>IF(ROWS(Measurements!A$4:$L382)&lt;=Measurements!$J$4, INDEX(Measurements!$F$4:$F$502,_xlfn.AGGREGATE(15,3,(Measurements!$C$4:$C$502=Measurements!$J$3)/(Measurements!$C$4:$C$502=Measurements!$J$3)*(ROW(Measurements!$C$4:$C$502)-ROW(Measurements!$C$3)),ROWS(Measurements!A$4:$L382))), "")</f>
        <v/>
      </c>
      <c r="F382">
        <f>IF($A382&lt;&gt;"",6.5,"")</f>
        <v/>
      </c>
      <c r="G382">
        <f>IF($A382&lt;&gt;"",3.5,"")</f>
        <v/>
      </c>
      <c r="H382">
        <f>IF(ROWS(Measurements!A$4:$L382)&lt;=Measurements!$J$4, INDEX(Measurements!$G$4:$G$502,_xlfn.AGGREGATE(15,3,(Measurements!$C$4:$C$502=Measurements!$J$3)/(Measurements!$C$4:$C$502=Measurements!$J$3)*(ROW(Measurements!$C$4:$C$502)-ROW(Measurements!$C$3)),ROWS(Measurements!A$4:$L382))), "")</f>
        <v/>
      </c>
      <c r="I382">
        <f>IF($A382&lt;&gt;"",65,"")</f>
        <v/>
      </c>
      <c r="J382">
        <f>IF($A382&lt;&gt;"",35,"")</f>
        <v/>
      </c>
      <c r="L382" s="2">
        <f>IF(ROWS(Measurements!$L$4:L382)&lt;=Measurements!$K$4, INDEX(Measurements!$A$4:$A$502,_xlfn.AGGREGATE(15,3,(Measurements!$C$4:$C$502=Measurements!$K$3)/(Measurements!$C$4:$C$502=Measurements!$K$3)*(ROW(Measurements!$C$4:$C$502)-ROW(Measurements!$C$3)),ROWS(Measurements!$L$4:L382))), "")</f>
        <v/>
      </c>
      <c r="M382">
        <f>IF(ROWS(Measurements!$L$4:L382)&lt;=Measurements!$K$4, INDEX(Measurements!$E$4:$E$502,_xlfn.AGGREGATE(15,3,(Measurements!$C$4:$C$502=Measurements!$K$3)/(Measurements!$C$4:$C$502=Measurements!$K$3)*(ROW(Measurements!$C$4:$C$502)-ROW(Measurements!$C$3)),ROWS(Measurements!$L$4:L382))), "")</f>
        <v/>
      </c>
      <c r="N382">
        <f>IF($L382&lt;&gt;"",2200,"")</f>
        <v/>
      </c>
      <c r="O382">
        <f>IF($L382&lt;&gt;"",1800,"")</f>
        <v/>
      </c>
      <c r="P382">
        <f>IF(ROWS(Measurements!$L$4:L382)&lt;=Measurements!$K$4, INDEX(Measurements!$F$4:$F$502,_xlfn.AGGREGATE(15,3,(Measurements!$C$4:$C$502=Measurements!$K$3)/(Measurements!$C$4:$C$502=Measurements!$K$3)*(ROW(Measurements!$C$4:$C$502)-ROW(Measurements!$C$3)),ROWS(Measurements!$L$4:L382))), "")</f>
        <v/>
      </c>
      <c r="Q382">
        <f>IF($L382&lt;&gt;"",6.5,"")</f>
        <v/>
      </c>
      <c r="R382">
        <f>IF($L382&lt;&gt;"",3.5,"")</f>
        <v/>
      </c>
      <c r="S382">
        <f>IF(ROWS(Measurements!$L$4:L382)&lt;=Measurements!$K$4, INDEX(Measurements!$G$4:$G$502,_xlfn.AGGREGATE(15,3,(Measurements!$C$4:$C$502=Measurements!$K$3)/(Measurements!$C$4:$C$502=Measurements!$K$3)*(ROW(Measurements!$C$4:$C$502)-ROW(Measurements!$C$3)),ROWS(Measurements!$L$4:L382))), "")</f>
        <v/>
      </c>
      <c r="T382">
        <f>IF($L382&lt;&gt;"",65,"")</f>
        <v/>
      </c>
      <c r="U382">
        <f>IF($L382&lt;&gt;"",35,"")</f>
        <v/>
      </c>
      <c r="W382" s="2">
        <f>IF(ROWS(Measurements!$L$4:$L382)&lt;=Measurements!$I$4, INDEX(Measurements!$A$4:$A$502,_xlfn.AGGREGATE(15,3,(Measurements!$C$4:$C$502=Measurements!$I$3)/(Measurements!$C$4:$C$502=Measurements!$I$3)*(ROW(Measurements!$C$4:$C$502)-ROW(Measurements!$C$3)),ROWS(Measurements!$L$4:$L382))), "")</f>
        <v/>
      </c>
      <c r="X382">
        <f>IF(ROWS(Measurements!$L$4:$L382)&lt;=Measurements!$I$4, INDEX(Measurements!$E$4:$E$502,_xlfn.AGGREGATE(15,3,(Measurements!$C$4:$C$502=Measurements!$I$3)/(Measurements!$C$4:$C$502=Measurements!$I$3)*(ROW(Measurements!$C$4:$C$502)-ROW(Measurements!$C$3)),ROWS(Measurements!$L$4:$L382))), "")</f>
        <v/>
      </c>
      <c r="Y382">
        <f>IF($W382&lt;&gt;"",2200,"")</f>
        <v/>
      </c>
      <c r="Z382">
        <f>IF($W382&lt;&gt;"",1800,"")</f>
        <v/>
      </c>
      <c r="AA382">
        <f>IF(ROWS(Measurements!$L$4:$L382)&lt;=Measurements!$I$4, INDEX(Measurements!$F$4:$F$502,_xlfn.AGGREGATE(15,3,(Measurements!$C$4:$C$502=Measurements!$I$3)/(Measurements!$C$4:$C$502=Measurements!$I$3)*(ROW(Measurements!$C$4:$C$502)-ROW(Measurements!$C$3)),ROWS(Measurements!$L$4:$L382))), "")</f>
        <v/>
      </c>
      <c r="AB382">
        <f>IF($W382&lt;&gt;"",6.5,"")</f>
        <v/>
      </c>
      <c r="AC382">
        <f>IF($W382&lt;&gt;"",3.5,"")</f>
        <v/>
      </c>
      <c r="AD382">
        <f>IF(ROWS(Measurements!$L$4:L382)&lt;=Measurements!$I$4, INDEX(Measurements!$G$4:$G$502,_xlfn.AGGREGATE(15,3,(Measurements!$C$4:$C$502=Measurements!$I$3)/(Measurements!$C$4:$C$502=Measurements!$I$3)*(ROW(Measurements!$C$4:$C$502)-ROW(Measurements!$C$3)),ROWS(Measurements!$L$4:L382))), "")</f>
        <v/>
      </c>
      <c r="AE382">
        <f>IF($W382&lt;&gt;"",65,"")</f>
        <v/>
      </c>
      <c r="AF382">
        <f>IF($W382&lt;&gt;"",35,"")</f>
        <v/>
      </c>
    </row>
    <row r="383">
      <c r="A383" s="2">
        <f>IF(ROWS(Measurements!A$4:$L383)&lt;=Measurements!$J$4, INDEX(Measurements!$A$4:$A$502,_xlfn.AGGREGATE(15,3,(Measurements!$C$4:$C$502=Measurements!$J$3)/(Measurements!$C$4:$C$502=Measurements!$J$3)*(ROW(Measurements!$C$4:$C$502)-ROW(Measurements!$C$3)),ROWS(Measurements!A$4:$L383))), "")</f>
        <v/>
      </c>
      <c r="B383">
        <f>IF(ROWS(Measurements!A$4:$L383)&lt;=Measurements!$J$4, INDEX(Measurements!$E$4:$E$502,_xlfn.AGGREGATE(15,3,(Measurements!$C$4:$C$502=Measurements!$J$3)/(Measurements!$C$4:$C$502=Measurements!$J$3)*(ROW(Measurements!$C$4:$C$502)-ROW(Measurements!$C$3)),ROWS(Measurements!A$4:$L383))), "")</f>
        <v/>
      </c>
      <c r="C383">
        <f>IF($A383&lt;&gt;"",2200,"")</f>
        <v/>
      </c>
      <c r="D383">
        <f>IF($A383&lt;&gt;"",1800,"")</f>
        <v/>
      </c>
      <c r="E383">
        <f>IF(ROWS(Measurements!A$4:$L383)&lt;=Measurements!$J$4, INDEX(Measurements!$F$4:$F$502,_xlfn.AGGREGATE(15,3,(Measurements!$C$4:$C$502=Measurements!$J$3)/(Measurements!$C$4:$C$502=Measurements!$J$3)*(ROW(Measurements!$C$4:$C$502)-ROW(Measurements!$C$3)),ROWS(Measurements!A$4:$L383))), "")</f>
        <v/>
      </c>
      <c r="F383">
        <f>IF($A383&lt;&gt;"",6.5,"")</f>
        <v/>
      </c>
      <c r="G383">
        <f>IF($A383&lt;&gt;"",3.5,"")</f>
        <v/>
      </c>
      <c r="H383">
        <f>IF(ROWS(Measurements!A$4:$L383)&lt;=Measurements!$J$4, INDEX(Measurements!$G$4:$G$502,_xlfn.AGGREGATE(15,3,(Measurements!$C$4:$C$502=Measurements!$J$3)/(Measurements!$C$4:$C$502=Measurements!$J$3)*(ROW(Measurements!$C$4:$C$502)-ROW(Measurements!$C$3)),ROWS(Measurements!A$4:$L383))), "")</f>
        <v/>
      </c>
      <c r="I383">
        <f>IF($A383&lt;&gt;"",65,"")</f>
        <v/>
      </c>
      <c r="J383">
        <f>IF($A383&lt;&gt;"",35,"")</f>
        <v/>
      </c>
      <c r="L383" s="2">
        <f>IF(ROWS(Measurements!$L$4:L383)&lt;=Measurements!$K$4, INDEX(Measurements!$A$4:$A$502,_xlfn.AGGREGATE(15,3,(Measurements!$C$4:$C$502=Measurements!$K$3)/(Measurements!$C$4:$C$502=Measurements!$K$3)*(ROW(Measurements!$C$4:$C$502)-ROW(Measurements!$C$3)),ROWS(Measurements!$L$4:L383))), "")</f>
        <v/>
      </c>
      <c r="M383">
        <f>IF(ROWS(Measurements!$L$4:L383)&lt;=Measurements!$K$4, INDEX(Measurements!$E$4:$E$502,_xlfn.AGGREGATE(15,3,(Measurements!$C$4:$C$502=Measurements!$K$3)/(Measurements!$C$4:$C$502=Measurements!$K$3)*(ROW(Measurements!$C$4:$C$502)-ROW(Measurements!$C$3)),ROWS(Measurements!$L$4:L383))), "")</f>
        <v/>
      </c>
      <c r="N383">
        <f>IF($L383&lt;&gt;"",2200,"")</f>
        <v/>
      </c>
      <c r="O383">
        <f>IF($L383&lt;&gt;"",1800,"")</f>
        <v/>
      </c>
      <c r="P383">
        <f>IF(ROWS(Measurements!$L$4:L383)&lt;=Measurements!$K$4, INDEX(Measurements!$F$4:$F$502,_xlfn.AGGREGATE(15,3,(Measurements!$C$4:$C$502=Measurements!$K$3)/(Measurements!$C$4:$C$502=Measurements!$K$3)*(ROW(Measurements!$C$4:$C$502)-ROW(Measurements!$C$3)),ROWS(Measurements!$L$4:L383))), "")</f>
        <v/>
      </c>
      <c r="Q383">
        <f>IF($L383&lt;&gt;"",6.5,"")</f>
        <v/>
      </c>
      <c r="R383">
        <f>IF($L383&lt;&gt;"",3.5,"")</f>
        <v/>
      </c>
      <c r="S383">
        <f>IF(ROWS(Measurements!$L$4:L383)&lt;=Measurements!$K$4, INDEX(Measurements!$G$4:$G$502,_xlfn.AGGREGATE(15,3,(Measurements!$C$4:$C$502=Measurements!$K$3)/(Measurements!$C$4:$C$502=Measurements!$K$3)*(ROW(Measurements!$C$4:$C$502)-ROW(Measurements!$C$3)),ROWS(Measurements!$L$4:L383))), "")</f>
        <v/>
      </c>
      <c r="T383">
        <f>IF($L383&lt;&gt;"",65,"")</f>
        <v/>
      </c>
      <c r="U383">
        <f>IF($L383&lt;&gt;"",35,"")</f>
        <v/>
      </c>
      <c r="W383" s="2">
        <f>IF(ROWS(Measurements!$L$4:$L383)&lt;=Measurements!$I$4, INDEX(Measurements!$A$4:$A$502,_xlfn.AGGREGATE(15,3,(Measurements!$C$4:$C$502=Measurements!$I$3)/(Measurements!$C$4:$C$502=Measurements!$I$3)*(ROW(Measurements!$C$4:$C$502)-ROW(Measurements!$C$3)),ROWS(Measurements!$L$4:$L383))), "")</f>
        <v/>
      </c>
      <c r="X383">
        <f>IF(ROWS(Measurements!$L$4:$L383)&lt;=Measurements!$I$4, INDEX(Measurements!$E$4:$E$502,_xlfn.AGGREGATE(15,3,(Measurements!$C$4:$C$502=Measurements!$I$3)/(Measurements!$C$4:$C$502=Measurements!$I$3)*(ROW(Measurements!$C$4:$C$502)-ROW(Measurements!$C$3)),ROWS(Measurements!$L$4:$L383))), "")</f>
        <v/>
      </c>
      <c r="Y383">
        <f>IF($W383&lt;&gt;"",2200,"")</f>
        <v/>
      </c>
      <c r="Z383">
        <f>IF($W383&lt;&gt;"",1800,"")</f>
        <v/>
      </c>
      <c r="AA383">
        <f>IF(ROWS(Measurements!$L$4:$L383)&lt;=Measurements!$I$4, INDEX(Measurements!$F$4:$F$502,_xlfn.AGGREGATE(15,3,(Measurements!$C$4:$C$502=Measurements!$I$3)/(Measurements!$C$4:$C$502=Measurements!$I$3)*(ROW(Measurements!$C$4:$C$502)-ROW(Measurements!$C$3)),ROWS(Measurements!$L$4:$L383))), "")</f>
        <v/>
      </c>
      <c r="AB383">
        <f>IF($W383&lt;&gt;"",6.5,"")</f>
        <v/>
      </c>
      <c r="AC383">
        <f>IF($W383&lt;&gt;"",3.5,"")</f>
        <v/>
      </c>
      <c r="AD383">
        <f>IF(ROWS(Measurements!$L$4:L383)&lt;=Measurements!$I$4, INDEX(Measurements!$G$4:$G$502,_xlfn.AGGREGATE(15,3,(Measurements!$C$4:$C$502=Measurements!$I$3)/(Measurements!$C$4:$C$502=Measurements!$I$3)*(ROW(Measurements!$C$4:$C$502)-ROW(Measurements!$C$3)),ROWS(Measurements!$L$4:L383))), "")</f>
        <v/>
      </c>
      <c r="AE383">
        <f>IF($W383&lt;&gt;"",65,"")</f>
        <v/>
      </c>
      <c r="AF383">
        <f>IF($W383&lt;&gt;"",35,"")</f>
        <v/>
      </c>
    </row>
    <row r="384">
      <c r="A384" s="2">
        <f>IF(ROWS(Measurements!A$4:$L384)&lt;=Measurements!$J$4, INDEX(Measurements!$A$4:$A$502,_xlfn.AGGREGATE(15,3,(Measurements!$C$4:$C$502=Measurements!$J$3)/(Measurements!$C$4:$C$502=Measurements!$J$3)*(ROW(Measurements!$C$4:$C$502)-ROW(Measurements!$C$3)),ROWS(Measurements!A$4:$L384))), "")</f>
        <v/>
      </c>
      <c r="B384">
        <f>IF(ROWS(Measurements!A$4:$L384)&lt;=Measurements!$J$4, INDEX(Measurements!$E$4:$E$502,_xlfn.AGGREGATE(15,3,(Measurements!$C$4:$C$502=Measurements!$J$3)/(Measurements!$C$4:$C$502=Measurements!$J$3)*(ROW(Measurements!$C$4:$C$502)-ROW(Measurements!$C$3)),ROWS(Measurements!A$4:$L384))), "")</f>
        <v/>
      </c>
      <c r="C384">
        <f>IF($A384&lt;&gt;"",2200,"")</f>
        <v/>
      </c>
      <c r="D384">
        <f>IF($A384&lt;&gt;"",1800,"")</f>
        <v/>
      </c>
      <c r="E384">
        <f>IF(ROWS(Measurements!A$4:$L384)&lt;=Measurements!$J$4, INDEX(Measurements!$F$4:$F$502,_xlfn.AGGREGATE(15,3,(Measurements!$C$4:$C$502=Measurements!$J$3)/(Measurements!$C$4:$C$502=Measurements!$J$3)*(ROW(Measurements!$C$4:$C$502)-ROW(Measurements!$C$3)),ROWS(Measurements!A$4:$L384))), "")</f>
        <v/>
      </c>
      <c r="F384">
        <f>IF($A384&lt;&gt;"",6.5,"")</f>
        <v/>
      </c>
      <c r="G384">
        <f>IF($A384&lt;&gt;"",3.5,"")</f>
        <v/>
      </c>
      <c r="H384">
        <f>IF(ROWS(Measurements!A$4:$L384)&lt;=Measurements!$J$4, INDEX(Measurements!$G$4:$G$502,_xlfn.AGGREGATE(15,3,(Measurements!$C$4:$C$502=Measurements!$J$3)/(Measurements!$C$4:$C$502=Measurements!$J$3)*(ROW(Measurements!$C$4:$C$502)-ROW(Measurements!$C$3)),ROWS(Measurements!A$4:$L384))), "")</f>
        <v/>
      </c>
      <c r="I384">
        <f>IF($A384&lt;&gt;"",65,"")</f>
        <v/>
      </c>
      <c r="J384">
        <f>IF($A384&lt;&gt;"",35,"")</f>
        <v/>
      </c>
      <c r="L384" s="2">
        <f>IF(ROWS(Measurements!$L$4:L384)&lt;=Measurements!$K$4, INDEX(Measurements!$A$4:$A$502,_xlfn.AGGREGATE(15,3,(Measurements!$C$4:$C$502=Measurements!$K$3)/(Measurements!$C$4:$C$502=Measurements!$K$3)*(ROW(Measurements!$C$4:$C$502)-ROW(Measurements!$C$3)),ROWS(Measurements!$L$4:L384))), "")</f>
        <v/>
      </c>
      <c r="M384">
        <f>IF(ROWS(Measurements!$L$4:L384)&lt;=Measurements!$K$4, INDEX(Measurements!$E$4:$E$502,_xlfn.AGGREGATE(15,3,(Measurements!$C$4:$C$502=Measurements!$K$3)/(Measurements!$C$4:$C$502=Measurements!$K$3)*(ROW(Measurements!$C$4:$C$502)-ROW(Measurements!$C$3)),ROWS(Measurements!$L$4:L384))), "")</f>
        <v/>
      </c>
      <c r="N384">
        <f>IF($L384&lt;&gt;"",2200,"")</f>
        <v/>
      </c>
      <c r="O384">
        <f>IF($L384&lt;&gt;"",1800,"")</f>
        <v/>
      </c>
      <c r="P384">
        <f>IF(ROWS(Measurements!$L$4:L384)&lt;=Measurements!$K$4, INDEX(Measurements!$F$4:$F$502,_xlfn.AGGREGATE(15,3,(Measurements!$C$4:$C$502=Measurements!$K$3)/(Measurements!$C$4:$C$502=Measurements!$K$3)*(ROW(Measurements!$C$4:$C$502)-ROW(Measurements!$C$3)),ROWS(Measurements!$L$4:L384))), "")</f>
        <v/>
      </c>
      <c r="Q384">
        <f>IF($L384&lt;&gt;"",6.5,"")</f>
        <v/>
      </c>
      <c r="R384">
        <f>IF($L384&lt;&gt;"",3.5,"")</f>
        <v/>
      </c>
      <c r="S384">
        <f>IF(ROWS(Measurements!$L$4:L384)&lt;=Measurements!$K$4, INDEX(Measurements!$G$4:$G$502,_xlfn.AGGREGATE(15,3,(Measurements!$C$4:$C$502=Measurements!$K$3)/(Measurements!$C$4:$C$502=Measurements!$K$3)*(ROW(Measurements!$C$4:$C$502)-ROW(Measurements!$C$3)),ROWS(Measurements!$L$4:L384))), "")</f>
        <v/>
      </c>
      <c r="T384">
        <f>IF($L384&lt;&gt;"",65,"")</f>
        <v/>
      </c>
      <c r="U384">
        <f>IF($L384&lt;&gt;"",35,"")</f>
        <v/>
      </c>
      <c r="W384" s="2">
        <f>IF(ROWS(Measurements!$L$4:$L384)&lt;=Measurements!$I$4, INDEX(Measurements!$A$4:$A$502,_xlfn.AGGREGATE(15,3,(Measurements!$C$4:$C$502=Measurements!$I$3)/(Measurements!$C$4:$C$502=Measurements!$I$3)*(ROW(Measurements!$C$4:$C$502)-ROW(Measurements!$C$3)),ROWS(Measurements!$L$4:$L384))), "")</f>
        <v/>
      </c>
      <c r="X384">
        <f>IF(ROWS(Measurements!$L$4:$L384)&lt;=Measurements!$I$4, INDEX(Measurements!$E$4:$E$502,_xlfn.AGGREGATE(15,3,(Measurements!$C$4:$C$502=Measurements!$I$3)/(Measurements!$C$4:$C$502=Measurements!$I$3)*(ROW(Measurements!$C$4:$C$502)-ROW(Measurements!$C$3)),ROWS(Measurements!$L$4:$L384))), "")</f>
        <v/>
      </c>
      <c r="Y384">
        <f>IF($W384&lt;&gt;"",2200,"")</f>
        <v/>
      </c>
      <c r="Z384">
        <f>IF($W384&lt;&gt;"",1800,"")</f>
        <v/>
      </c>
      <c r="AA384">
        <f>IF(ROWS(Measurements!$L$4:$L384)&lt;=Measurements!$I$4, INDEX(Measurements!$F$4:$F$502,_xlfn.AGGREGATE(15,3,(Measurements!$C$4:$C$502=Measurements!$I$3)/(Measurements!$C$4:$C$502=Measurements!$I$3)*(ROW(Measurements!$C$4:$C$502)-ROW(Measurements!$C$3)),ROWS(Measurements!$L$4:$L384))), "")</f>
        <v/>
      </c>
      <c r="AB384">
        <f>IF($W384&lt;&gt;"",6.5,"")</f>
        <v/>
      </c>
      <c r="AC384">
        <f>IF($W384&lt;&gt;"",3.5,"")</f>
        <v/>
      </c>
      <c r="AD384">
        <f>IF(ROWS(Measurements!$L$4:L384)&lt;=Measurements!$I$4, INDEX(Measurements!$G$4:$G$502,_xlfn.AGGREGATE(15,3,(Measurements!$C$4:$C$502=Measurements!$I$3)/(Measurements!$C$4:$C$502=Measurements!$I$3)*(ROW(Measurements!$C$4:$C$502)-ROW(Measurements!$C$3)),ROWS(Measurements!$L$4:L384))), "")</f>
        <v/>
      </c>
      <c r="AE384">
        <f>IF($W384&lt;&gt;"",65,"")</f>
        <v/>
      </c>
      <c r="AF384">
        <f>IF($W384&lt;&gt;"",35,"")</f>
        <v/>
      </c>
    </row>
    <row r="385">
      <c r="A385" s="2">
        <f>IF(ROWS(Measurements!A$4:$L385)&lt;=Measurements!$J$4, INDEX(Measurements!$A$4:$A$502,_xlfn.AGGREGATE(15,3,(Measurements!$C$4:$C$502=Measurements!$J$3)/(Measurements!$C$4:$C$502=Measurements!$J$3)*(ROW(Measurements!$C$4:$C$502)-ROW(Measurements!$C$3)),ROWS(Measurements!A$4:$L385))), "")</f>
        <v/>
      </c>
      <c r="B385">
        <f>IF(ROWS(Measurements!A$4:$L385)&lt;=Measurements!$J$4, INDEX(Measurements!$E$4:$E$502,_xlfn.AGGREGATE(15,3,(Measurements!$C$4:$C$502=Measurements!$J$3)/(Measurements!$C$4:$C$502=Measurements!$J$3)*(ROW(Measurements!$C$4:$C$502)-ROW(Measurements!$C$3)),ROWS(Measurements!A$4:$L385))), "")</f>
        <v/>
      </c>
      <c r="C385">
        <f>IF($A385&lt;&gt;"",2200,"")</f>
        <v/>
      </c>
      <c r="D385">
        <f>IF($A385&lt;&gt;"",1800,"")</f>
        <v/>
      </c>
      <c r="E385">
        <f>IF(ROWS(Measurements!A$4:$L385)&lt;=Measurements!$J$4, INDEX(Measurements!$F$4:$F$502,_xlfn.AGGREGATE(15,3,(Measurements!$C$4:$C$502=Measurements!$J$3)/(Measurements!$C$4:$C$502=Measurements!$J$3)*(ROW(Measurements!$C$4:$C$502)-ROW(Measurements!$C$3)),ROWS(Measurements!A$4:$L385))), "")</f>
        <v/>
      </c>
      <c r="F385">
        <f>IF($A385&lt;&gt;"",6.5,"")</f>
        <v/>
      </c>
      <c r="G385">
        <f>IF($A385&lt;&gt;"",3.5,"")</f>
        <v/>
      </c>
      <c r="H385">
        <f>IF(ROWS(Measurements!A$4:$L385)&lt;=Measurements!$J$4, INDEX(Measurements!$G$4:$G$502,_xlfn.AGGREGATE(15,3,(Measurements!$C$4:$C$502=Measurements!$J$3)/(Measurements!$C$4:$C$502=Measurements!$J$3)*(ROW(Measurements!$C$4:$C$502)-ROW(Measurements!$C$3)),ROWS(Measurements!A$4:$L385))), "")</f>
        <v/>
      </c>
      <c r="I385">
        <f>IF($A385&lt;&gt;"",65,"")</f>
        <v/>
      </c>
      <c r="J385">
        <f>IF($A385&lt;&gt;"",35,"")</f>
        <v/>
      </c>
      <c r="L385" s="2">
        <f>IF(ROWS(Measurements!$L$4:L385)&lt;=Measurements!$K$4, INDEX(Measurements!$A$4:$A$502,_xlfn.AGGREGATE(15,3,(Measurements!$C$4:$C$502=Measurements!$K$3)/(Measurements!$C$4:$C$502=Measurements!$K$3)*(ROW(Measurements!$C$4:$C$502)-ROW(Measurements!$C$3)),ROWS(Measurements!$L$4:L385))), "")</f>
        <v/>
      </c>
      <c r="M385">
        <f>IF(ROWS(Measurements!$L$4:L385)&lt;=Measurements!$K$4, INDEX(Measurements!$E$4:$E$502,_xlfn.AGGREGATE(15,3,(Measurements!$C$4:$C$502=Measurements!$K$3)/(Measurements!$C$4:$C$502=Measurements!$K$3)*(ROW(Measurements!$C$4:$C$502)-ROW(Measurements!$C$3)),ROWS(Measurements!$L$4:L385))), "")</f>
        <v/>
      </c>
      <c r="N385">
        <f>IF($L385&lt;&gt;"",2200,"")</f>
        <v/>
      </c>
      <c r="O385">
        <f>IF($L385&lt;&gt;"",1800,"")</f>
        <v/>
      </c>
      <c r="P385">
        <f>IF(ROWS(Measurements!$L$4:L385)&lt;=Measurements!$K$4, INDEX(Measurements!$F$4:$F$502,_xlfn.AGGREGATE(15,3,(Measurements!$C$4:$C$502=Measurements!$K$3)/(Measurements!$C$4:$C$502=Measurements!$K$3)*(ROW(Measurements!$C$4:$C$502)-ROW(Measurements!$C$3)),ROWS(Measurements!$L$4:L385))), "")</f>
        <v/>
      </c>
      <c r="Q385">
        <f>IF($L385&lt;&gt;"",6.5,"")</f>
        <v/>
      </c>
      <c r="R385">
        <f>IF($L385&lt;&gt;"",3.5,"")</f>
        <v/>
      </c>
      <c r="S385">
        <f>IF(ROWS(Measurements!$L$4:L385)&lt;=Measurements!$K$4, INDEX(Measurements!$G$4:$G$502,_xlfn.AGGREGATE(15,3,(Measurements!$C$4:$C$502=Measurements!$K$3)/(Measurements!$C$4:$C$502=Measurements!$K$3)*(ROW(Measurements!$C$4:$C$502)-ROW(Measurements!$C$3)),ROWS(Measurements!$L$4:L385))), "")</f>
        <v/>
      </c>
      <c r="T385">
        <f>IF($L385&lt;&gt;"",65,"")</f>
        <v/>
      </c>
      <c r="U385">
        <f>IF($L385&lt;&gt;"",35,"")</f>
        <v/>
      </c>
      <c r="W385" s="2">
        <f>IF(ROWS(Measurements!$L$4:$L385)&lt;=Measurements!$I$4, INDEX(Measurements!$A$4:$A$502,_xlfn.AGGREGATE(15,3,(Measurements!$C$4:$C$502=Measurements!$I$3)/(Measurements!$C$4:$C$502=Measurements!$I$3)*(ROW(Measurements!$C$4:$C$502)-ROW(Measurements!$C$3)),ROWS(Measurements!$L$4:$L385))), "")</f>
        <v/>
      </c>
      <c r="X385">
        <f>IF(ROWS(Measurements!$L$4:$L385)&lt;=Measurements!$I$4, INDEX(Measurements!$E$4:$E$502,_xlfn.AGGREGATE(15,3,(Measurements!$C$4:$C$502=Measurements!$I$3)/(Measurements!$C$4:$C$502=Measurements!$I$3)*(ROW(Measurements!$C$4:$C$502)-ROW(Measurements!$C$3)),ROWS(Measurements!$L$4:$L385))), "")</f>
        <v/>
      </c>
      <c r="Y385">
        <f>IF($W385&lt;&gt;"",2200,"")</f>
        <v/>
      </c>
      <c r="Z385">
        <f>IF($W385&lt;&gt;"",1800,"")</f>
        <v/>
      </c>
      <c r="AA385">
        <f>IF(ROWS(Measurements!$L$4:$L385)&lt;=Measurements!$I$4, INDEX(Measurements!$F$4:$F$502,_xlfn.AGGREGATE(15,3,(Measurements!$C$4:$C$502=Measurements!$I$3)/(Measurements!$C$4:$C$502=Measurements!$I$3)*(ROW(Measurements!$C$4:$C$502)-ROW(Measurements!$C$3)),ROWS(Measurements!$L$4:$L385))), "")</f>
        <v/>
      </c>
      <c r="AB385">
        <f>IF($W385&lt;&gt;"",6.5,"")</f>
        <v/>
      </c>
      <c r="AC385">
        <f>IF($W385&lt;&gt;"",3.5,"")</f>
        <v/>
      </c>
      <c r="AD385">
        <f>IF(ROWS(Measurements!$L$4:L385)&lt;=Measurements!$I$4, INDEX(Measurements!$G$4:$G$502,_xlfn.AGGREGATE(15,3,(Measurements!$C$4:$C$502=Measurements!$I$3)/(Measurements!$C$4:$C$502=Measurements!$I$3)*(ROW(Measurements!$C$4:$C$502)-ROW(Measurements!$C$3)),ROWS(Measurements!$L$4:L385))), "")</f>
        <v/>
      </c>
      <c r="AE385">
        <f>IF($W385&lt;&gt;"",65,"")</f>
        <v/>
      </c>
      <c r="AF385">
        <f>IF($W385&lt;&gt;"",35,"")</f>
        <v/>
      </c>
    </row>
    <row r="386">
      <c r="A386" s="2">
        <f>IF(ROWS(Measurements!A$4:$L386)&lt;=Measurements!$J$4, INDEX(Measurements!$A$4:$A$502,_xlfn.AGGREGATE(15,3,(Measurements!$C$4:$C$502=Measurements!$J$3)/(Measurements!$C$4:$C$502=Measurements!$J$3)*(ROW(Measurements!$C$4:$C$502)-ROW(Measurements!$C$3)),ROWS(Measurements!A$4:$L386))), "")</f>
        <v/>
      </c>
      <c r="B386">
        <f>IF(ROWS(Measurements!A$4:$L386)&lt;=Measurements!$J$4, INDEX(Measurements!$E$4:$E$502,_xlfn.AGGREGATE(15,3,(Measurements!$C$4:$C$502=Measurements!$J$3)/(Measurements!$C$4:$C$502=Measurements!$J$3)*(ROW(Measurements!$C$4:$C$502)-ROW(Measurements!$C$3)),ROWS(Measurements!A$4:$L386))), "")</f>
        <v/>
      </c>
      <c r="C386">
        <f>IF($A386&lt;&gt;"",2200,"")</f>
        <v/>
      </c>
      <c r="D386">
        <f>IF($A386&lt;&gt;"",1800,"")</f>
        <v/>
      </c>
      <c r="E386">
        <f>IF(ROWS(Measurements!A$4:$L386)&lt;=Measurements!$J$4, INDEX(Measurements!$F$4:$F$502,_xlfn.AGGREGATE(15,3,(Measurements!$C$4:$C$502=Measurements!$J$3)/(Measurements!$C$4:$C$502=Measurements!$J$3)*(ROW(Measurements!$C$4:$C$502)-ROW(Measurements!$C$3)),ROWS(Measurements!A$4:$L386))), "")</f>
        <v/>
      </c>
      <c r="F386">
        <f>IF($A386&lt;&gt;"",6.5,"")</f>
        <v/>
      </c>
      <c r="G386">
        <f>IF($A386&lt;&gt;"",3.5,"")</f>
        <v/>
      </c>
      <c r="H386">
        <f>IF(ROWS(Measurements!A$4:$L386)&lt;=Measurements!$J$4, INDEX(Measurements!$G$4:$G$502,_xlfn.AGGREGATE(15,3,(Measurements!$C$4:$C$502=Measurements!$J$3)/(Measurements!$C$4:$C$502=Measurements!$J$3)*(ROW(Measurements!$C$4:$C$502)-ROW(Measurements!$C$3)),ROWS(Measurements!A$4:$L386))), "")</f>
        <v/>
      </c>
      <c r="I386">
        <f>IF($A386&lt;&gt;"",65,"")</f>
        <v/>
      </c>
      <c r="J386">
        <f>IF($A386&lt;&gt;"",35,"")</f>
        <v/>
      </c>
      <c r="L386" s="2">
        <f>IF(ROWS(Measurements!$L$4:L386)&lt;=Measurements!$K$4, INDEX(Measurements!$A$4:$A$502,_xlfn.AGGREGATE(15,3,(Measurements!$C$4:$C$502=Measurements!$K$3)/(Measurements!$C$4:$C$502=Measurements!$K$3)*(ROW(Measurements!$C$4:$C$502)-ROW(Measurements!$C$3)),ROWS(Measurements!$L$4:L386))), "")</f>
        <v/>
      </c>
      <c r="M386">
        <f>IF(ROWS(Measurements!$L$4:L386)&lt;=Measurements!$K$4, INDEX(Measurements!$E$4:$E$502,_xlfn.AGGREGATE(15,3,(Measurements!$C$4:$C$502=Measurements!$K$3)/(Measurements!$C$4:$C$502=Measurements!$K$3)*(ROW(Measurements!$C$4:$C$502)-ROW(Measurements!$C$3)),ROWS(Measurements!$L$4:L386))), "")</f>
        <v/>
      </c>
      <c r="N386">
        <f>IF($L386&lt;&gt;"",2200,"")</f>
        <v/>
      </c>
      <c r="O386">
        <f>IF($L386&lt;&gt;"",1800,"")</f>
        <v/>
      </c>
      <c r="P386">
        <f>IF(ROWS(Measurements!$L$4:L386)&lt;=Measurements!$K$4, INDEX(Measurements!$F$4:$F$502,_xlfn.AGGREGATE(15,3,(Measurements!$C$4:$C$502=Measurements!$K$3)/(Measurements!$C$4:$C$502=Measurements!$K$3)*(ROW(Measurements!$C$4:$C$502)-ROW(Measurements!$C$3)),ROWS(Measurements!$L$4:L386))), "")</f>
        <v/>
      </c>
      <c r="Q386">
        <f>IF($L386&lt;&gt;"",6.5,"")</f>
        <v/>
      </c>
      <c r="R386">
        <f>IF($L386&lt;&gt;"",3.5,"")</f>
        <v/>
      </c>
      <c r="S386">
        <f>IF(ROWS(Measurements!$L$4:L386)&lt;=Measurements!$K$4, INDEX(Measurements!$G$4:$G$502,_xlfn.AGGREGATE(15,3,(Measurements!$C$4:$C$502=Measurements!$K$3)/(Measurements!$C$4:$C$502=Measurements!$K$3)*(ROW(Measurements!$C$4:$C$502)-ROW(Measurements!$C$3)),ROWS(Measurements!$L$4:L386))), "")</f>
        <v/>
      </c>
      <c r="T386">
        <f>IF($L386&lt;&gt;"",65,"")</f>
        <v/>
      </c>
      <c r="U386">
        <f>IF($L386&lt;&gt;"",35,"")</f>
        <v/>
      </c>
      <c r="W386" s="2">
        <f>IF(ROWS(Measurements!$L$4:$L386)&lt;=Measurements!$I$4, INDEX(Measurements!$A$4:$A$502,_xlfn.AGGREGATE(15,3,(Measurements!$C$4:$C$502=Measurements!$I$3)/(Measurements!$C$4:$C$502=Measurements!$I$3)*(ROW(Measurements!$C$4:$C$502)-ROW(Measurements!$C$3)),ROWS(Measurements!$L$4:$L386))), "")</f>
        <v/>
      </c>
      <c r="X386">
        <f>IF(ROWS(Measurements!$L$4:$L386)&lt;=Measurements!$I$4, INDEX(Measurements!$E$4:$E$502,_xlfn.AGGREGATE(15,3,(Measurements!$C$4:$C$502=Measurements!$I$3)/(Measurements!$C$4:$C$502=Measurements!$I$3)*(ROW(Measurements!$C$4:$C$502)-ROW(Measurements!$C$3)),ROWS(Measurements!$L$4:$L386))), "")</f>
        <v/>
      </c>
      <c r="Y386">
        <f>IF($W386&lt;&gt;"",2200,"")</f>
        <v/>
      </c>
      <c r="Z386">
        <f>IF($W386&lt;&gt;"",1800,"")</f>
        <v/>
      </c>
      <c r="AA386">
        <f>IF(ROWS(Measurements!$L$4:$L386)&lt;=Measurements!$I$4, INDEX(Measurements!$F$4:$F$502,_xlfn.AGGREGATE(15,3,(Measurements!$C$4:$C$502=Measurements!$I$3)/(Measurements!$C$4:$C$502=Measurements!$I$3)*(ROW(Measurements!$C$4:$C$502)-ROW(Measurements!$C$3)),ROWS(Measurements!$L$4:$L386))), "")</f>
        <v/>
      </c>
      <c r="AB386">
        <f>IF($W386&lt;&gt;"",6.5,"")</f>
        <v/>
      </c>
      <c r="AC386">
        <f>IF($W386&lt;&gt;"",3.5,"")</f>
        <v/>
      </c>
      <c r="AD386">
        <f>IF(ROWS(Measurements!$L$4:L386)&lt;=Measurements!$I$4, INDEX(Measurements!$G$4:$G$502,_xlfn.AGGREGATE(15,3,(Measurements!$C$4:$C$502=Measurements!$I$3)/(Measurements!$C$4:$C$502=Measurements!$I$3)*(ROW(Measurements!$C$4:$C$502)-ROW(Measurements!$C$3)),ROWS(Measurements!$L$4:L386))), "")</f>
        <v/>
      </c>
      <c r="AE386">
        <f>IF($W386&lt;&gt;"",65,"")</f>
        <v/>
      </c>
      <c r="AF386">
        <f>IF($W386&lt;&gt;"",35,"")</f>
        <v/>
      </c>
    </row>
    <row r="387">
      <c r="A387" s="2">
        <f>IF(ROWS(Measurements!A$4:$L387)&lt;=Measurements!$J$4, INDEX(Measurements!$A$4:$A$502,_xlfn.AGGREGATE(15,3,(Measurements!$C$4:$C$502=Measurements!$J$3)/(Measurements!$C$4:$C$502=Measurements!$J$3)*(ROW(Measurements!$C$4:$C$502)-ROW(Measurements!$C$3)),ROWS(Measurements!A$4:$L387))), "")</f>
        <v/>
      </c>
      <c r="B387">
        <f>IF(ROWS(Measurements!A$4:$L387)&lt;=Measurements!$J$4, INDEX(Measurements!$E$4:$E$502,_xlfn.AGGREGATE(15,3,(Measurements!$C$4:$C$502=Measurements!$J$3)/(Measurements!$C$4:$C$502=Measurements!$J$3)*(ROW(Measurements!$C$4:$C$502)-ROW(Measurements!$C$3)),ROWS(Measurements!A$4:$L387))), "")</f>
        <v/>
      </c>
      <c r="C387">
        <f>IF($A387&lt;&gt;"",2200,"")</f>
        <v/>
      </c>
      <c r="D387">
        <f>IF($A387&lt;&gt;"",1800,"")</f>
        <v/>
      </c>
      <c r="E387">
        <f>IF(ROWS(Measurements!A$4:$L387)&lt;=Measurements!$J$4, INDEX(Measurements!$F$4:$F$502,_xlfn.AGGREGATE(15,3,(Measurements!$C$4:$C$502=Measurements!$J$3)/(Measurements!$C$4:$C$502=Measurements!$J$3)*(ROW(Measurements!$C$4:$C$502)-ROW(Measurements!$C$3)),ROWS(Measurements!A$4:$L387))), "")</f>
        <v/>
      </c>
      <c r="F387">
        <f>IF($A387&lt;&gt;"",6.5,"")</f>
        <v/>
      </c>
      <c r="G387">
        <f>IF($A387&lt;&gt;"",3.5,"")</f>
        <v/>
      </c>
      <c r="H387">
        <f>IF(ROWS(Measurements!A$4:$L387)&lt;=Measurements!$J$4, INDEX(Measurements!$G$4:$G$502,_xlfn.AGGREGATE(15,3,(Measurements!$C$4:$C$502=Measurements!$J$3)/(Measurements!$C$4:$C$502=Measurements!$J$3)*(ROW(Measurements!$C$4:$C$502)-ROW(Measurements!$C$3)),ROWS(Measurements!A$4:$L387))), "")</f>
        <v/>
      </c>
      <c r="I387">
        <f>IF($A387&lt;&gt;"",65,"")</f>
        <v/>
      </c>
      <c r="J387">
        <f>IF($A387&lt;&gt;"",35,"")</f>
        <v/>
      </c>
      <c r="L387" s="2">
        <f>IF(ROWS(Measurements!$L$4:L387)&lt;=Measurements!$K$4, INDEX(Measurements!$A$4:$A$502,_xlfn.AGGREGATE(15,3,(Measurements!$C$4:$C$502=Measurements!$K$3)/(Measurements!$C$4:$C$502=Measurements!$K$3)*(ROW(Measurements!$C$4:$C$502)-ROW(Measurements!$C$3)),ROWS(Measurements!$L$4:L387))), "")</f>
        <v/>
      </c>
      <c r="M387">
        <f>IF(ROWS(Measurements!$L$4:L387)&lt;=Measurements!$K$4, INDEX(Measurements!$E$4:$E$502,_xlfn.AGGREGATE(15,3,(Measurements!$C$4:$C$502=Measurements!$K$3)/(Measurements!$C$4:$C$502=Measurements!$K$3)*(ROW(Measurements!$C$4:$C$502)-ROW(Measurements!$C$3)),ROWS(Measurements!$L$4:L387))), "")</f>
        <v/>
      </c>
      <c r="N387">
        <f>IF($L387&lt;&gt;"",2200,"")</f>
        <v/>
      </c>
      <c r="O387">
        <f>IF($L387&lt;&gt;"",1800,"")</f>
        <v/>
      </c>
      <c r="P387">
        <f>IF(ROWS(Measurements!$L$4:L387)&lt;=Measurements!$K$4, INDEX(Measurements!$F$4:$F$502,_xlfn.AGGREGATE(15,3,(Measurements!$C$4:$C$502=Measurements!$K$3)/(Measurements!$C$4:$C$502=Measurements!$K$3)*(ROW(Measurements!$C$4:$C$502)-ROW(Measurements!$C$3)),ROWS(Measurements!$L$4:L387))), "")</f>
        <v/>
      </c>
      <c r="Q387">
        <f>IF($L387&lt;&gt;"",6.5,"")</f>
        <v/>
      </c>
      <c r="R387">
        <f>IF($L387&lt;&gt;"",3.5,"")</f>
        <v/>
      </c>
      <c r="S387">
        <f>IF(ROWS(Measurements!$L$4:L387)&lt;=Measurements!$K$4, INDEX(Measurements!$G$4:$G$502,_xlfn.AGGREGATE(15,3,(Measurements!$C$4:$C$502=Measurements!$K$3)/(Measurements!$C$4:$C$502=Measurements!$K$3)*(ROW(Measurements!$C$4:$C$502)-ROW(Measurements!$C$3)),ROWS(Measurements!$L$4:L387))), "")</f>
        <v/>
      </c>
      <c r="T387">
        <f>IF($L387&lt;&gt;"",65,"")</f>
        <v/>
      </c>
      <c r="U387">
        <f>IF($L387&lt;&gt;"",35,"")</f>
        <v/>
      </c>
      <c r="W387" s="2">
        <f>IF(ROWS(Measurements!$L$4:$L387)&lt;=Measurements!$I$4, INDEX(Measurements!$A$4:$A$502,_xlfn.AGGREGATE(15,3,(Measurements!$C$4:$C$502=Measurements!$I$3)/(Measurements!$C$4:$C$502=Measurements!$I$3)*(ROW(Measurements!$C$4:$C$502)-ROW(Measurements!$C$3)),ROWS(Measurements!$L$4:$L387))), "")</f>
        <v/>
      </c>
      <c r="X387">
        <f>IF(ROWS(Measurements!$L$4:$L387)&lt;=Measurements!$I$4, INDEX(Measurements!$E$4:$E$502,_xlfn.AGGREGATE(15,3,(Measurements!$C$4:$C$502=Measurements!$I$3)/(Measurements!$C$4:$C$502=Measurements!$I$3)*(ROW(Measurements!$C$4:$C$502)-ROW(Measurements!$C$3)),ROWS(Measurements!$L$4:$L387))), "")</f>
        <v/>
      </c>
      <c r="Y387">
        <f>IF($W387&lt;&gt;"",2200,"")</f>
        <v/>
      </c>
      <c r="Z387">
        <f>IF($W387&lt;&gt;"",1800,"")</f>
        <v/>
      </c>
      <c r="AA387">
        <f>IF(ROWS(Measurements!$L$4:$L387)&lt;=Measurements!$I$4, INDEX(Measurements!$F$4:$F$502,_xlfn.AGGREGATE(15,3,(Measurements!$C$4:$C$502=Measurements!$I$3)/(Measurements!$C$4:$C$502=Measurements!$I$3)*(ROW(Measurements!$C$4:$C$502)-ROW(Measurements!$C$3)),ROWS(Measurements!$L$4:$L387))), "")</f>
        <v/>
      </c>
      <c r="AB387">
        <f>IF($W387&lt;&gt;"",6.5,"")</f>
        <v/>
      </c>
      <c r="AC387">
        <f>IF($W387&lt;&gt;"",3.5,"")</f>
        <v/>
      </c>
      <c r="AD387">
        <f>IF(ROWS(Measurements!$L$4:L387)&lt;=Measurements!$I$4, INDEX(Measurements!$G$4:$G$502,_xlfn.AGGREGATE(15,3,(Measurements!$C$4:$C$502=Measurements!$I$3)/(Measurements!$C$4:$C$502=Measurements!$I$3)*(ROW(Measurements!$C$4:$C$502)-ROW(Measurements!$C$3)),ROWS(Measurements!$L$4:L387))), "")</f>
        <v/>
      </c>
      <c r="AE387">
        <f>IF($W387&lt;&gt;"",65,"")</f>
        <v/>
      </c>
      <c r="AF387">
        <f>IF($W387&lt;&gt;"",35,"")</f>
        <v/>
      </c>
    </row>
    <row r="388">
      <c r="A388" s="2">
        <f>IF(ROWS(Measurements!A$4:$L388)&lt;=Measurements!$J$4, INDEX(Measurements!$A$4:$A$502,_xlfn.AGGREGATE(15,3,(Measurements!$C$4:$C$502=Measurements!$J$3)/(Measurements!$C$4:$C$502=Measurements!$J$3)*(ROW(Measurements!$C$4:$C$502)-ROW(Measurements!$C$3)),ROWS(Measurements!A$4:$L388))), "")</f>
        <v/>
      </c>
      <c r="B388">
        <f>IF(ROWS(Measurements!A$4:$L388)&lt;=Measurements!$J$4, INDEX(Measurements!$E$4:$E$502,_xlfn.AGGREGATE(15,3,(Measurements!$C$4:$C$502=Measurements!$J$3)/(Measurements!$C$4:$C$502=Measurements!$J$3)*(ROW(Measurements!$C$4:$C$502)-ROW(Measurements!$C$3)),ROWS(Measurements!A$4:$L388))), "")</f>
        <v/>
      </c>
      <c r="C388">
        <f>IF($A388&lt;&gt;"",2200,"")</f>
        <v/>
      </c>
      <c r="D388">
        <f>IF($A388&lt;&gt;"",1800,"")</f>
        <v/>
      </c>
      <c r="E388">
        <f>IF(ROWS(Measurements!A$4:$L388)&lt;=Measurements!$J$4, INDEX(Measurements!$F$4:$F$502,_xlfn.AGGREGATE(15,3,(Measurements!$C$4:$C$502=Measurements!$J$3)/(Measurements!$C$4:$C$502=Measurements!$J$3)*(ROW(Measurements!$C$4:$C$502)-ROW(Measurements!$C$3)),ROWS(Measurements!A$4:$L388))), "")</f>
        <v/>
      </c>
      <c r="F388">
        <f>IF($A388&lt;&gt;"",6.5,"")</f>
        <v/>
      </c>
      <c r="G388">
        <f>IF($A388&lt;&gt;"",3.5,"")</f>
        <v/>
      </c>
      <c r="H388">
        <f>IF(ROWS(Measurements!A$4:$L388)&lt;=Measurements!$J$4, INDEX(Measurements!$G$4:$G$502,_xlfn.AGGREGATE(15,3,(Measurements!$C$4:$C$502=Measurements!$J$3)/(Measurements!$C$4:$C$502=Measurements!$J$3)*(ROW(Measurements!$C$4:$C$502)-ROW(Measurements!$C$3)),ROWS(Measurements!A$4:$L388))), "")</f>
        <v/>
      </c>
      <c r="I388">
        <f>IF($A388&lt;&gt;"",65,"")</f>
        <v/>
      </c>
      <c r="J388">
        <f>IF($A388&lt;&gt;"",35,"")</f>
        <v/>
      </c>
      <c r="L388" s="2">
        <f>IF(ROWS(Measurements!$L$4:L388)&lt;=Measurements!$K$4, INDEX(Measurements!$A$4:$A$502,_xlfn.AGGREGATE(15,3,(Measurements!$C$4:$C$502=Measurements!$K$3)/(Measurements!$C$4:$C$502=Measurements!$K$3)*(ROW(Measurements!$C$4:$C$502)-ROW(Measurements!$C$3)),ROWS(Measurements!$L$4:L388))), "")</f>
        <v/>
      </c>
      <c r="M388">
        <f>IF(ROWS(Measurements!$L$4:L388)&lt;=Measurements!$K$4, INDEX(Measurements!$E$4:$E$502,_xlfn.AGGREGATE(15,3,(Measurements!$C$4:$C$502=Measurements!$K$3)/(Measurements!$C$4:$C$502=Measurements!$K$3)*(ROW(Measurements!$C$4:$C$502)-ROW(Measurements!$C$3)),ROWS(Measurements!$L$4:L388))), "")</f>
        <v/>
      </c>
      <c r="N388">
        <f>IF($L388&lt;&gt;"",2200,"")</f>
        <v/>
      </c>
      <c r="O388">
        <f>IF($L388&lt;&gt;"",1800,"")</f>
        <v/>
      </c>
      <c r="P388">
        <f>IF(ROWS(Measurements!$L$4:L388)&lt;=Measurements!$K$4, INDEX(Measurements!$F$4:$F$502,_xlfn.AGGREGATE(15,3,(Measurements!$C$4:$C$502=Measurements!$K$3)/(Measurements!$C$4:$C$502=Measurements!$K$3)*(ROW(Measurements!$C$4:$C$502)-ROW(Measurements!$C$3)),ROWS(Measurements!$L$4:L388))), "")</f>
        <v/>
      </c>
      <c r="Q388">
        <f>IF($L388&lt;&gt;"",6.5,"")</f>
        <v/>
      </c>
      <c r="R388">
        <f>IF($L388&lt;&gt;"",3.5,"")</f>
        <v/>
      </c>
      <c r="S388">
        <f>IF(ROWS(Measurements!$L$4:L388)&lt;=Measurements!$K$4, INDEX(Measurements!$G$4:$G$502,_xlfn.AGGREGATE(15,3,(Measurements!$C$4:$C$502=Measurements!$K$3)/(Measurements!$C$4:$C$502=Measurements!$K$3)*(ROW(Measurements!$C$4:$C$502)-ROW(Measurements!$C$3)),ROWS(Measurements!$L$4:L388))), "")</f>
        <v/>
      </c>
      <c r="T388">
        <f>IF($L388&lt;&gt;"",65,"")</f>
        <v/>
      </c>
      <c r="U388">
        <f>IF($L388&lt;&gt;"",35,"")</f>
        <v/>
      </c>
      <c r="W388" s="2">
        <f>IF(ROWS(Measurements!$L$4:$L388)&lt;=Measurements!$I$4, INDEX(Measurements!$A$4:$A$502,_xlfn.AGGREGATE(15,3,(Measurements!$C$4:$C$502=Measurements!$I$3)/(Measurements!$C$4:$C$502=Measurements!$I$3)*(ROW(Measurements!$C$4:$C$502)-ROW(Measurements!$C$3)),ROWS(Measurements!$L$4:$L388))), "")</f>
        <v/>
      </c>
      <c r="X388">
        <f>IF(ROWS(Measurements!$L$4:$L388)&lt;=Measurements!$I$4, INDEX(Measurements!$E$4:$E$502,_xlfn.AGGREGATE(15,3,(Measurements!$C$4:$C$502=Measurements!$I$3)/(Measurements!$C$4:$C$502=Measurements!$I$3)*(ROW(Measurements!$C$4:$C$502)-ROW(Measurements!$C$3)),ROWS(Measurements!$L$4:$L388))), "")</f>
        <v/>
      </c>
      <c r="Y388">
        <f>IF($W388&lt;&gt;"",2200,"")</f>
        <v/>
      </c>
      <c r="Z388">
        <f>IF($W388&lt;&gt;"",1800,"")</f>
        <v/>
      </c>
      <c r="AA388">
        <f>IF(ROWS(Measurements!$L$4:$L388)&lt;=Measurements!$I$4, INDEX(Measurements!$F$4:$F$502,_xlfn.AGGREGATE(15,3,(Measurements!$C$4:$C$502=Measurements!$I$3)/(Measurements!$C$4:$C$502=Measurements!$I$3)*(ROW(Measurements!$C$4:$C$502)-ROW(Measurements!$C$3)),ROWS(Measurements!$L$4:$L388))), "")</f>
        <v/>
      </c>
      <c r="AB388">
        <f>IF($W388&lt;&gt;"",6.5,"")</f>
        <v/>
      </c>
      <c r="AC388">
        <f>IF($W388&lt;&gt;"",3.5,"")</f>
        <v/>
      </c>
      <c r="AD388">
        <f>IF(ROWS(Measurements!$L$4:L388)&lt;=Measurements!$I$4, INDEX(Measurements!$G$4:$G$502,_xlfn.AGGREGATE(15,3,(Measurements!$C$4:$C$502=Measurements!$I$3)/(Measurements!$C$4:$C$502=Measurements!$I$3)*(ROW(Measurements!$C$4:$C$502)-ROW(Measurements!$C$3)),ROWS(Measurements!$L$4:L388))), "")</f>
        <v/>
      </c>
      <c r="AE388">
        <f>IF($W388&lt;&gt;"",65,"")</f>
        <v/>
      </c>
      <c r="AF388">
        <f>IF($W388&lt;&gt;"",35,"")</f>
        <v/>
      </c>
    </row>
    <row r="389">
      <c r="A389" s="2">
        <f>IF(ROWS(Measurements!A$4:$L389)&lt;=Measurements!$J$4, INDEX(Measurements!$A$4:$A$502,_xlfn.AGGREGATE(15,3,(Measurements!$C$4:$C$502=Measurements!$J$3)/(Measurements!$C$4:$C$502=Measurements!$J$3)*(ROW(Measurements!$C$4:$C$502)-ROW(Measurements!$C$3)),ROWS(Measurements!A$4:$L389))), "")</f>
        <v/>
      </c>
      <c r="B389">
        <f>IF(ROWS(Measurements!A$4:$L389)&lt;=Measurements!$J$4, INDEX(Measurements!$E$4:$E$502,_xlfn.AGGREGATE(15,3,(Measurements!$C$4:$C$502=Measurements!$J$3)/(Measurements!$C$4:$C$502=Measurements!$J$3)*(ROW(Measurements!$C$4:$C$502)-ROW(Measurements!$C$3)),ROWS(Measurements!A$4:$L389))), "")</f>
        <v/>
      </c>
      <c r="C389">
        <f>IF($A389&lt;&gt;"",2200,"")</f>
        <v/>
      </c>
      <c r="D389">
        <f>IF($A389&lt;&gt;"",1800,"")</f>
        <v/>
      </c>
      <c r="E389">
        <f>IF(ROWS(Measurements!A$4:$L389)&lt;=Measurements!$J$4, INDEX(Measurements!$F$4:$F$502,_xlfn.AGGREGATE(15,3,(Measurements!$C$4:$C$502=Measurements!$J$3)/(Measurements!$C$4:$C$502=Measurements!$J$3)*(ROW(Measurements!$C$4:$C$502)-ROW(Measurements!$C$3)),ROWS(Measurements!A$4:$L389))), "")</f>
        <v/>
      </c>
      <c r="F389">
        <f>IF($A389&lt;&gt;"",6.5,"")</f>
        <v/>
      </c>
      <c r="G389">
        <f>IF($A389&lt;&gt;"",3.5,"")</f>
        <v/>
      </c>
      <c r="H389">
        <f>IF(ROWS(Measurements!A$4:$L389)&lt;=Measurements!$J$4, INDEX(Measurements!$G$4:$G$502,_xlfn.AGGREGATE(15,3,(Measurements!$C$4:$C$502=Measurements!$J$3)/(Measurements!$C$4:$C$502=Measurements!$J$3)*(ROW(Measurements!$C$4:$C$502)-ROW(Measurements!$C$3)),ROWS(Measurements!A$4:$L389))), "")</f>
        <v/>
      </c>
      <c r="I389">
        <f>IF($A389&lt;&gt;"",65,"")</f>
        <v/>
      </c>
      <c r="J389">
        <f>IF($A389&lt;&gt;"",35,"")</f>
        <v/>
      </c>
      <c r="L389" s="2">
        <f>IF(ROWS(Measurements!$L$4:L389)&lt;=Measurements!$K$4, INDEX(Measurements!$A$4:$A$502,_xlfn.AGGREGATE(15,3,(Measurements!$C$4:$C$502=Measurements!$K$3)/(Measurements!$C$4:$C$502=Measurements!$K$3)*(ROW(Measurements!$C$4:$C$502)-ROW(Measurements!$C$3)),ROWS(Measurements!$L$4:L389))), "")</f>
        <v/>
      </c>
      <c r="M389">
        <f>IF(ROWS(Measurements!$L$4:L389)&lt;=Measurements!$K$4, INDEX(Measurements!$E$4:$E$502,_xlfn.AGGREGATE(15,3,(Measurements!$C$4:$C$502=Measurements!$K$3)/(Measurements!$C$4:$C$502=Measurements!$K$3)*(ROW(Measurements!$C$4:$C$502)-ROW(Measurements!$C$3)),ROWS(Measurements!$L$4:L389))), "")</f>
        <v/>
      </c>
      <c r="N389">
        <f>IF($L389&lt;&gt;"",2200,"")</f>
        <v/>
      </c>
      <c r="O389">
        <f>IF($L389&lt;&gt;"",1800,"")</f>
        <v/>
      </c>
      <c r="P389">
        <f>IF(ROWS(Measurements!$L$4:L389)&lt;=Measurements!$K$4, INDEX(Measurements!$F$4:$F$502,_xlfn.AGGREGATE(15,3,(Measurements!$C$4:$C$502=Measurements!$K$3)/(Measurements!$C$4:$C$502=Measurements!$K$3)*(ROW(Measurements!$C$4:$C$502)-ROW(Measurements!$C$3)),ROWS(Measurements!$L$4:L389))), "")</f>
        <v/>
      </c>
      <c r="Q389">
        <f>IF($L389&lt;&gt;"",6.5,"")</f>
        <v/>
      </c>
      <c r="R389">
        <f>IF($L389&lt;&gt;"",3.5,"")</f>
        <v/>
      </c>
      <c r="S389">
        <f>IF(ROWS(Measurements!$L$4:L389)&lt;=Measurements!$K$4, INDEX(Measurements!$G$4:$G$502,_xlfn.AGGREGATE(15,3,(Measurements!$C$4:$C$502=Measurements!$K$3)/(Measurements!$C$4:$C$502=Measurements!$K$3)*(ROW(Measurements!$C$4:$C$502)-ROW(Measurements!$C$3)),ROWS(Measurements!$L$4:L389))), "")</f>
        <v/>
      </c>
      <c r="T389">
        <f>IF($L389&lt;&gt;"",65,"")</f>
        <v/>
      </c>
      <c r="U389">
        <f>IF($L389&lt;&gt;"",35,"")</f>
        <v/>
      </c>
      <c r="W389" s="2">
        <f>IF(ROWS(Measurements!$L$4:$L389)&lt;=Measurements!$I$4, INDEX(Measurements!$A$4:$A$502,_xlfn.AGGREGATE(15,3,(Measurements!$C$4:$C$502=Measurements!$I$3)/(Measurements!$C$4:$C$502=Measurements!$I$3)*(ROW(Measurements!$C$4:$C$502)-ROW(Measurements!$C$3)),ROWS(Measurements!$L$4:$L389))), "")</f>
        <v/>
      </c>
      <c r="X389">
        <f>IF(ROWS(Measurements!$L$4:$L389)&lt;=Measurements!$I$4, INDEX(Measurements!$E$4:$E$502,_xlfn.AGGREGATE(15,3,(Measurements!$C$4:$C$502=Measurements!$I$3)/(Measurements!$C$4:$C$502=Measurements!$I$3)*(ROW(Measurements!$C$4:$C$502)-ROW(Measurements!$C$3)),ROWS(Measurements!$L$4:$L389))), "")</f>
        <v/>
      </c>
      <c r="Y389">
        <f>IF($W389&lt;&gt;"",2200,"")</f>
        <v/>
      </c>
      <c r="Z389">
        <f>IF($W389&lt;&gt;"",1800,"")</f>
        <v/>
      </c>
      <c r="AA389">
        <f>IF(ROWS(Measurements!$L$4:$L389)&lt;=Measurements!$I$4, INDEX(Measurements!$F$4:$F$502,_xlfn.AGGREGATE(15,3,(Measurements!$C$4:$C$502=Measurements!$I$3)/(Measurements!$C$4:$C$502=Measurements!$I$3)*(ROW(Measurements!$C$4:$C$502)-ROW(Measurements!$C$3)),ROWS(Measurements!$L$4:$L389))), "")</f>
        <v/>
      </c>
      <c r="AB389">
        <f>IF($W389&lt;&gt;"",6.5,"")</f>
        <v/>
      </c>
      <c r="AC389">
        <f>IF($W389&lt;&gt;"",3.5,"")</f>
        <v/>
      </c>
      <c r="AD389">
        <f>IF(ROWS(Measurements!$L$4:L389)&lt;=Measurements!$I$4, INDEX(Measurements!$G$4:$G$502,_xlfn.AGGREGATE(15,3,(Measurements!$C$4:$C$502=Measurements!$I$3)/(Measurements!$C$4:$C$502=Measurements!$I$3)*(ROW(Measurements!$C$4:$C$502)-ROW(Measurements!$C$3)),ROWS(Measurements!$L$4:L389))), "")</f>
        <v/>
      </c>
      <c r="AE389">
        <f>IF($W389&lt;&gt;"",65,"")</f>
        <v/>
      </c>
      <c r="AF389">
        <f>IF($W389&lt;&gt;"",35,"")</f>
        <v/>
      </c>
    </row>
    <row r="390">
      <c r="A390" s="2">
        <f>IF(ROWS(Measurements!A$4:$L390)&lt;=Measurements!$J$4, INDEX(Measurements!$A$4:$A$502,_xlfn.AGGREGATE(15,3,(Measurements!$C$4:$C$502=Measurements!$J$3)/(Measurements!$C$4:$C$502=Measurements!$J$3)*(ROW(Measurements!$C$4:$C$502)-ROW(Measurements!$C$3)),ROWS(Measurements!A$4:$L390))), "")</f>
        <v/>
      </c>
      <c r="B390">
        <f>IF(ROWS(Measurements!A$4:$L390)&lt;=Measurements!$J$4, INDEX(Measurements!$E$4:$E$502,_xlfn.AGGREGATE(15,3,(Measurements!$C$4:$C$502=Measurements!$J$3)/(Measurements!$C$4:$C$502=Measurements!$J$3)*(ROW(Measurements!$C$4:$C$502)-ROW(Measurements!$C$3)),ROWS(Measurements!A$4:$L390))), "")</f>
        <v/>
      </c>
      <c r="C390">
        <f>IF($A390&lt;&gt;"",2200,"")</f>
        <v/>
      </c>
      <c r="D390">
        <f>IF($A390&lt;&gt;"",1800,"")</f>
        <v/>
      </c>
      <c r="E390">
        <f>IF(ROWS(Measurements!A$4:$L390)&lt;=Measurements!$J$4, INDEX(Measurements!$F$4:$F$502,_xlfn.AGGREGATE(15,3,(Measurements!$C$4:$C$502=Measurements!$J$3)/(Measurements!$C$4:$C$502=Measurements!$J$3)*(ROW(Measurements!$C$4:$C$502)-ROW(Measurements!$C$3)),ROWS(Measurements!A$4:$L390))), "")</f>
        <v/>
      </c>
      <c r="F390">
        <f>IF($A390&lt;&gt;"",6.5,"")</f>
        <v/>
      </c>
      <c r="G390">
        <f>IF($A390&lt;&gt;"",3.5,"")</f>
        <v/>
      </c>
      <c r="H390">
        <f>IF(ROWS(Measurements!A$4:$L390)&lt;=Measurements!$J$4, INDEX(Measurements!$G$4:$G$502,_xlfn.AGGREGATE(15,3,(Measurements!$C$4:$C$502=Measurements!$J$3)/(Measurements!$C$4:$C$502=Measurements!$J$3)*(ROW(Measurements!$C$4:$C$502)-ROW(Measurements!$C$3)),ROWS(Measurements!A$4:$L390))), "")</f>
        <v/>
      </c>
      <c r="I390">
        <f>IF($A390&lt;&gt;"",65,"")</f>
        <v/>
      </c>
      <c r="J390">
        <f>IF($A390&lt;&gt;"",35,"")</f>
        <v/>
      </c>
      <c r="L390" s="2">
        <f>IF(ROWS(Measurements!$L$4:L390)&lt;=Measurements!$K$4, INDEX(Measurements!$A$4:$A$502,_xlfn.AGGREGATE(15,3,(Measurements!$C$4:$C$502=Measurements!$K$3)/(Measurements!$C$4:$C$502=Measurements!$K$3)*(ROW(Measurements!$C$4:$C$502)-ROW(Measurements!$C$3)),ROWS(Measurements!$L$4:L390))), "")</f>
        <v/>
      </c>
      <c r="M390">
        <f>IF(ROWS(Measurements!$L$4:L390)&lt;=Measurements!$K$4, INDEX(Measurements!$E$4:$E$502,_xlfn.AGGREGATE(15,3,(Measurements!$C$4:$C$502=Measurements!$K$3)/(Measurements!$C$4:$C$502=Measurements!$K$3)*(ROW(Measurements!$C$4:$C$502)-ROW(Measurements!$C$3)),ROWS(Measurements!$L$4:L390))), "")</f>
        <v/>
      </c>
      <c r="N390">
        <f>IF($L390&lt;&gt;"",2200,"")</f>
        <v/>
      </c>
      <c r="O390">
        <f>IF($L390&lt;&gt;"",1800,"")</f>
        <v/>
      </c>
      <c r="P390">
        <f>IF(ROWS(Measurements!$L$4:L390)&lt;=Measurements!$K$4, INDEX(Measurements!$F$4:$F$502,_xlfn.AGGREGATE(15,3,(Measurements!$C$4:$C$502=Measurements!$K$3)/(Measurements!$C$4:$C$502=Measurements!$K$3)*(ROW(Measurements!$C$4:$C$502)-ROW(Measurements!$C$3)),ROWS(Measurements!$L$4:L390))), "")</f>
        <v/>
      </c>
      <c r="Q390">
        <f>IF($L390&lt;&gt;"",6.5,"")</f>
        <v/>
      </c>
      <c r="R390">
        <f>IF($L390&lt;&gt;"",3.5,"")</f>
        <v/>
      </c>
      <c r="S390">
        <f>IF(ROWS(Measurements!$L$4:L390)&lt;=Measurements!$K$4, INDEX(Measurements!$G$4:$G$502,_xlfn.AGGREGATE(15,3,(Measurements!$C$4:$C$502=Measurements!$K$3)/(Measurements!$C$4:$C$502=Measurements!$K$3)*(ROW(Measurements!$C$4:$C$502)-ROW(Measurements!$C$3)),ROWS(Measurements!$L$4:L390))), "")</f>
        <v/>
      </c>
      <c r="T390">
        <f>IF($L390&lt;&gt;"",65,"")</f>
        <v/>
      </c>
      <c r="U390">
        <f>IF($L390&lt;&gt;"",35,"")</f>
        <v/>
      </c>
      <c r="W390" s="2">
        <f>IF(ROWS(Measurements!$L$4:$L390)&lt;=Measurements!$I$4, INDEX(Measurements!$A$4:$A$502,_xlfn.AGGREGATE(15,3,(Measurements!$C$4:$C$502=Measurements!$I$3)/(Measurements!$C$4:$C$502=Measurements!$I$3)*(ROW(Measurements!$C$4:$C$502)-ROW(Measurements!$C$3)),ROWS(Measurements!$L$4:$L390))), "")</f>
        <v/>
      </c>
      <c r="X390">
        <f>IF(ROWS(Measurements!$L$4:$L390)&lt;=Measurements!$I$4, INDEX(Measurements!$E$4:$E$502,_xlfn.AGGREGATE(15,3,(Measurements!$C$4:$C$502=Measurements!$I$3)/(Measurements!$C$4:$C$502=Measurements!$I$3)*(ROW(Measurements!$C$4:$C$502)-ROW(Measurements!$C$3)),ROWS(Measurements!$L$4:$L390))), "")</f>
        <v/>
      </c>
      <c r="Y390">
        <f>IF($W390&lt;&gt;"",2200,"")</f>
        <v/>
      </c>
      <c r="Z390">
        <f>IF($W390&lt;&gt;"",1800,"")</f>
        <v/>
      </c>
      <c r="AA390">
        <f>IF(ROWS(Measurements!$L$4:$L390)&lt;=Measurements!$I$4, INDEX(Measurements!$F$4:$F$502,_xlfn.AGGREGATE(15,3,(Measurements!$C$4:$C$502=Measurements!$I$3)/(Measurements!$C$4:$C$502=Measurements!$I$3)*(ROW(Measurements!$C$4:$C$502)-ROW(Measurements!$C$3)),ROWS(Measurements!$L$4:$L390))), "")</f>
        <v/>
      </c>
      <c r="AB390">
        <f>IF($W390&lt;&gt;"",6.5,"")</f>
        <v/>
      </c>
      <c r="AC390">
        <f>IF($W390&lt;&gt;"",3.5,"")</f>
        <v/>
      </c>
      <c r="AD390">
        <f>IF(ROWS(Measurements!$L$4:L390)&lt;=Measurements!$I$4, INDEX(Measurements!$G$4:$G$502,_xlfn.AGGREGATE(15,3,(Measurements!$C$4:$C$502=Measurements!$I$3)/(Measurements!$C$4:$C$502=Measurements!$I$3)*(ROW(Measurements!$C$4:$C$502)-ROW(Measurements!$C$3)),ROWS(Measurements!$L$4:L390))), "")</f>
        <v/>
      </c>
      <c r="AE390">
        <f>IF($W390&lt;&gt;"",65,"")</f>
        <v/>
      </c>
      <c r="AF390">
        <f>IF($W390&lt;&gt;"",35,"")</f>
        <v/>
      </c>
    </row>
    <row r="391">
      <c r="A391" s="2">
        <f>IF(ROWS(Measurements!A$4:$L391)&lt;=Measurements!$J$4, INDEX(Measurements!$A$4:$A$502,_xlfn.AGGREGATE(15,3,(Measurements!$C$4:$C$502=Measurements!$J$3)/(Measurements!$C$4:$C$502=Measurements!$J$3)*(ROW(Measurements!$C$4:$C$502)-ROW(Measurements!$C$3)),ROWS(Measurements!A$4:$L391))), "")</f>
        <v/>
      </c>
      <c r="B391">
        <f>IF(ROWS(Measurements!A$4:$L391)&lt;=Measurements!$J$4, INDEX(Measurements!$E$4:$E$502,_xlfn.AGGREGATE(15,3,(Measurements!$C$4:$C$502=Measurements!$J$3)/(Measurements!$C$4:$C$502=Measurements!$J$3)*(ROW(Measurements!$C$4:$C$502)-ROW(Measurements!$C$3)),ROWS(Measurements!A$4:$L391))), "")</f>
        <v/>
      </c>
      <c r="C391">
        <f>IF($A391&lt;&gt;"",2200,"")</f>
        <v/>
      </c>
      <c r="D391">
        <f>IF($A391&lt;&gt;"",1800,"")</f>
        <v/>
      </c>
      <c r="E391">
        <f>IF(ROWS(Measurements!A$4:$L391)&lt;=Measurements!$J$4, INDEX(Measurements!$F$4:$F$502,_xlfn.AGGREGATE(15,3,(Measurements!$C$4:$C$502=Measurements!$J$3)/(Measurements!$C$4:$C$502=Measurements!$J$3)*(ROW(Measurements!$C$4:$C$502)-ROW(Measurements!$C$3)),ROWS(Measurements!A$4:$L391))), "")</f>
        <v/>
      </c>
      <c r="F391">
        <f>IF($A391&lt;&gt;"",6.5,"")</f>
        <v/>
      </c>
      <c r="G391">
        <f>IF($A391&lt;&gt;"",3.5,"")</f>
        <v/>
      </c>
      <c r="H391">
        <f>IF(ROWS(Measurements!A$4:$L391)&lt;=Measurements!$J$4, INDEX(Measurements!$G$4:$G$502,_xlfn.AGGREGATE(15,3,(Measurements!$C$4:$C$502=Measurements!$J$3)/(Measurements!$C$4:$C$502=Measurements!$J$3)*(ROW(Measurements!$C$4:$C$502)-ROW(Measurements!$C$3)),ROWS(Measurements!A$4:$L391))), "")</f>
        <v/>
      </c>
      <c r="I391">
        <f>IF($A391&lt;&gt;"",65,"")</f>
        <v/>
      </c>
      <c r="J391">
        <f>IF($A391&lt;&gt;"",35,"")</f>
        <v/>
      </c>
      <c r="L391" s="2">
        <f>IF(ROWS(Measurements!$L$4:L391)&lt;=Measurements!$K$4, INDEX(Measurements!$A$4:$A$502,_xlfn.AGGREGATE(15,3,(Measurements!$C$4:$C$502=Measurements!$K$3)/(Measurements!$C$4:$C$502=Measurements!$K$3)*(ROW(Measurements!$C$4:$C$502)-ROW(Measurements!$C$3)),ROWS(Measurements!$L$4:L391))), "")</f>
        <v/>
      </c>
      <c r="M391">
        <f>IF(ROWS(Measurements!$L$4:L391)&lt;=Measurements!$K$4, INDEX(Measurements!$E$4:$E$502,_xlfn.AGGREGATE(15,3,(Measurements!$C$4:$C$502=Measurements!$K$3)/(Measurements!$C$4:$C$502=Measurements!$K$3)*(ROW(Measurements!$C$4:$C$502)-ROW(Measurements!$C$3)),ROWS(Measurements!$L$4:L391))), "")</f>
        <v/>
      </c>
      <c r="N391">
        <f>IF($L391&lt;&gt;"",2200,"")</f>
        <v/>
      </c>
      <c r="O391">
        <f>IF($L391&lt;&gt;"",1800,"")</f>
        <v/>
      </c>
      <c r="P391">
        <f>IF(ROWS(Measurements!$L$4:L391)&lt;=Measurements!$K$4, INDEX(Measurements!$F$4:$F$502,_xlfn.AGGREGATE(15,3,(Measurements!$C$4:$C$502=Measurements!$K$3)/(Measurements!$C$4:$C$502=Measurements!$K$3)*(ROW(Measurements!$C$4:$C$502)-ROW(Measurements!$C$3)),ROWS(Measurements!$L$4:L391))), "")</f>
        <v/>
      </c>
      <c r="Q391">
        <f>IF($L391&lt;&gt;"",6.5,"")</f>
        <v/>
      </c>
      <c r="R391">
        <f>IF($L391&lt;&gt;"",3.5,"")</f>
        <v/>
      </c>
      <c r="S391">
        <f>IF(ROWS(Measurements!$L$4:L391)&lt;=Measurements!$K$4, INDEX(Measurements!$G$4:$G$502,_xlfn.AGGREGATE(15,3,(Measurements!$C$4:$C$502=Measurements!$K$3)/(Measurements!$C$4:$C$502=Measurements!$K$3)*(ROW(Measurements!$C$4:$C$502)-ROW(Measurements!$C$3)),ROWS(Measurements!$L$4:L391))), "")</f>
        <v/>
      </c>
      <c r="T391">
        <f>IF($L391&lt;&gt;"",65,"")</f>
        <v/>
      </c>
      <c r="U391">
        <f>IF($L391&lt;&gt;"",35,"")</f>
        <v/>
      </c>
      <c r="W391" s="2">
        <f>IF(ROWS(Measurements!$L$4:$L391)&lt;=Measurements!$I$4, INDEX(Measurements!$A$4:$A$502,_xlfn.AGGREGATE(15,3,(Measurements!$C$4:$C$502=Measurements!$I$3)/(Measurements!$C$4:$C$502=Measurements!$I$3)*(ROW(Measurements!$C$4:$C$502)-ROW(Measurements!$C$3)),ROWS(Measurements!$L$4:$L391))), "")</f>
        <v/>
      </c>
      <c r="X391">
        <f>IF(ROWS(Measurements!$L$4:$L391)&lt;=Measurements!$I$4, INDEX(Measurements!$E$4:$E$502,_xlfn.AGGREGATE(15,3,(Measurements!$C$4:$C$502=Measurements!$I$3)/(Measurements!$C$4:$C$502=Measurements!$I$3)*(ROW(Measurements!$C$4:$C$502)-ROW(Measurements!$C$3)),ROWS(Measurements!$L$4:$L391))), "")</f>
        <v/>
      </c>
      <c r="Y391">
        <f>IF($W391&lt;&gt;"",2200,"")</f>
        <v/>
      </c>
      <c r="Z391">
        <f>IF($W391&lt;&gt;"",1800,"")</f>
        <v/>
      </c>
      <c r="AA391">
        <f>IF(ROWS(Measurements!$L$4:$L391)&lt;=Measurements!$I$4, INDEX(Measurements!$F$4:$F$502,_xlfn.AGGREGATE(15,3,(Measurements!$C$4:$C$502=Measurements!$I$3)/(Measurements!$C$4:$C$502=Measurements!$I$3)*(ROW(Measurements!$C$4:$C$502)-ROW(Measurements!$C$3)),ROWS(Measurements!$L$4:$L391))), "")</f>
        <v/>
      </c>
      <c r="AB391">
        <f>IF($W391&lt;&gt;"",6.5,"")</f>
        <v/>
      </c>
      <c r="AC391">
        <f>IF($W391&lt;&gt;"",3.5,"")</f>
        <v/>
      </c>
      <c r="AD391">
        <f>IF(ROWS(Measurements!$L$4:L391)&lt;=Measurements!$I$4, INDEX(Measurements!$G$4:$G$502,_xlfn.AGGREGATE(15,3,(Measurements!$C$4:$C$502=Measurements!$I$3)/(Measurements!$C$4:$C$502=Measurements!$I$3)*(ROW(Measurements!$C$4:$C$502)-ROW(Measurements!$C$3)),ROWS(Measurements!$L$4:L391))), "")</f>
        <v/>
      </c>
      <c r="AE391">
        <f>IF($W391&lt;&gt;"",65,"")</f>
        <v/>
      </c>
      <c r="AF391">
        <f>IF($W391&lt;&gt;"",35,"")</f>
        <v/>
      </c>
    </row>
    <row r="392">
      <c r="A392" s="2">
        <f>IF(ROWS(Measurements!A$4:$L392)&lt;=Measurements!$J$4, INDEX(Measurements!$A$4:$A$502,_xlfn.AGGREGATE(15,3,(Measurements!$C$4:$C$502=Measurements!$J$3)/(Measurements!$C$4:$C$502=Measurements!$J$3)*(ROW(Measurements!$C$4:$C$502)-ROW(Measurements!$C$3)),ROWS(Measurements!A$4:$L392))), "")</f>
        <v/>
      </c>
      <c r="B392">
        <f>IF(ROWS(Measurements!A$4:$L392)&lt;=Measurements!$J$4, INDEX(Measurements!$E$4:$E$502,_xlfn.AGGREGATE(15,3,(Measurements!$C$4:$C$502=Measurements!$J$3)/(Measurements!$C$4:$C$502=Measurements!$J$3)*(ROW(Measurements!$C$4:$C$502)-ROW(Measurements!$C$3)),ROWS(Measurements!A$4:$L392))), "")</f>
        <v/>
      </c>
      <c r="C392">
        <f>IF($A392&lt;&gt;"",2200,"")</f>
        <v/>
      </c>
      <c r="D392">
        <f>IF($A392&lt;&gt;"",1800,"")</f>
        <v/>
      </c>
      <c r="E392">
        <f>IF(ROWS(Measurements!A$4:$L392)&lt;=Measurements!$J$4, INDEX(Measurements!$F$4:$F$502,_xlfn.AGGREGATE(15,3,(Measurements!$C$4:$C$502=Measurements!$J$3)/(Measurements!$C$4:$C$502=Measurements!$J$3)*(ROW(Measurements!$C$4:$C$502)-ROW(Measurements!$C$3)),ROWS(Measurements!A$4:$L392))), "")</f>
        <v/>
      </c>
      <c r="F392">
        <f>IF($A392&lt;&gt;"",6.5,"")</f>
        <v/>
      </c>
      <c r="G392">
        <f>IF($A392&lt;&gt;"",3.5,"")</f>
        <v/>
      </c>
      <c r="H392">
        <f>IF(ROWS(Measurements!A$4:$L392)&lt;=Measurements!$J$4, INDEX(Measurements!$G$4:$G$502,_xlfn.AGGREGATE(15,3,(Measurements!$C$4:$C$502=Measurements!$J$3)/(Measurements!$C$4:$C$502=Measurements!$J$3)*(ROW(Measurements!$C$4:$C$502)-ROW(Measurements!$C$3)),ROWS(Measurements!A$4:$L392))), "")</f>
        <v/>
      </c>
      <c r="I392">
        <f>IF($A392&lt;&gt;"",65,"")</f>
        <v/>
      </c>
      <c r="J392">
        <f>IF($A392&lt;&gt;"",35,"")</f>
        <v/>
      </c>
      <c r="L392" s="2">
        <f>IF(ROWS(Measurements!$L$4:L392)&lt;=Measurements!$K$4, INDEX(Measurements!$A$4:$A$502,_xlfn.AGGREGATE(15,3,(Measurements!$C$4:$C$502=Measurements!$K$3)/(Measurements!$C$4:$C$502=Measurements!$K$3)*(ROW(Measurements!$C$4:$C$502)-ROW(Measurements!$C$3)),ROWS(Measurements!$L$4:L392))), "")</f>
        <v/>
      </c>
      <c r="M392">
        <f>IF(ROWS(Measurements!$L$4:L392)&lt;=Measurements!$K$4, INDEX(Measurements!$E$4:$E$502,_xlfn.AGGREGATE(15,3,(Measurements!$C$4:$C$502=Measurements!$K$3)/(Measurements!$C$4:$C$502=Measurements!$K$3)*(ROW(Measurements!$C$4:$C$502)-ROW(Measurements!$C$3)),ROWS(Measurements!$L$4:L392))), "")</f>
        <v/>
      </c>
      <c r="N392">
        <f>IF($L392&lt;&gt;"",2200,"")</f>
        <v/>
      </c>
      <c r="O392">
        <f>IF($L392&lt;&gt;"",1800,"")</f>
        <v/>
      </c>
      <c r="P392">
        <f>IF(ROWS(Measurements!$L$4:L392)&lt;=Measurements!$K$4, INDEX(Measurements!$F$4:$F$502,_xlfn.AGGREGATE(15,3,(Measurements!$C$4:$C$502=Measurements!$K$3)/(Measurements!$C$4:$C$502=Measurements!$K$3)*(ROW(Measurements!$C$4:$C$502)-ROW(Measurements!$C$3)),ROWS(Measurements!$L$4:L392))), "")</f>
        <v/>
      </c>
      <c r="Q392">
        <f>IF($L392&lt;&gt;"",6.5,"")</f>
        <v/>
      </c>
      <c r="R392">
        <f>IF($L392&lt;&gt;"",3.5,"")</f>
        <v/>
      </c>
      <c r="S392">
        <f>IF(ROWS(Measurements!$L$4:L392)&lt;=Measurements!$K$4, INDEX(Measurements!$G$4:$G$502,_xlfn.AGGREGATE(15,3,(Measurements!$C$4:$C$502=Measurements!$K$3)/(Measurements!$C$4:$C$502=Measurements!$K$3)*(ROW(Measurements!$C$4:$C$502)-ROW(Measurements!$C$3)),ROWS(Measurements!$L$4:L392))), "")</f>
        <v/>
      </c>
      <c r="T392">
        <f>IF($L392&lt;&gt;"",65,"")</f>
        <v/>
      </c>
      <c r="U392">
        <f>IF($L392&lt;&gt;"",35,"")</f>
        <v/>
      </c>
      <c r="W392" s="2">
        <f>IF(ROWS(Measurements!$L$4:$L392)&lt;=Measurements!$I$4, INDEX(Measurements!$A$4:$A$502,_xlfn.AGGREGATE(15,3,(Measurements!$C$4:$C$502=Measurements!$I$3)/(Measurements!$C$4:$C$502=Measurements!$I$3)*(ROW(Measurements!$C$4:$C$502)-ROW(Measurements!$C$3)),ROWS(Measurements!$L$4:$L392))), "")</f>
        <v/>
      </c>
      <c r="X392">
        <f>IF(ROWS(Measurements!$L$4:$L392)&lt;=Measurements!$I$4, INDEX(Measurements!$E$4:$E$502,_xlfn.AGGREGATE(15,3,(Measurements!$C$4:$C$502=Measurements!$I$3)/(Measurements!$C$4:$C$502=Measurements!$I$3)*(ROW(Measurements!$C$4:$C$502)-ROW(Measurements!$C$3)),ROWS(Measurements!$L$4:$L392))), "")</f>
        <v/>
      </c>
      <c r="Y392">
        <f>IF($W392&lt;&gt;"",2200,"")</f>
        <v/>
      </c>
      <c r="Z392">
        <f>IF($W392&lt;&gt;"",1800,"")</f>
        <v/>
      </c>
      <c r="AA392">
        <f>IF(ROWS(Measurements!$L$4:$L392)&lt;=Measurements!$I$4, INDEX(Measurements!$F$4:$F$502,_xlfn.AGGREGATE(15,3,(Measurements!$C$4:$C$502=Measurements!$I$3)/(Measurements!$C$4:$C$502=Measurements!$I$3)*(ROW(Measurements!$C$4:$C$502)-ROW(Measurements!$C$3)),ROWS(Measurements!$L$4:$L392))), "")</f>
        <v/>
      </c>
      <c r="AB392">
        <f>IF($W392&lt;&gt;"",6.5,"")</f>
        <v/>
      </c>
      <c r="AC392">
        <f>IF($W392&lt;&gt;"",3.5,"")</f>
        <v/>
      </c>
      <c r="AD392">
        <f>IF(ROWS(Measurements!$L$4:L392)&lt;=Measurements!$I$4, INDEX(Measurements!$G$4:$G$502,_xlfn.AGGREGATE(15,3,(Measurements!$C$4:$C$502=Measurements!$I$3)/(Measurements!$C$4:$C$502=Measurements!$I$3)*(ROW(Measurements!$C$4:$C$502)-ROW(Measurements!$C$3)),ROWS(Measurements!$L$4:L392))), "")</f>
        <v/>
      </c>
      <c r="AE392">
        <f>IF($W392&lt;&gt;"",65,"")</f>
        <v/>
      </c>
      <c r="AF392">
        <f>IF($W392&lt;&gt;"",35,"")</f>
        <v/>
      </c>
    </row>
    <row r="393">
      <c r="A393" s="2">
        <f>IF(ROWS(Measurements!A$4:$L393)&lt;=Measurements!$J$4, INDEX(Measurements!$A$4:$A$502,_xlfn.AGGREGATE(15,3,(Measurements!$C$4:$C$502=Measurements!$J$3)/(Measurements!$C$4:$C$502=Measurements!$J$3)*(ROW(Measurements!$C$4:$C$502)-ROW(Measurements!$C$3)),ROWS(Measurements!A$4:$L393))), "")</f>
        <v/>
      </c>
      <c r="B393">
        <f>IF(ROWS(Measurements!A$4:$L393)&lt;=Measurements!$J$4, INDEX(Measurements!$E$4:$E$502,_xlfn.AGGREGATE(15,3,(Measurements!$C$4:$C$502=Measurements!$J$3)/(Measurements!$C$4:$C$502=Measurements!$J$3)*(ROW(Measurements!$C$4:$C$502)-ROW(Measurements!$C$3)),ROWS(Measurements!A$4:$L393))), "")</f>
        <v/>
      </c>
      <c r="C393">
        <f>IF($A393&lt;&gt;"",2200,"")</f>
        <v/>
      </c>
      <c r="D393">
        <f>IF($A393&lt;&gt;"",1800,"")</f>
        <v/>
      </c>
      <c r="E393">
        <f>IF(ROWS(Measurements!A$4:$L393)&lt;=Measurements!$J$4, INDEX(Measurements!$F$4:$F$502,_xlfn.AGGREGATE(15,3,(Measurements!$C$4:$C$502=Measurements!$J$3)/(Measurements!$C$4:$C$502=Measurements!$J$3)*(ROW(Measurements!$C$4:$C$502)-ROW(Measurements!$C$3)),ROWS(Measurements!A$4:$L393))), "")</f>
        <v/>
      </c>
      <c r="F393">
        <f>IF($A393&lt;&gt;"",6.5,"")</f>
        <v/>
      </c>
      <c r="G393">
        <f>IF($A393&lt;&gt;"",3.5,"")</f>
        <v/>
      </c>
      <c r="H393">
        <f>IF(ROWS(Measurements!A$4:$L393)&lt;=Measurements!$J$4, INDEX(Measurements!$G$4:$G$502,_xlfn.AGGREGATE(15,3,(Measurements!$C$4:$C$502=Measurements!$J$3)/(Measurements!$C$4:$C$502=Measurements!$J$3)*(ROW(Measurements!$C$4:$C$502)-ROW(Measurements!$C$3)),ROWS(Measurements!A$4:$L393))), "")</f>
        <v/>
      </c>
      <c r="I393">
        <f>IF($A393&lt;&gt;"",65,"")</f>
        <v/>
      </c>
      <c r="J393">
        <f>IF($A393&lt;&gt;"",35,"")</f>
        <v/>
      </c>
      <c r="L393" s="2">
        <f>IF(ROWS(Measurements!$L$4:L393)&lt;=Measurements!$K$4, INDEX(Measurements!$A$4:$A$502,_xlfn.AGGREGATE(15,3,(Measurements!$C$4:$C$502=Measurements!$K$3)/(Measurements!$C$4:$C$502=Measurements!$K$3)*(ROW(Measurements!$C$4:$C$502)-ROW(Measurements!$C$3)),ROWS(Measurements!$L$4:L393))), "")</f>
        <v/>
      </c>
      <c r="M393">
        <f>IF(ROWS(Measurements!$L$4:L393)&lt;=Measurements!$K$4, INDEX(Measurements!$E$4:$E$502,_xlfn.AGGREGATE(15,3,(Measurements!$C$4:$C$502=Measurements!$K$3)/(Measurements!$C$4:$C$502=Measurements!$K$3)*(ROW(Measurements!$C$4:$C$502)-ROW(Measurements!$C$3)),ROWS(Measurements!$L$4:L393))), "")</f>
        <v/>
      </c>
      <c r="N393">
        <f>IF($L393&lt;&gt;"",2200,"")</f>
        <v/>
      </c>
      <c r="O393">
        <f>IF($L393&lt;&gt;"",1800,"")</f>
        <v/>
      </c>
      <c r="P393">
        <f>IF(ROWS(Measurements!$L$4:L393)&lt;=Measurements!$K$4, INDEX(Measurements!$F$4:$F$502,_xlfn.AGGREGATE(15,3,(Measurements!$C$4:$C$502=Measurements!$K$3)/(Measurements!$C$4:$C$502=Measurements!$K$3)*(ROW(Measurements!$C$4:$C$502)-ROW(Measurements!$C$3)),ROWS(Measurements!$L$4:L393))), "")</f>
        <v/>
      </c>
      <c r="Q393">
        <f>IF($L393&lt;&gt;"",6.5,"")</f>
        <v/>
      </c>
      <c r="R393">
        <f>IF($L393&lt;&gt;"",3.5,"")</f>
        <v/>
      </c>
      <c r="S393">
        <f>IF(ROWS(Measurements!$L$4:L393)&lt;=Measurements!$K$4, INDEX(Measurements!$G$4:$G$502,_xlfn.AGGREGATE(15,3,(Measurements!$C$4:$C$502=Measurements!$K$3)/(Measurements!$C$4:$C$502=Measurements!$K$3)*(ROW(Measurements!$C$4:$C$502)-ROW(Measurements!$C$3)),ROWS(Measurements!$L$4:L393))), "")</f>
        <v/>
      </c>
      <c r="T393">
        <f>IF($L393&lt;&gt;"",65,"")</f>
        <v/>
      </c>
      <c r="U393">
        <f>IF($L393&lt;&gt;"",35,"")</f>
        <v/>
      </c>
      <c r="W393" s="2">
        <f>IF(ROWS(Measurements!$L$4:$L393)&lt;=Measurements!$I$4, INDEX(Measurements!$A$4:$A$502,_xlfn.AGGREGATE(15,3,(Measurements!$C$4:$C$502=Measurements!$I$3)/(Measurements!$C$4:$C$502=Measurements!$I$3)*(ROW(Measurements!$C$4:$C$502)-ROW(Measurements!$C$3)),ROWS(Measurements!$L$4:$L393))), "")</f>
        <v/>
      </c>
      <c r="X393">
        <f>IF(ROWS(Measurements!$L$4:$L393)&lt;=Measurements!$I$4, INDEX(Measurements!$E$4:$E$502,_xlfn.AGGREGATE(15,3,(Measurements!$C$4:$C$502=Measurements!$I$3)/(Measurements!$C$4:$C$502=Measurements!$I$3)*(ROW(Measurements!$C$4:$C$502)-ROW(Measurements!$C$3)),ROWS(Measurements!$L$4:$L393))), "")</f>
        <v/>
      </c>
      <c r="Y393">
        <f>IF($W393&lt;&gt;"",2200,"")</f>
        <v/>
      </c>
      <c r="Z393">
        <f>IF($W393&lt;&gt;"",1800,"")</f>
        <v/>
      </c>
      <c r="AA393">
        <f>IF(ROWS(Measurements!$L$4:$L393)&lt;=Measurements!$I$4, INDEX(Measurements!$F$4:$F$502,_xlfn.AGGREGATE(15,3,(Measurements!$C$4:$C$502=Measurements!$I$3)/(Measurements!$C$4:$C$502=Measurements!$I$3)*(ROW(Measurements!$C$4:$C$502)-ROW(Measurements!$C$3)),ROWS(Measurements!$L$4:$L393))), "")</f>
        <v/>
      </c>
      <c r="AB393">
        <f>IF($W393&lt;&gt;"",6.5,"")</f>
        <v/>
      </c>
      <c r="AC393">
        <f>IF($W393&lt;&gt;"",3.5,"")</f>
        <v/>
      </c>
      <c r="AD393">
        <f>IF(ROWS(Measurements!$L$4:L393)&lt;=Measurements!$I$4, INDEX(Measurements!$G$4:$G$502,_xlfn.AGGREGATE(15,3,(Measurements!$C$4:$C$502=Measurements!$I$3)/(Measurements!$C$4:$C$502=Measurements!$I$3)*(ROW(Measurements!$C$4:$C$502)-ROW(Measurements!$C$3)),ROWS(Measurements!$L$4:L393))), "")</f>
        <v/>
      </c>
      <c r="AE393">
        <f>IF($W393&lt;&gt;"",65,"")</f>
        <v/>
      </c>
      <c r="AF393">
        <f>IF($W393&lt;&gt;"",35,"")</f>
        <v/>
      </c>
    </row>
    <row r="394">
      <c r="A394" s="2">
        <f>IF(ROWS(Measurements!A$4:$L394)&lt;=Measurements!$J$4, INDEX(Measurements!$A$4:$A$502,_xlfn.AGGREGATE(15,3,(Measurements!$C$4:$C$502=Measurements!$J$3)/(Measurements!$C$4:$C$502=Measurements!$J$3)*(ROW(Measurements!$C$4:$C$502)-ROW(Measurements!$C$3)),ROWS(Measurements!A$4:$L394))), "")</f>
        <v/>
      </c>
      <c r="B394">
        <f>IF(ROWS(Measurements!A$4:$L394)&lt;=Measurements!$J$4, INDEX(Measurements!$E$4:$E$502,_xlfn.AGGREGATE(15,3,(Measurements!$C$4:$C$502=Measurements!$J$3)/(Measurements!$C$4:$C$502=Measurements!$J$3)*(ROW(Measurements!$C$4:$C$502)-ROW(Measurements!$C$3)),ROWS(Measurements!A$4:$L394))), "")</f>
        <v/>
      </c>
      <c r="C394">
        <f>IF($A394&lt;&gt;"",2200,"")</f>
        <v/>
      </c>
      <c r="D394">
        <f>IF($A394&lt;&gt;"",1800,"")</f>
        <v/>
      </c>
      <c r="E394">
        <f>IF(ROWS(Measurements!A$4:$L394)&lt;=Measurements!$J$4, INDEX(Measurements!$F$4:$F$502,_xlfn.AGGREGATE(15,3,(Measurements!$C$4:$C$502=Measurements!$J$3)/(Measurements!$C$4:$C$502=Measurements!$J$3)*(ROW(Measurements!$C$4:$C$502)-ROW(Measurements!$C$3)),ROWS(Measurements!A$4:$L394))), "")</f>
        <v/>
      </c>
      <c r="F394">
        <f>IF($A394&lt;&gt;"",6.5,"")</f>
        <v/>
      </c>
      <c r="G394">
        <f>IF($A394&lt;&gt;"",3.5,"")</f>
        <v/>
      </c>
      <c r="H394">
        <f>IF(ROWS(Measurements!A$4:$L394)&lt;=Measurements!$J$4, INDEX(Measurements!$G$4:$G$502,_xlfn.AGGREGATE(15,3,(Measurements!$C$4:$C$502=Measurements!$J$3)/(Measurements!$C$4:$C$502=Measurements!$J$3)*(ROW(Measurements!$C$4:$C$502)-ROW(Measurements!$C$3)),ROWS(Measurements!A$4:$L394))), "")</f>
        <v/>
      </c>
      <c r="I394">
        <f>IF($A394&lt;&gt;"",65,"")</f>
        <v/>
      </c>
      <c r="J394">
        <f>IF($A394&lt;&gt;"",35,"")</f>
        <v/>
      </c>
      <c r="L394" s="2">
        <f>IF(ROWS(Measurements!$L$4:L394)&lt;=Measurements!$K$4, INDEX(Measurements!$A$4:$A$502,_xlfn.AGGREGATE(15,3,(Measurements!$C$4:$C$502=Measurements!$K$3)/(Measurements!$C$4:$C$502=Measurements!$K$3)*(ROW(Measurements!$C$4:$C$502)-ROW(Measurements!$C$3)),ROWS(Measurements!$L$4:L394))), "")</f>
        <v/>
      </c>
      <c r="M394">
        <f>IF(ROWS(Measurements!$L$4:L394)&lt;=Measurements!$K$4, INDEX(Measurements!$E$4:$E$502,_xlfn.AGGREGATE(15,3,(Measurements!$C$4:$C$502=Measurements!$K$3)/(Measurements!$C$4:$C$502=Measurements!$K$3)*(ROW(Measurements!$C$4:$C$502)-ROW(Measurements!$C$3)),ROWS(Measurements!$L$4:L394))), "")</f>
        <v/>
      </c>
      <c r="N394">
        <f>IF($L394&lt;&gt;"",2200,"")</f>
        <v/>
      </c>
      <c r="O394">
        <f>IF($L394&lt;&gt;"",1800,"")</f>
        <v/>
      </c>
      <c r="P394">
        <f>IF(ROWS(Measurements!$L$4:L394)&lt;=Measurements!$K$4, INDEX(Measurements!$F$4:$F$502,_xlfn.AGGREGATE(15,3,(Measurements!$C$4:$C$502=Measurements!$K$3)/(Measurements!$C$4:$C$502=Measurements!$K$3)*(ROW(Measurements!$C$4:$C$502)-ROW(Measurements!$C$3)),ROWS(Measurements!$L$4:L394))), "")</f>
        <v/>
      </c>
      <c r="Q394">
        <f>IF($L394&lt;&gt;"",6.5,"")</f>
        <v/>
      </c>
      <c r="R394">
        <f>IF($L394&lt;&gt;"",3.5,"")</f>
        <v/>
      </c>
      <c r="S394">
        <f>IF(ROWS(Measurements!$L$4:L394)&lt;=Measurements!$K$4, INDEX(Measurements!$G$4:$G$502,_xlfn.AGGREGATE(15,3,(Measurements!$C$4:$C$502=Measurements!$K$3)/(Measurements!$C$4:$C$502=Measurements!$K$3)*(ROW(Measurements!$C$4:$C$502)-ROW(Measurements!$C$3)),ROWS(Measurements!$L$4:L394))), "")</f>
        <v/>
      </c>
      <c r="T394">
        <f>IF($L394&lt;&gt;"",65,"")</f>
        <v/>
      </c>
      <c r="U394">
        <f>IF($L394&lt;&gt;"",35,"")</f>
        <v/>
      </c>
      <c r="W394" s="2">
        <f>IF(ROWS(Measurements!$L$4:$L394)&lt;=Measurements!$I$4, INDEX(Measurements!$A$4:$A$502,_xlfn.AGGREGATE(15,3,(Measurements!$C$4:$C$502=Measurements!$I$3)/(Measurements!$C$4:$C$502=Measurements!$I$3)*(ROW(Measurements!$C$4:$C$502)-ROW(Measurements!$C$3)),ROWS(Measurements!$L$4:$L394))), "")</f>
        <v/>
      </c>
      <c r="X394">
        <f>IF(ROWS(Measurements!$L$4:$L394)&lt;=Measurements!$I$4, INDEX(Measurements!$E$4:$E$502,_xlfn.AGGREGATE(15,3,(Measurements!$C$4:$C$502=Measurements!$I$3)/(Measurements!$C$4:$C$502=Measurements!$I$3)*(ROW(Measurements!$C$4:$C$502)-ROW(Measurements!$C$3)),ROWS(Measurements!$L$4:$L394))), "")</f>
        <v/>
      </c>
      <c r="Y394">
        <f>IF($W394&lt;&gt;"",2200,"")</f>
        <v/>
      </c>
      <c r="Z394">
        <f>IF($W394&lt;&gt;"",1800,"")</f>
        <v/>
      </c>
      <c r="AA394">
        <f>IF(ROWS(Measurements!$L$4:$L394)&lt;=Measurements!$I$4, INDEX(Measurements!$F$4:$F$502,_xlfn.AGGREGATE(15,3,(Measurements!$C$4:$C$502=Measurements!$I$3)/(Measurements!$C$4:$C$502=Measurements!$I$3)*(ROW(Measurements!$C$4:$C$502)-ROW(Measurements!$C$3)),ROWS(Measurements!$L$4:$L394))), "")</f>
        <v/>
      </c>
      <c r="AB394">
        <f>IF($W394&lt;&gt;"",6.5,"")</f>
        <v/>
      </c>
      <c r="AC394">
        <f>IF($W394&lt;&gt;"",3.5,"")</f>
        <v/>
      </c>
      <c r="AD394">
        <f>IF(ROWS(Measurements!$L$4:L394)&lt;=Measurements!$I$4, INDEX(Measurements!$G$4:$G$502,_xlfn.AGGREGATE(15,3,(Measurements!$C$4:$C$502=Measurements!$I$3)/(Measurements!$C$4:$C$502=Measurements!$I$3)*(ROW(Measurements!$C$4:$C$502)-ROW(Measurements!$C$3)),ROWS(Measurements!$L$4:L394))), "")</f>
        <v/>
      </c>
      <c r="AE394">
        <f>IF($W394&lt;&gt;"",65,"")</f>
        <v/>
      </c>
      <c r="AF394">
        <f>IF($W394&lt;&gt;"",35,"")</f>
        <v/>
      </c>
    </row>
    <row r="395">
      <c r="A395" s="2">
        <f>IF(ROWS(Measurements!A$4:$L395)&lt;=Measurements!$J$4, INDEX(Measurements!$A$4:$A$502,_xlfn.AGGREGATE(15,3,(Measurements!$C$4:$C$502=Measurements!$J$3)/(Measurements!$C$4:$C$502=Measurements!$J$3)*(ROW(Measurements!$C$4:$C$502)-ROW(Measurements!$C$3)),ROWS(Measurements!A$4:$L395))), "")</f>
        <v/>
      </c>
      <c r="B395">
        <f>IF(ROWS(Measurements!A$4:$L395)&lt;=Measurements!$J$4, INDEX(Measurements!$E$4:$E$502,_xlfn.AGGREGATE(15,3,(Measurements!$C$4:$C$502=Measurements!$J$3)/(Measurements!$C$4:$C$502=Measurements!$J$3)*(ROW(Measurements!$C$4:$C$502)-ROW(Measurements!$C$3)),ROWS(Measurements!A$4:$L395))), "")</f>
        <v/>
      </c>
      <c r="C395">
        <f>IF($A395&lt;&gt;"",2200,"")</f>
        <v/>
      </c>
      <c r="D395">
        <f>IF($A395&lt;&gt;"",1800,"")</f>
        <v/>
      </c>
      <c r="E395">
        <f>IF(ROWS(Measurements!A$4:$L395)&lt;=Measurements!$J$4, INDEX(Measurements!$F$4:$F$502,_xlfn.AGGREGATE(15,3,(Measurements!$C$4:$C$502=Measurements!$J$3)/(Measurements!$C$4:$C$502=Measurements!$J$3)*(ROW(Measurements!$C$4:$C$502)-ROW(Measurements!$C$3)),ROWS(Measurements!A$4:$L395))), "")</f>
        <v/>
      </c>
      <c r="F395">
        <f>IF($A395&lt;&gt;"",6.5,"")</f>
        <v/>
      </c>
      <c r="G395">
        <f>IF($A395&lt;&gt;"",3.5,"")</f>
        <v/>
      </c>
      <c r="H395">
        <f>IF(ROWS(Measurements!A$4:$L395)&lt;=Measurements!$J$4, INDEX(Measurements!$G$4:$G$502,_xlfn.AGGREGATE(15,3,(Measurements!$C$4:$C$502=Measurements!$J$3)/(Measurements!$C$4:$C$502=Measurements!$J$3)*(ROW(Measurements!$C$4:$C$502)-ROW(Measurements!$C$3)),ROWS(Measurements!A$4:$L395))), "")</f>
        <v/>
      </c>
      <c r="I395">
        <f>IF($A395&lt;&gt;"",65,"")</f>
        <v/>
      </c>
      <c r="J395">
        <f>IF($A395&lt;&gt;"",35,"")</f>
        <v/>
      </c>
      <c r="L395" s="2">
        <f>IF(ROWS(Measurements!$L$4:L395)&lt;=Measurements!$K$4, INDEX(Measurements!$A$4:$A$502,_xlfn.AGGREGATE(15,3,(Measurements!$C$4:$C$502=Measurements!$K$3)/(Measurements!$C$4:$C$502=Measurements!$K$3)*(ROW(Measurements!$C$4:$C$502)-ROW(Measurements!$C$3)),ROWS(Measurements!$L$4:L395))), "")</f>
        <v/>
      </c>
      <c r="M395">
        <f>IF(ROWS(Measurements!$L$4:L395)&lt;=Measurements!$K$4, INDEX(Measurements!$E$4:$E$502,_xlfn.AGGREGATE(15,3,(Measurements!$C$4:$C$502=Measurements!$K$3)/(Measurements!$C$4:$C$502=Measurements!$K$3)*(ROW(Measurements!$C$4:$C$502)-ROW(Measurements!$C$3)),ROWS(Measurements!$L$4:L395))), "")</f>
        <v/>
      </c>
      <c r="N395">
        <f>IF($L395&lt;&gt;"",2200,"")</f>
        <v/>
      </c>
      <c r="O395">
        <f>IF($L395&lt;&gt;"",1800,"")</f>
        <v/>
      </c>
      <c r="P395">
        <f>IF(ROWS(Measurements!$L$4:L395)&lt;=Measurements!$K$4, INDEX(Measurements!$F$4:$F$502,_xlfn.AGGREGATE(15,3,(Measurements!$C$4:$C$502=Measurements!$K$3)/(Measurements!$C$4:$C$502=Measurements!$K$3)*(ROW(Measurements!$C$4:$C$502)-ROW(Measurements!$C$3)),ROWS(Measurements!$L$4:L395))), "")</f>
        <v/>
      </c>
      <c r="Q395">
        <f>IF($L395&lt;&gt;"",6.5,"")</f>
        <v/>
      </c>
      <c r="R395">
        <f>IF($L395&lt;&gt;"",3.5,"")</f>
        <v/>
      </c>
      <c r="S395">
        <f>IF(ROWS(Measurements!$L$4:L395)&lt;=Measurements!$K$4, INDEX(Measurements!$G$4:$G$502,_xlfn.AGGREGATE(15,3,(Measurements!$C$4:$C$502=Measurements!$K$3)/(Measurements!$C$4:$C$502=Measurements!$K$3)*(ROW(Measurements!$C$4:$C$502)-ROW(Measurements!$C$3)),ROWS(Measurements!$L$4:L395))), "")</f>
        <v/>
      </c>
      <c r="T395">
        <f>IF($L395&lt;&gt;"",65,"")</f>
        <v/>
      </c>
      <c r="U395">
        <f>IF($L395&lt;&gt;"",35,"")</f>
        <v/>
      </c>
      <c r="W395" s="2">
        <f>IF(ROWS(Measurements!$L$4:$L395)&lt;=Measurements!$I$4, INDEX(Measurements!$A$4:$A$502,_xlfn.AGGREGATE(15,3,(Measurements!$C$4:$C$502=Measurements!$I$3)/(Measurements!$C$4:$C$502=Measurements!$I$3)*(ROW(Measurements!$C$4:$C$502)-ROW(Measurements!$C$3)),ROWS(Measurements!$L$4:$L395))), "")</f>
        <v/>
      </c>
      <c r="X395">
        <f>IF(ROWS(Measurements!$L$4:$L395)&lt;=Measurements!$I$4, INDEX(Measurements!$E$4:$E$502,_xlfn.AGGREGATE(15,3,(Measurements!$C$4:$C$502=Measurements!$I$3)/(Measurements!$C$4:$C$502=Measurements!$I$3)*(ROW(Measurements!$C$4:$C$502)-ROW(Measurements!$C$3)),ROWS(Measurements!$L$4:$L395))), "")</f>
        <v/>
      </c>
      <c r="Y395">
        <f>IF($W395&lt;&gt;"",2200,"")</f>
        <v/>
      </c>
      <c r="Z395">
        <f>IF($W395&lt;&gt;"",1800,"")</f>
        <v/>
      </c>
      <c r="AA395">
        <f>IF(ROWS(Measurements!$L$4:$L395)&lt;=Measurements!$I$4, INDEX(Measurements!$F$4:$F$502,_xlfn.AGGREGATE(15,3,(Measurements!$C$4:$C$502=Measurements!$I$3)/(Measurements!$C$4:$C$502=Measurements!$I$3)*(ROW(Measurements!$C$4:$C$502)-ROW(Measurements!$C$3)),ROWS(Measurements!$L$4:$L395))), "")</f>
        <v/>
      </c>
      <c r="AB395">
        <f>IF($W395&lt;&gt;"",6.5,"")</f>
        <v/>
      </c>
      <c r="AC395">
        <f>IF($W395&lt;&gt;"",3.5,"")</f>
        <v/>
      </c>
      <c r="AD395">
        <f>IF(ROWS(Measurements!$L$4:L395)&lt;=Measurements!$I$4, INDEX(Measurements!$G$4:$G$502,_xlfn.AGGREGATE(15,3,(Measurements!$C$4:$C$502=Measurements!$I$3)/(Measurements!$C$4:$C$502=Measurements!$I$3)*(ROW(Measurements!$C$4:$C$502)-ROW(Measurements!$C$3)),ROWS(Measurements!$L$4:L395))), "")</f>
        <v/>
      </c>
      <c r="AE395">
        <f>IF($W395&lt;&gt;"",65,"")</f>
        <v/>
      </c>
      <c r="AF395">
        <f>IF($W395&lt;&gt;"",35,"")</f>
        <v/>
      </c>
    </row>
    <row r="396">
      <c r="A396" s="2">
        <f>IF(ROWS(Measurements!A$4:$L396)&lt;=Measurements!$J$4, INDEX(Measurements!$A$4:$A$502,_xlfn.AGGREGATE(15,3,(Measurements!$C$4:$C$502=Measurements!$J$3)/(Measurements!$C$4:$C$502=Measurements!$J$3)*(ROW(Measurements!$C$4:$C$502)-ROW(Measurements!$C$3)),ROWS(Measurements!A$4:$L396))), "")</f>
        <v/>
      </c>
      <c r="B396">
        <f>IF(ROWS(Measurements!A$4:$L396)&lt;=Measurements!$J$4, INDEX(Measurements!$E$4:$E$502,_xlfn.AGGREGATE(15,3,(Measurements!$C$4:$C$502=Measurements!$J$3)/(Measurements!$C$4:$C$502=Measurements!$J$3)*(ROW(Measurements!$C$4:$C$502)-ROW(Measurements!$C$3)),ROWS(Measurements!A$4:$L396))), "")</f>
        <v/>
      </c>
      <c r="C396">
        <f>IF($A396&lt;&gt;"",2200,"")</f>
        <v/>
      </c>
      <c r="D396">
        <f>IF($A396&lt;&gt;"",1800,"")</f>
        <v/>
      </c>
      <c r="E396">
        <f>IF(ROWS(Measurements!A$4:$L396)&lt;=Measurements!$J$4, INDEX(Measurements!$F$4:$F$502,_xlfn.AGGREGATE(15,3,(Measurements!$C$4:$C$502=Measurements!$J$3)/(Measurements!$C$4:$C$502=Measurements!$J$3)*(ROW(Measurements!$C$4:$C$502)-ROW(Measurements!$C$3)),ROWS(Measurements!A$4:$L396))), "")</f>
        <v/>
      </c>
      <c r="F396">
        <f>IF($A396&lt;&gt;"",6.5,"")</f>
        <v/>
      </c>
      <c r="G396">
        <f>IF($A396&lt;&gt;"",3.5,"")</f>
        <v/>
      </c>
      <c r="H396">
        <f>IF(ROWS(Measurements!A$4:$L396)&lt;=Measurements!$J$4, INDEX(Measurements!$G$4:$G$502,_xlfn.AGGREGATE(15,3,(Measurements!$C$4:$C$502=Measurements!$J$3)/(Measurements!$C$4:$C$502=Measurements!$J$3)*(ROW(Measurements!$C$4:$C$502)-ROW(Measurements!$C$3)),ROWS(Measurements!A$4:$L396))), "")</f>
        <v/>
      </c>
      <c r="I396">
        <f>IF($A396&lt;&gt;"",65,"")</f>
        <v/>
      </c>
      <c r="J396">
        <f>IF($A396&lt;&gt;"",35,"")</f>
        <v/>
      </c>
      <c r="L396" s="2">
        <f>IF(ROWS(Measurements!$L$4:L396)&lt;=Measurements!$K$4, INDEX(Measurements!$A$4:$A$502,_xlfn.AGGREGATE(15,3,(Measurements!$C$4:$C$502=Measurements!$K$3)/(Measurements!$C$4:$C$502=Measurements!$K$3)*(ROW(Measurements!$C$4:$C$502)-ROW(Measurements!$C$3)),ROWS(Measurements!$L$4:L396))), "")</f>
        <v/>
      </c>
      <c r="M396">
        <f>IF(ROWS(Measurements!$L$4:L396)&lt;=Measurements!$K$4, INDEX(Measurements!$E$4:$E$502,_xlfn.AGGREGATE(15,3,(Measurements!$C$4:$C$502=Measurements!$K$3)/(Measurements!$C$4:$C$502=Measurements!$K$3)*(ROW(Measurements!$C$4:$C$502)-ROW(Measurements!$C$3)),ROWS(Measurements!$L$4:L396))), "")</f>
        <v/>
      </c>
      <c r="N396">
        <f>IF($L396&lt;&gt;"",2200,"")</f>
        <v/>
      </c>
      <c r="O396">
        <f>IF($L396&lt;&gt;"",1800,"")</f>
        <v/>
      </c>
      <c r="P396">
        <f>IF(ROWS(Measurements!$L$4:L396)&lt;=Measurements!$K$4, INDEX(Measurements!$F$4:$F$502,_xlfn.AGGREGATE(15,3,(Measurements!$C$4:$C$502=Measurements!$K$3)/(Measurements!$C$4:$C$502=Measurements!$K$3)*(ROW(Measurements!$C$4:$C$502)-ROW(Measurements!$C$3)),ROWS(Measurements!$L$4:L396))), "")</f>
        <v/>
      </c>
      <c r="Q396">
        <f>IF($L396&lt;&gt;"",6.5,"")</f>
        <v/>
      </c>
      <c r="R396">
        <f>IF($L396&lt;&gt;"",3.5,"")</f>
        <v/>
      </c>
      <c r="S396">
        <f>IF(ROWS(Measurements!$L$4:L396)&lt;=Measurements!$K$4, INDEX(Measurements!$G$4:$G$502,_xlfn.AGGREGATE(15,3,(Measurements!$C$4:$C$502=Measurements!$K$3)/(Measurements!$C$4:$C$502=Measurements!$K$3)*(ROW(Measurements!$C$4:$C$502)-ROW(Measurements!$C$3)),ROWS(Measurements!$L$4:L396))), "")</f>
        <v/>
      </c>
      <c r="T396">
        <f>IF($L396&lt;&gt;"",65,"")</f>
        <v/>
      </c>
      <c r="U396">
        <f>IF($L396&lt;&gt;"",35,"")</f>
        <v/>
      </c>
      <c r="W396" s="2">
        <f>IF(ROWS(Measurements!$L$4:$L396)&lt;=Measurements!$I$4, INDEX(Measurements!$A$4:$A$502,_xlfn.AGGREGATE(15,3,(Measurements!$C$4:$C$502=Measurements!$I$3)/(Measurements!$C$4:$C$502=Measurements!$I$3)*(ROW(Measurements!$C$4:$C$502)-ROW(Measurements!$C$3)),ROWS(Measurements!$L$4:$L396))), "")</f>
        <v/>
      </c>
      <c r="X396">
        <f>IF(ROWS(Measurements!$L$4:$L396)&lt;=Measurements!$I$4, INDEX(Measurements!$E$4:$E$502,_xlfn.AGGREGATE(15,3,(Measurements!$C$4:$C$502=Measurements!$I$3)/(Measurements!$C$4:$C$502=Measurements!$I$3)*(ROW(Measurements!$C$4:$C$502)-ROW(Measurements!$C$3)),ROWS(Measurements!$L$4:$L396))), "")</f>
        <v/>
      </c>
      <c r="Y396">
        <f>IF($W396&lt;&gt;"",2200,"")</f>
        <v/>
      </c>
      <c r="Z396">
        <f>IF($W396&lt;&gt;"",1800,"")</f>
        <v/>
      </c>
      <c r="AA396">
        <f>IF(ROWS(Measurements!$L$4:$L396)&lt;=Measurements!$I$4, INDEX(Measurements!$F$4:$F$502,_xlfn.AGGREGATE(15,3,(Measurements!$C$4:$C$502=Measurements!$I$3)/(Measurements!$C$4:$C$502=Measurements!$I$3)*(ROW(Measurements!$C$4:$C$502)-ROW(Measurements!$C$3)),ROWS(Measurements!$L$4:$L396))), "")</f>
        <v/>
      </c>
      <c r="AB396">
        <f>IF($W396&lt;&gt;"",6.5,"")</f>
        <v/>
      </c>
      <c r="AC396">
        <f>IF($W396&lt;&gt;"",3.5,"")</f>
        <v/>
      </c>
      <c r="AD396">
        <f>IF(ROWS(Measurements!$L$4:L396)&lt;=Measurements!$I$4, INDEX(Measurements!$G$4:$G$502,_xlfn.AGGREGATE(15,3,(Measurements!$C$4:$C$502=Measurements!$I$3)/(Measurements!$C$4:$C$502=Measurements!$I$3)*(ROW(Measurements!$C$4:$C$502)-ROW(Measurements!$C$3)),ROWS(Measurements!$L$4:L396))), "")</f>
        <v/>
      </c>
      <c r="AE396">
        <f>IF($W396&lt;&gt;"",65,"")</f>
        <v/>
      </c>
      <c r="AF396">
        <f>IF($W396&lt;&gt;"",35,"")</f>
        <v/>
      </c>
    </row>
    <row r="397">
      <c r="A397" s="2">
        <f>IF(ROWS(Measurements!A$4:$L397)&lt;=Measurements!$J$4, INDEX(Measurements!$A$4:$A$502,_xlfn.AGGREGATE(15,3,(Measurements!$C$4:$C$502=Measurements!$J$3)/(Measurements!$C$4:$C$502=Measurements!$J$3)*(ROW(Measurements!$C$4:$C$502)-ROW(Measurements!$C$3)),ROWS(Measurements!A$4:$L397))), "")</f>
        <v/>
      </c>
      <c r="B397">
        <f>IF(ROWS(Measurements!A$4:$L397)&lt;=Measurements!$J$4, INDEX(Measurements!$E$4:$E$502,_xlfn.AGGREGATE(15,3,(Measurements!$C$4:$C$502=Measurements!$J$3)/(Measurements!$C$4:$C$502=Measurements!$J$3)*(ROW(Measurements!$C$4:$C$502)-ROW(Measurements!$C$3)),ROWS(Measurements!A$4:$L397))), "")</f>
        <v/>
      </c>
      <c r="C397">
        <f>IF($A397&lt;&gt;"",2200,"")</f>
        <v/>
      </c>
      <c r="D397">
        <f>IF($A397&lt;&gt;"",1800,"")</f>
        <v/>
      </c>
      <c r="E397">
        <f>IF(ROWS(Measurements!A$4:$L397)&lt;=Measurements!$J$4, INDEX(Measurements!$F$4:$F$502,_xlfn.AGGREGATE(15,3,(Measurements!$C$4:$C$502=Measurements!$J$3)/(Measurements!$C$4:$C$502=Measurements!$J$3)*(ROW(Measurements!$C$4:$C$502)-ROW(Measurements!$C$3)),ROWS(Measurements!A$4:$L397))), "")</f>
        <v/>
      </c>
      <c r="F397">
        <f>IF($A397&lt;&gt;"",6.5,"")</f>
        <v/>
      </c>
      <c r="G397">
        <f>IF($A397&lt;&gt;"",3.5,"")</f>
        <v/>
      </c>
      <c r="H397">
        <f>IF(ROWS(Measurements!A$4:$L397)&lt;=Measurements!$J$4, INDEX(Measurements!$G$4:$G$502,_xlfn.AGGREGATE(15,3,(Measurements!$C$4:$C$502=Measurements!$J$3)/(Measurements!$C$4:$C$502=Measurements!$J$3)*(ROW(Measurements!$C$4:$C$502)-ROW(Measurements!$C$3)),ROWS(Measurements!A$4:$L397))), "")</f>
        <v/>
      </c>
      <c r="I397">
        <f>IF($A397&lt;&gt;"",65,"")</f>
        <v/>
      </c>
      <c r="J397">
        <f>IF($A397&lt;&gt;"",35,"")</f>
        <v/>
      </c>
      <c r="L397" s="2">
        <f>IF(ROWS(Measurements!$L$4:L397)&lt;=Measurements!$K$4, INDEX(Measurements!$A$4:$A$502,_xlfn.AGGREGATE(15,3,(Measurements!$C$4:$C$502=Measurements!$K$3)/(Measurements!$C$4:$C$502=Measurements!$K$3)*(ROW(Measurements!$C$4:$C$502)-ROW(Measurements!$C$3)),ROWS(Measurements!$L$4:L397))), "")</f>
        <v/>
      </c>
      <c r="M397">
        <f>IF(ROWS(Measurements!$L$4:L397)&lt;=Measurements!$K$4, INDEX(Measurements!$E$4:$E$502,_xlfn.AGGREGATE(15,3,(Measurements!$C$4:$C$502=Measurements!$K$3)/(Measurements!$C$4:$C$502=Measurements!$K$3)*(ROW(Measurements!$C$4:$C$502)-ROW(Measurements!$C$3)),ROWS(Measurements!$L$4:L397))), "")</f>
        <v/>
      </c>
      <c r="N397">
        <f>IF($L397&lt;&gt;"",2200,"")</f>
        <v/>
      </c>
      <c r="O397">
        <f>IF($L397&lt;&gt;"",1800,"")</f>
        <v/>
      </c>
      <c r="P397">
        <f>IF(ROWS(Measurements!$L$4:L397)&lt;=Measurements!$K$4, INDEX(Measurements!$F$4:$F$502,_xlfn.AGGREGATE(15,3,(Measurements!$C$4:$C$502=Measurements!$K$3)/(Measurements!$C$4:$C$502=Measurements!$K$3)*(ROW(Measurements!$C$4:$C$502)-ROW(Measurements!$C$3)),ROWS(Measurements!$L$4:L397))), "")</f>
        <v/>
      </c>
      <c r="Q397">
        <f>IF($L397&lt;&gt;"",6.5,"")</f>
        <v/>
      </c>
      <c r="R397">
        <f>IF($L397&lt;&gt;"",3.5,"")</f>
        <v/>
      </c>
      <c r="S397">
        <f>IF(ROWS(Measurements!$L$4:L397)&lt;=Measurements!$K$4, INDEX(Measurements!$G$4:$G$502,_xlfn.AGGREGATE(15,3,(Measurements!$C$4:$C$502=Measurements!$K$3)/(Measurements!$C$4:$C$502=Measurements!$K$3)*(ROW(Measurements!$C$4:$C$502)-ROW(Measurements!$C$3)),ROWS(Measurements!$L$4:L397))), "")</f>
        <v/>
      </c>
      <c r="T397">
        <f>IF($L397&lt;&gt;"",65,"")</f>
        <v/>
      </c>
      <c r="U397">
        <f>IF($L397&lt;&gt;"",35,"")</f>
        <v/>
      </c>
      <c r="W397" s="2">
        <f>IF(ROWS(Measurements!$L$4:$L397)&lt;=Measurements!$I$4, INDEX(Measurements!$A$4:$A$502,_xlfn.AGGREGATE(15,3,(Measurements!$C$4:$C$502=Measurements!$I$3)/(Measurements!$C$4:$C$502=Measurements!$I$3)*(ROW(Measurements!$C$4:$C$502)-ROW(Measurements!$C$3)),ROWS(Measurements!$L$4:$L397))), "")</f>
        <v/>
      </c>
      <c r="X397">
        <f>IF(ROWS(Measurements!$L$4:$L397)&lt;=Measurements!$I$4, INDEX(Measurements!$E$4:$E$502,_xlfn.AGGREGATE(15,3,(Measurements!$C$4:$C$502=Measurements!$I$3)/(Measurements!$C$4:$C$502=Measurements!$I$3)*(ROW(Measurements!$C$4:$C$502)-ROW(Measurements!$C$3)),ROWS(Measurements!$L$4:$L397))), "")</f>
        <v/>
      </c>
      <c r="Y397">
        <f>IF($W397&lt;&gt;"",2200,"")</f>
        <v/>
      </c>
      <c r="Z397">
        <f>IF($W397&lt;&gt;"",1800,"")</f>
        <v/>
      </c>
      <c r="AA397">
        <f>IF(ROWS(Measurements!$L$4:$L397)&lt;=Measurements!$I$4, INDEX(Measurements!$F$4:$F$502,_xlfn.AGGREGATE(15,3,(Measurements!$C$4:$C$502=Measurements!$I$3)/(Measurements!$C$4:$C$502=Measurements!$I$3)*(ROW(Measurements!$C$4:$C$502)-ROW(Measurements!$C$3)),ROWS(Measurements!$L$4:$L397))), "")</f>
        <v/>
      </c>
      <c r="AB397">
        <f>IF($W397&lt;&gt;"",6.5,"")</f>
        <v/>
      </c>
      <c r="AC397">
        <f>IF($W397&lt;&gt;"",3.5,"")</f>
        <v/>
      </c>
      <c r="AD397">
        <f>IF(ROWS(Measurements!$L$4:L397)&lt;=Measurements!$I$4, INDEX(Measurements!$G$4:$G$502,_xlfn.AGGREGATE(15,3,(Measurements!$C$4:$C$502=Measurements!$I$3)/(Measurements!$C$4:$C$502=Measurements!$I$3)*(ROW(Measurements!$C$4:$C$502)-ROW(Measurements!$C$3)),ROWS(Measurements!$L$4:L397))), "")</f>
        <v/>
      </c>
      <c r="AE397">
        <f>IF($W397&lt;&gt;"",65,"")</f>
        <v/>
      </c>
      <c r="AF397">
        <f>IF($W397&lt;&gt;"",35,"")</f>
        <v/>
      </c>
    </row>
    <row r="398">
      <c r="A398" s="2">
        <f>IF(ROWS(Measurements!A$4:$L398)&lt;=Measurements!$J$4, INDEX(Measurements!$A$4:$A$502,_xlfn.AGGREGATE(15,3,(Measurements!$C$4:$C$502=Measurements!$J$3)/(Measurements!$C$4:$C$502=Measurements!$J$3)*(ROW(Measurements!$C$4:$C$502)-ROW(Measurements!$C$3)),ROWS(Measurements!A$4:$L398))), "")</f>
        <v/>
      </c>
      <c r="B398">
        <f>IF(ROWS(Measurements!A$4:$L398)&lt;=Measurements!$J$4, INDEX(Measurements!$E$4:$E$502,_xlfn.AGGREGATE(15,3,(Measurements!$C$4:$C$502=Measurements!$J$3)/(Measurements!$C$4:$C$502=Measurements!$J$3)*(ROW(Measurements!$C$4:$C$502)-ROW(Measurements!$C$3)),ROWS(Measurements!A$4:$L398))), "")</f>
        <v/>
      </c>
      <c r="C398">
        <f>IF($A398&lt;&gt;"",2200,"")</f>
        <v/>
      </c>
      <c r="D398">
        <f>IF($A398&lt;&gt;"",1800,"")</f>
        <v/>
      </c>
      <c r="E398">
        <f>IF(ROWS(Measurements!A$4:$L398)&lt;=Measurements!$J$4, INDEX(Measurements!$F$4:$F$502,_xlfn.AGGREGATE(15,3,(Measurements!$C$4:$C$502=Measurements!$J$3)/(Measurements!$C$4:$C$502=Measurements!$J$3)*(ROW(Measurements!$C$4:$C$502)-ROW(Measurements!$C$3)),ROWS(Measurements!A$4:$L398))), "")</f>
        <v/>
      </c>
      <c r="F398">
        <f>IF($A398&lt;&gt;"",6.5,"")</f>
        <v/>
      </c>
      <c r="G398">
        <f>IF($A398&lt;&gt;"",3.5,"")</f>
        <v/>
      </c>
      <c r="H398">
        <f>IF(ROWS(Measurements!A$4:$L398)&lt;=Measurements!$J$4, INDEX(Measurements!$G$4:$G$502,_xlfn.AGGREGATE(15,3,(Measurements!$C$4:$C$502=Measurements!$J$3)/(Measurements!$C$4:$C$502=Measurements!$J$3)*(ROW(Measurements!$C$4:$C$502)-ROW(Measurements!$C$3)),ROWS(Measurements!A$4:$L398))), "")</f>
        <v/>
      </c>
      <c r="I398">
        <f>IF($A398&lt;&gt;"",65,"")</f>
        <v/>
      </c>
      <c r="J398">
        <f>IF($A398&lt;&gt;"",35,"")</f>
        <v/>
      </c>
      <c r="L398" s="2">
        <f>IF(ROWS(Measurements!$L$4:L398)&lt;=Measurements!$K$4, INDEX(Measurements!$A$4:$A$502,_xlfn.AGGREGATE(15,3,(Measurements!$C$4:$C$502=Measurements!$K$3)/(Measurements!$C$4:$C$502=Measurements!$K$3)*(ROW(Measurements!$C$4:$C$502)-ROW(Measurements!$C$3)),ROWS(Measurements!$L$4:L398))), "")</f>
        <v/>
      </c>
      <c r="M398">
        <f>IF(ROWS(Measurements!$L$4:L398)&lt;=Measurements!$K$4, INDEX(Measurements!$E$4:$E$502,_xlfn.AGGREGATE(15,3,(Measurements!$C$4:$C$502=Measurements!$K$3)/(Measurements!$C$4:$C$502=Measurements!$K$3)*(ROW(Measurements!$C$4:$C$502)-ROW(Measurements!$C$3)),ROWS(Measurements!$L$4:L398))), "")</f>
        <v/>
      </c>
      <c r="N398">
        <f>IF($L398&lt;&gt;"",2200,"")</f>
        <v/>
      </c>
      <c r="O398">
        <f>IF($L398&lt;&gt;"",1800,"")</f>
        <v/>
      </c>
      <c r="P398">
        <f>IF(ROWS(Measurements!$L$4:L398)&lt;=Measurements!$K$4, INDEX(Measurements!$F$4:$F$502,_xlfn.AGGREGATE(15,3,(Measurements!$C$4:$C$502=Measurements!$K$3)/(Measurements!$C$4:$C$502=Measurements!$K$3)*(ROW(Measurements!$C$4:$C$502)-ROW(Measurements!$C$3)),ROWS(Measurements!$L$4:L398))), "")</f>
        <v/>
      </c>
      <c r="Q398">
        <f>IF($L398&lt;&gt;"",6.5,"")</f>
        <v/>
      </c>
      <c r="R398">
        <f>IF($L398&lt;&gt;"",3.5,"")</f>
        <v/>
      </c>
      <c r="S398">
        <f>IF(ROWS(Measurements!$L$4:L398)&lt;=Measurements!$K$4, INDEX(Measurements!$G$4:$G$502,_xlfn.AGGREGATE(15,3,(Measurements!$C$4:$C$502=Measurements!$K$3)/(Measurements!$C$4:$C$502=Measurements!$K$3)*(ROW(Measurements!$C$4:$C$502)-ROW(Measurements!$C$3)),ROWS(Measurements!$L$4:L398))), "")</f>
        <v/>
      </c>
      <c r="T398">
        <f>IF($L398&lt;&gt;"",65,"")</f>
        <v/>
      </c>
      <c r="U398">
        <f>IF($L398&lt;&gt;"",35,"")</f>
        <v/>
      </c>
      <c r="W398" s="2">
        <f>IF(ROWS(Measurements!$L$4:$L398)&lt;=Measurements!$I$4, INDEX(Measurements!$A$4:$A$502,_xlfn.AGGREGATE(15,3,(Measurements!$C$4:$C$502=Measurements!$I$3)/(Measurements!$C$4:$C$502=Measurements!$I$3)*(ROW(Measurements!$C$4:$C$502)-ROW(Measurements!$C$3)),ROWS(Measurements!$L$4:$L398))), "")</f>
        <v/>
      </c>
      <c r="X398">
        <f>IF(ROWS(Measurements!$L$4:$L398)&lt;=Measurements!$I$4, INDEX(Measurements!$E$4:$E$502,_xlfn.AGGREGATE(15,3,(Measurements!$C$4:$C$502=Measurements!$I$3)/(Measurements!$C$4:$C$502=Measurements!$I$3)*(ROW(Measurements!$C$4:$C$502)-ROW(Measurements!$C$3)),ROWS(Measurements!$L$4:$L398))), "")</f>
        <v/>
      </c>
      <c r="Y398">
        <f>IF($W398&lt;&gt;"",2200,"")</f>
        <v/>
      </c>
      <c r="Z398">
        <f>IF($W398&lt;&gt;"",1800,"")</f>
        <v/>
      </c>
      <c r="AA398">
        <f>IF(ROWS(Measurements!$L$4:$L398)&lt;=Measurements!$I$4, INDEX(Measurements!$F$4:$F$502,_xlfn.AGGREGATE(15,3,(Measurements!$C$4:$C$502=Measurements!$I$3)/(Measurements!$C$4:$C$502=Measurements!$I$3)*(ROW(Measurements!$C$4:$C$502)-ROW(Measurements!$C$3)),ROWS(Measurements!$L$4:$L398))), "")</f>
        <v/>
      </c>
      <c r="AB398">
        <f>IF($W398&lt;&gt;"",6.5,"")</f>
        <v/>
      </c>
      <c r="AC398">
        <f>IF($W398&lt;&gt;"",3.5,"")</f>
        <v/>
      </c>
      <c r="AD398">
        <f>IF(ROWS(Measurements!$L$4:L398)&lt;=Measurements!$I$4, INDEX(Measurements!$G$4:$G$502,_xlfn.AGGREGATE(15,3,(Measurements!$C$4:$C$502=Measurements!$I$3)/(Measurements!$C$4:$C$502=Measurements!$I$3)*(ROW(Measurements!$C$4:$C$502)-ROW(Measurements!$C$3)),ROWS(Measurements!$L$4:L398))), "")</f>
        <v/>
      </c>
      <c r="AE398">
        <f>IF($W398&lt;&gt;"",65,"")</f>
        <v/>
      </c>
      <c r="AF398">
        <f>IF($W398&lt;&gt;"",35,"")</f>
        <v/>
      </c>
    </row>
    <row r="399">
      <c r="A399" s="2">
        <f>IF(ROWS(Measurements!A$4:$L399)&lt;=Measurements!$J$4, INDEX(Measurements!$A$4:$A$502,_xlfn.AGGREGATE(15,3,(Measurements!$C$4:$C$502=Measurements!$J$3)/(Measurements!$C$4:$C$502=Measurements!$J$3)*(ROW(Measurements!$C$4:$C$502)-ROW(Measurements!$C$3)),ROWS(Measurements!A$4:$L399))), "")</f>
        <v/>
      </c>
      <c r="B399">
        <f>IF(ROWS(Measurements!A$4:$L399)&lt;=Measurements!$J$4, INDEX(Measurements!$E$4:$E$502,_xlfn.AGGREGATE(15,3,(Measurements!$C$4:$C$502=Measurements!$J$3)/(Measurements!$C$4:$C$502=Measurements!$J$3)*(ROW(Measurements!$C$4:$C$502)-ROW(Measurements!$C$3)),ROWS(Measurements!A$4:$L399))), "")</f>
        <v/>
      </c>
      <c r="C399">
        <f>IF($A399&lt;&gt;"",2200,"")</f>
        <v/>
      </c>
      <c r="D399">
        <f>IF($A399&lt;&gt;"",1800,"")</f>
        <v/>
      </c>
      <c r="E399">
        <f>IF(ROWS(Measurements!A$4:$L399)&lt;=Measurements!$J$4, INDEX(Measurements!$F$4:$F$502,_xlfn.AGGREGATE(15,3,(Measurements!$C$4:$C$502=Measurements!$J$3)/(Measurements!$C$4:$C$502=Measurements!$J$3)*(ROW(Measurements!$C$4:$C$502)-ROW(Measurements!$C$3)),ROWS(Measurements!A$4:$L399))), "")</f>
        <v/>
      </c>
      <c r="F399">
        <f>IF($A399&lt;&gt;"",6.5,"")</f>
        <v/>
      </c>
      <c r="G399">
        <f>IF($A399&lt;&gt;"",3.5,"")</f>
        <v/>
      </c>
      <c r="H399">
        <f>IF(ROWS(Measurements!A$4:$L399)&lt;=Measurements!$J$4, INDEX(Measurements!$G$4:$G$502,_xlfn.AGGREGATE(15,3,(Measurements!$C$4:$C$502=Measurements!$J$3)/(Measurements!$C$4:$C$502=Measurements!$J$3)*(ROW(Measurements!$C$4:$C$502)-ROW(Measurements!$C$3)),ROWS(Measurements!A$4:$L399))), "")</f>
        <v/>
      </c>
      <c r="I399">
        <f>IF($A399&lt;&gt;"",65,"")</f>
        <v/>
      </c>
      <c r="J399">
        <f>IF($A399&lt;&gt;"",35,"")</f>
        <v/>
      </c>
      <c r="L399" s="2">
        <f>IF(ROWS(Measurements!$L$4:L399)&lt;=Measurements!$K$4, INDEX(Measurements!$A$4:$A$502,_xlfn.AGGREGATE(15,3,(Measurements!$C$4:$C$502=Measurements!$K$3)/(Measurements!$C$4:$C$502=Measurements!$K$3)*(ROW(Measurements!$C$4:$C$502)-ROW(Measurements!$C$3)),ROWS(Measurements!$L$4:L399))), "")</f>
        <v/>
      </c>
      <c r="M399">
        <f>IF(ROWS(Measurements!$L$4:L399)&lt;=Measurements!$K$4, INDEX(Measurements!$E$4:$E$502,_xlfn.AGGREGATE(15,3,(Measurements!$C$4:$C$502=Measurements!$K$3)/(Measurements!$C$4:$C$502=Measurements!$K$3)*(ROW(Measurements!$C$4:$C$502)-ROW(Measurements!$C$3)),ROWS(Measurements!$L$4:L399))), "")</f>
        <v/>
      </c>
      <c r="N399">
        <f>IF($L399&lt;&gt;"",2200,"")</f>
        <v/>
      </c>
      <c r="O399">
        <f>IF($L399&lt;&gt;"",1800,"")</f>
        <v/>
      </c>
      <c r="P399">
        <f>IF(ROWS(Measurements!$L$4:L399)&lt;=Measurements!$K$4, INDEX(Measurements!$F$4:$F$502,_xlfn.AGGREGATE(15,3,(Measurements!$C$4:$C$502=Measurements!$K$3)/(Measurements!$C$4:$C$502=Measurements!$K$3)*(ROW(Measurements!$C$4:$C$502)-ROW(Measurements!$C$3)),ROWS(Measurements!$L$4:L399))), "")</f>
        <v/>
      </c>
      <c r="Q399">
        <f>IF($L399&lt;&gt;"",6.5,"")</f>
        <v/>
      </c>
      <c r="R399">
        <f>IF($L399&lt;&gt;"",3.5,"")</f>
        <v/>
      </c>
      <c r="S399">
        <f>IF(ROWS(Measurements!$L$4:L399)&lt;=Measurements!$K$4, INDEX(Measurements!$G$4:$G$502,_xlfn.AGGREGATE(15,3,(Measurements!$C$4:$C$502=Measurements!$K$3)/(Measurements!$C$4:$C$502=Measurements!$K$3)*(ROW(Measurements!$C$4:$C$502)-ROW(Measurements!$C$3)),ROWS(Measurements!$L$4:L399))), "")</f>
        <v/>
      </c>
      <c r="T399">
        <f>IF($L399&lt;&gt;"",65,"")</f>
        <v/>
      </c>
      <c r="U399">
        <f>IF($L399&lt;&gt;"",35,"")</f>
        <v/>
      </c>
      <c r="W399" s="2">
        <f>IF(ROWS(Measurements!$L$4:$L399)&lt;=Measurements!$I$4, INDEX(Measurements!$A$4:$A$502,_xlfn.AGGREGATE(15,3,(Measurements!$C$4:$C$502=Measurements!$I$3)/(Measurements!$C$4:$C$502=Measurements!$I$3)*(ROW(Measurements!$C$4:$C$502)-ROW(Measurements!$C$3)),ROWS(Measurements!$L$4:$L399))), "")</f>
        <v/>
      </c>
      <c r="X399">
        <f>IF(ROWS(Measurements!$L$4:$L399)&lt;=Measurements!$I$4, INDEX(Measurements!$E$4:$E$502,_xlfn.AGGREGATE(15,3,(Measurements!$C$4:$C$502=Measurements!$I$3)/(Measurements!$C$4:$C$502=Measurements!$I$3)*(ROW(Measurements!$C$4:$C$502)-ROW(Measurements!$C$3)),ROWS(Measurements!$L$4:$L399))), "")</f>
        <v/>
      </c>
      <c r="Y399">
        <f>IF($W399&lt;&gt;"",2200,"")</f>
        <v/>
      </c>
      <c r="Z399">
        <f>IF($W399&lt;&gt;"",1800,"")</f>
        <v/>
      </c>
      <c r="AA399">
        <f>IF(ROWS(Measurements!$L$4:$L399)&lt;=Measurements!$I$4, INDEX(Measurements!$F$4:$F$502,_xlfn.AGGREGATE(15,3,(Measurements!$C$4:$C$502=Measurements!$I$3)/(Measurements!$C$4:$C$502=Measurements!$I$3)*(ROW(Measurements!$C$4:$C$502)-ROW(Measurements!$C$3)),ROWS(Measurements!$L$4:$L399))), "")</f>
        <v/>
      </c>
      <c r="AB399">
        <f>IF($W399&lt;&gt;"",6.5,"")</f>
        <v/>
      </c>
      <c r="AC399">
        <f>IF($W399&lt;&gt;"",3.5,"")</f>
        <v/>
      </c>
      <c r="AD399">
        <f>IF(ROWS(Measurements!$L$4:L399)&lt;=Measurements!$I$4, INDEX(Measurements!$G$4:$G$502,_xlfn.AGGREGATE(15,3,(Measurements!$C$4:$C$502=Measurements!$I$3)/(Measurements!$C$4:$C$502=Measurements!$I$3)*(ROW(Measurements!$C$4:$C$502)-ROW(Measurements!$C$3)),ROWS(Measurements!$L$4:L399))), "")</f>
        <v/>
      </c>
      <c r="AE399">
        <f>IF($W399&lt;&gt;"",65,"")</f>
        <v/>
      </c>
      <c r="AF399">
        <f>IF($W399&lt;&gt;"",35,"")</f>
        <v/>
      </c>
    </row>
    <row r="400">
      <c r="A400" s="2">
        <f>IF(ROWS(Measurements!A$4:$L400)&lt;=Measurements!$J$4, INDEX(Measurements!$A$4:$A$502,_xlfn.AGGREGATE(15,3,(Measurements!$C$4:$C$502=Measurements!$J$3)/(Measurements!$C$4:$C$502=Measurements!$J$3)*(ROW(Measurements!$C$4:$C$502)-ROW(Measurements!$C$3)),ROWS(Measurements!A$4:$L400))), "")</f>
        <v/>
      </c>
      <c r="B400">
        <f>IF(ROWS(Measurements!A$4:$L400)&lt;=Measurements!$J$4, INDEX(Measurements!$E$4:$E$502,_xlfn.AGGREGATE(15,3,(Measurements!$C$4:$C$502=Measurements!$J$3)/(Measurements!$C$4:$C$502=Measurements!$J$3)*(ROW(Measurements!$C$4:$C$502)-ROW(Measurements!$C$3)),ROWS(Measurements!A$4:$L400))), "")</f>
        <v/>
      </c>
      <c r="C400">
        <f>IF($A400&lt;&gt;"",2200,"")</f>
        <v/>
      </c>
      <c r="D400">
        <f>IF($A400&lt;&gt;"",1800,"")</f>
        <v/>
      </c>
      <c r="E400">
        <f>IF(ROWS(Measurements!A$4:$L400)&lt;=Measurements!$J$4, INDEX(Measurements!$F$4:$F$502,_xlfn.AGGREGATE(15,3,(Measurements!$C$4:$C$502=Measurements!$J$3)/(Measurements!$C$4:$C$502=Measurements!$J$3)*(ROW(Measurements!$C$4:$C$502)-ROW(Measurements!$C$3)),ROWS(Measurements!A$4:$L400))), "")</f>
        <v/>
      </c>
      <c r="F400">
        <f>IF($A400&lt;&gt;"",6.5,"")</f>
        <v/>
      </c>
      <c r="G400">
        <f>IF($A400&lt;&gt;"",3.5,"")</f>
        <v/>
      </c>
      <c r="H400">
        <f>IF(ROWS(Measurements!A$4:$L400)&lt;=Measurements!$J$4, INDEX(Measurements!$G$4:$G$502,_xlfn.AGGREGATE(15,3,(Measurements!$C$4:$C$502=Measurements!$J$3)/(Measurements!$C$4:$C$502=Measurements!$J$3)*(ROW(Measurements!$C$4:$C$502)-ROW(Measurements!$C$3)),ROWS(Measurements!A$4:$L400))), "")</f>
        <v/>
      </c>
      <c r="I400">
        <f>IF($A400&lt;&gt;"",65,"")</f>
        <v/>
      </c>
      <c r="J400">
        <f>IF($A400&lt;&gt;"",35,"")</f>
        <v/>
      </c>
      <c r="L400" s="2">
        <f>IF(ROWS(Measurements!$L$4:L400)&lt;=Measurements!$K$4, INDEX(Measurements!$A$4:$A$502,_xlfn.AGGREGATE(15,3,(Measurements!$C$4:$C$502=Measurements!$K$3)/(Measurements!$C$4:$C$502=Measurements!$K$3)*(ROW(Measurements!$C$4:$C$502)-ROW(Measurements!$C$3)),ROWS(Measurements!$L$4:L400))), "")</f>
        <v/>
      </c>
      <c r="M400">
        <f>IF(ROWS(Measurements!$L$4:L400)&lt;=Measurements!$K$4, INDEX(Measurements!$E$4:$E$502,_xlfn.AGGREGATE(15,3,(Measurements!$C$4:$C$502=Measurements!$K$3)/(Measurements!$C$4:$C$502=Measurements!$K$3)*(ROW(Measurements!$C$4:$C$502)-ROW(Measurements!$C$3)),ROWS(Measurements!$L$4:L400))), "")</f>
        <v/>
      </c>
      <c r="N400">
        <f>IF($L400&lt;&gt;"",2200,"")</f>
        <v/>
      </c>
      <c r="O400">
        <f>IF($L400&lt;&gt;"",1800,"")</f>
        <v/>
      </c>
      <c r="P400">
        <f>IF(ROWS(Measurements!$L$4:L400)&lt;=Measurements!$K$4, INDEX(Measurements!$F$4:$F$502,_xlfn.AGGREGATE(15,3,(Measurements!$C$4:$C$502=Measurements!$K$3)/(Measurements!$C$4:$C$502=Measurements!$K$3)*(ROW(Measurements!$C$4:$C$502)-ROW(Measurements!$C$3)),ROWS(Measurements!$L$4:L400))), "")</f>
        <v/>
      </c>
      <c r="Q400">
        <f>IF($L400&lt;&gt;"",6.5,"")</f>
        <v/>
      </c>
      <c r="R400">
        <f>IF($L400&lt;&gt;"",3.5,"")</f>
        <v/>
      </c>
      <c r="S400">
        <f>IF(ROWS(Measurements!$L$4:L400)&lt;=Measurements!$K$4, INDEX(Measurements!$G$4:$G$502,_xlfn.AGGREGATE(15,3,(Measurements!$C$4:$C$502=Measurements!$K$3)/(Measurements!$C$4:$C$502=Measurements!$K$3)*(ROW(Measurements!$C$4:$C$502)-ROW(Measurements!$C$3)),ROWS(Measurements!$L$4:L400))), "")</f>
        <v/>
      </c>
      <c r="T400">
        <f>IF($L400&lt;&gt;"",65,"")</f>
        <v/>
      </c>
      <c r="U400">
        <f>IF($L400&lt;&gt;"",35,"")</f>
        <v/>
      </c>
      <c r="W400" s="2">
        <f>IF(ROWS(Measurements!$L$4:$L400)&lt;=Measurements!$I$4, INDEX(Measurements!$A$4:$A$502,_xlfn.AGGREGATE(15,3,(Measurements!$C$4:$C$502=Measurements!$I$3)/(Measurements!$C$4:$C$502=Measurements!$I$3)*(ROW(Measurements!$C$4:$C$502)-ROW(Measurements!$C$3)),ROWS(Measurements!$L$4:$L400))), "")</f>
        <v/>
      </c>
      <c r="X400">
        <f>IF(ROWS(Measurements!$L$4:$L400)&lt;=Measurements!$I$4, INDEX(Measurements!$E$4:$E$502,_xlfn.AGGREGATE(15,3,(Measurements!$C$4:$C$502=Measurements!$I$3)/(Measurements!$C$4:$C$502=Measurements!$I$3)*(ROW(Measurements!$C$4:$C$502)-ROW(Measurements!$C$3)),ROWS(Measurements!$L$4:$L400))), "")</f>
        <v/>
      </c>
      <c r="Y400">
        <f>IF($W400&lt;&gt;"",2200,"")</f>
        <v/>
      </c>
      <c r="Z400">
        <f>IF($W400&lt;&gt;"",1800,"")</f>
        <v/>
      </c>
      <c r="AA400">
        <f>IF(ROWS(Measurements!$L$4:$L400)&lt;=Measurements!$I$4, INDEX(Measurements!$F$4:$F$502,_xlfn.AGGREGATE(15,3,(Measurements!$C$4:$C$502=Measurements!$I$3)/(Measurements!$C$4:$C$502=Measurements!$I$3)*(ROW(Measurements!$C$4:$C$502)-ROW(Measurements!$C$3)),ROWS(Measurements!$L$4:$L400))), "")</f>
        <v/>
      </c>
      <c r="AB400">
        <f>IF($W400&lt;&gt;"",6.5,"")</f>
        <v/>
      </c>
      <c r="AC400">
        <f>IF($W400&lt;&gt;"",3.5,"")</f>
        <v/>
      </c>
      <c r="AD400">
        <f>IF(ROWS(Measurements!$L$4:L400)&lt;=Measurements!$I$4, INDEX(Measurements!$G$4:$G$502,_xlfn.AGGREGATE(15,3,(Measurements!$C$4:$C$502=Measurements!$I$3)/(Measurements!$C$4:$C$502=Measurements!$I$3)*(ROW(Measurements!$C$4:$C$502)-ROW(Measurements!$C$3)),ROWS(Measurements!$L$4:L400))), "")</f>
        <v/>
      </c>
      <c r="AE400">
        <f>IF($W400&lt;&gt;"",65,"")</f>
        <v/>
      </c>
      <c r="AF400">
        <f>IF($W400&lt;&gt;"",35,"")</f>
        <v/>
      </c>
    </row>
    <row r="401">
      <c r="A401" s="2">
        <f>IF(ROWS(Measurements!A$4:$L401)&lt;=Measurements!$J$4, INDEX(Measurements!$A$4:$A$502,_xlfn.AGGREGATE(15,3,(Measurements!$C$4:$C$502=Measurements!$J$3)/(Measurements!$C$4:$C$502=Measurements!$J$3)*(ROW(Measurements!$C$4:$C$502)-ROW(Measurements!$C$3)),ROWS(Measurements!A$4:$L401))), "")</f>
        <v/>
      </c>
      <c r="B401">
        <f>IF(ROWS(Measurements!A$4:$L401)&lt;=Measurements!$J$4, INDEX(Measurements!$E$4:$E$502,_xlfn.AGGREGATE(15,3,(Measurements!$C$4:$C$502=Measurements!$J$3)/(Measurements!$C$4:$C$502=Measurements!$J$3)*(ROW(Measurements!$C$4:$C$502)-ROW(Measurements!$C$3)),ROWS(Measurements!A$4:$L401))), "")</f>
        <v/>
      </c>
      <c r="C401">
        <f>IF($A401&lt;&gt;"",2200,"")</f>
        <v/>
      </c>
      <c r="D401">
        <f>IF($A401&lt;&gt;"",1800,"")</f>
        <v/>
      </c>
      <c r="E401">
        <f>IF(ROWS(Measurements!A$4:$L401)&lt;=Measurements!$J$4, INDEX(Measurements!$F$4:$F$502,_xlfn.AGGREGATE(15,3,(Measurements!$C$4:$C$502=Measurements!$J$3)/(Measurements!$C$4:$C$502=Measurements!$J$3)*(ROW(Measurements!$C$4:$C$502)-ROW(Measurements!$C$3)),ROWS(Measurements!A$4:$L401))), "")</f>
        <v/>
      </c>
      <c r="F401">
        <f>IF($A401&lt;&gt;"",6.5,"")</f>
        <v/>
      </c>
      <c r="G401">
        <f>IF($A401&lt;&gt;"",3.5,"")</f>
        <v/>
      </c>
      <c r="H401">
        <f>IF(ROWS(Measurements!A$4:$L401)&lt;=Measurements!$J$4, INDEX(Measurements!$G$4:$G$502,_xlfn.AGGREGATE(15,3,(Measurements!$C$4:$C$502=Measurements!$J$3)/(Measurements!$C$4:$C$502=Measurements!$J$3)*(ROW(Measurements!$C$4:$C$502)-ROW(Measurements!$C$3)),ROWS(Measurements!A$4:$L401))), "")</f>
        <v/>
      </c>
      <c r="I401">
        <f>IF($A401&lt;&gt;"",65,"")</f>
        <v/>
      </c>
      <c r="J401">
        <f>IF($A401&lt;&gt;"",35,"")</f>
        <v/>
      </c>
      <c r="L401" s="2">
        <f>IF(ROWS(Measurements!$L$4:L401)&lt;=Measurements!$K$4, INDEX(Measurements!$A$4:$A$502,_xlfn.AGGREGATE(15,3,(Measurements!$C$4:$C$502=Measurements!$K$3)/(Measurements!$C$4:$C$502=Measurements!$K$3)*(ROW(Measurements!$C$4:$C$502)-ROW(Measurements!$C$3)),ROWS(Measurements!$L$4:L401))), "")</f>
        <v/>
      </c>
      <c r="M401">
        <f>IF(ROWS(Measurements!$L$4:L401)&lt;=Measurements!$K$4, INDEX(Measurements!$E$4:$E$502,_xlfn.AGGREGATE(15,3,(Measurements!$C$4:$C$502=Measurements!$K$3)/(Measurements!$C$4:$C$502=Measurements!$K$3)*(ROW(Measurements!$C$4:$C$502)-ROW(Measurements!$C$3)),ROWS(Measurements!$L$4:L401))), "")</f>
        <v/>
      </c>
      <c r="N401">
        <f>IF($L401&lt;&gt;"",2200,"")</f>
        <v/>
      </c>
      <c r="O401">
        <f>IF($L401&lt;&gt;"",1800,"")</f>
        <v/>
      </c>
      <c r="P401">
        <f>IF(ROWS(Measurements!$L$4:L401)&lt;=Measurements!$K$4, INDEX(Measurements!$F$4:$F$502,_xlfn.AGGREGATE(15,3,(Measurements!$C$4:$C$502=Measurements!$K$3)/(Measurements!$C$4:$C$502=Measurements!$K$3)*(ROW(Measurements!$C$4:$C$502)-ROW(Measurements!$C$3)),ROWS(Measurements!$L$4:L401))), "")</f>
        <v/>
      </c>
      <c r="Q401">
        <f>IF($L401&lt;&gt;"",6.5,"")</f>
        <v/>
      </c>
      <c r="R401">
        <f>IF($L401&lt;&gt;"",3.5,"")</f>
        <v/>
      </c>
      <c r="S401">
        <f>IF(ROWS(Measurements!$L$4:L401)&lt;=Measurements!$K$4, INDEX(Measurements!$G$4:$G$502,_xlfn.AGGREGATE(15,3,(Measurements!$C$4:$C$502=Measurements!$K$3)/(Measurements!$C$4:$C$502=Measurements!$K$3)*(ROW(Measurements!$C$4:$C$502)-ROW(Measurements!$C$3)),ROWS(Measurements!$L$4:L401))), "")</f>
        <v/>
      </c>
      <c r="T401">
        <f>IF($L401&lt;&gt;"",65,"")</f>
        <v/>
      </c>
      <c r="U401">
        <f>IF($L401&lt;&gt;"",35,"")</f>
        <v/>
      </c>
      <c r="W401" s="2">
        <f>IF(ROWS(Measurements!$L$4:$L401)&lt;=Measurements!$I$4, INDEX(Measurements!$A$4:$A$502,_xlfn.AGGREGATE(15,3,(Measurements!$C$4:$C$502=Measurements!$I$3)/(Measurements!$C$4:$C$502=Measurements!$I$3)*(ROW(Measurements!$C$4:$C$502)-ROW(Measurements!$C$3)),ROWS(Measurements!$L$4:$L401))), "")</f>
        <v/>
      </c>
      <c r="X401">
        <f>IF(ROWS(Measurements!$L$4:$L401)&lt;=Measurements!$I$4, INDEX(Measurements!$E$4:$E$502,_xlfn.AGGREGATE(15,3,(Measurements!$C$4:$C$502=Measurements!$I$3)/(Measurements!$C$4:$C$502=Measurements!$I$3)*(ROW(Measurements!$C$4:$C$502)-ROW(Measurements!$C$3)),ROWS(Measurements!$L$4:$L401))), "")</f>
        <v/>
      </c>
      <c r="Y401">
        <f>IF($W401&lt;&gt;"",2200,"")</f>
        <v/>
      </c>
      <c r="Z401">
        <f>IF($W401&lt;&gt;"",1800,"")</f>
        <v/>
      </c>
      <c r="AA401">
        <f>IF(ROWS(Measurements!$L$4:$L401)&lt;=Measurements!$I$4, INDEX(Measurements!$F$4:$F$502,_xlfn.AGGREGATE(15,3,(Measurements!$C$4:$C$502=Measurements!$I$3)/(Measurements!$C$4:$C$502=Measurements!$I$3)*(ROW(Measurements!$C$4:$C$502)-ROW(Measurements!$C$3)),ROWS(Measurements!$L$4:$L401))), "")</f>
        <v/>
      </c>
      <c r="AB401">
        <f>IF($W401&lt;&gt;"",6.5,"")</f>
        <v/>
      </c>
      <c r="AC401">
        <f>IF($W401&lt;&gt;"",3.5,"")</f>
        <v/>
      </c>
      <c r="AD401">
        <f>IF(ROWS(Measurements!$L$4:L401)&lt;=Measurements!$I$4, INDEX(Measurements!$G$4:$G$502,_xlfn.AGGREGATE(15,3,(Measurements!$C$4:$C$502=Measurements!$I$3)/(Measurements!$C$4:$C$502=Measurements!$I$3)*(ROW(Measurements!$C$4:$C$502)-ROW(Measurements!$C$3)),ROWS(Measurements!$L$4:L401))), "")</f>
        <v/>
      </c>
      <c r="AE401">
        <f>IF($W401&lt;&gt;"",65,"")</f>
        <v/>
      </c>
      <c r="AF401">
        <f>IF($W401&lt;&gt;"",35,"")</f>
        <v/>
      </c>
    </row>
    <row r="402">
      <c r="A402" s="2">
        <f>IF(ROWS(Measurements!A$4:$L402)&lt;=Measurements!$J$4, INDEX(Measurements!$A$4:$A$502,_xlfn.AGGREGATE(15,3,(Measurements!$C$4:$C$502=Measurements!$J$3)/(Measurements!$C$4:$C$502=Measurements!$J$3)*(ROW(Measurements!$C$4:$C$502)-ROW(Measurements!$C$3)),ROWS(Measurements!A$4:$L402))), "")</f>
        <v/>
      </c>
      <c r="B402">
        <f>IF(ROWS(Measurements!A$4:$L402)&lt;=Measurements!$J$4, INDEX(Measurements!$E$4:$E$502,_xlfn.AGGREGATE(15,3,(Measurements!$C$4:$C$502=Measurements!$J$3)/(Measurements!$C$4:$C$502=Measurements!$J$3)*(ROW(Measurements!$C$4:$C$502)-ROW(Measurements!$C$3)),ROWS(Measurements!A$4:$L402))), "")</f>
        <v/>
      </c>
      <c r="C402">
        <f>IF($A402&lt;&gt;"",2200,"")</f>
        <v/>
      </c>
      <c r="D402">
        <f>IF($A402&lt;&gt;"",1800,"")</f>
        <v/>
      </c>
      <c r="E402">
        <f>IF(ROWS(Measurements!A$4:$L402)&lt;=Measurements!$J$4, INDEX(Measurements!$F$4:$F$502,_xlfn.AGGREGATE(15,3,(Measurements!$C$4:$C$502=Measurements!$J$3)/(Measurements!$C$4:$C$502=Measurements!$J$3)*(ROW(Measurements!$C$4:$C$502)-ROW(Measurements!$C$3)),ROWS(Measurements!A$4:$L402))), "")</f>
        <v/>
      </c>
      <c r="F402">
        <f>IF($A402&lt;&gt;"",6.5,"")</f>
        <v/>
      </c>
      <c r="G402">
        <f>IF($A402&lt;&gt;"",3.5,"")</f>
        <v/>
      </c>
      <c r="H402">
        <f>IF(ROWS(Measurements!A$4:$L402)&lt;=Measurements!$J$4, INDEX(Measurements!$G$4:$G$502,_xlfn.AGGREGATE(15,3,(Measurements!$C$4:$C$502=Measurements!$J$3)/(Measurements!$C$4:$C$502=Measurements!$J$3)*(ROW(Measurements!$C$4:$C$502)-ROW(Measurements!$C$3)),ROWS(Measurements!A$4:$L402))), "")</f>
        <v/>
      </c>
      <c r="I402">
        <f>IF($A402&lt;&gt;"",65,"")</f>
        <v/>
      </c>
      <c r="J402">
        <f>IF($A402&lt;&gt;"",35,"")</f>
        <v/>
      </c>
      <c r="L402" s="2">
        <f>IF(ROWS(Measurements!$L$4:L402)&lt;=Measurements!$K$4, INDEX(Measurements!$A$4:$A$502,_xlfn.AGGREGATE(15,3,(Measurements!$C$4:$C$502=Measurements!$K$3)/(Measurements!$C$4:$C$502=Measurements!$K$3)*(ROW(Measurements!$C$4:$C$502)-ROW(Measurements!$C$3)),ROWS(Measurements!$L$4:L402))), "")</f>
        <v/>
      </c>
      <c r="M402">
        <f>IF(ROWS(Measurements!$L$4:L402)&lt;=Measurements!$K$4, INDEX(Measurements!$E$4:$E$502,_xlfn.AGGREGATE(15,3,(Measurements!$C$4:$C$502=Measurements!$K$3)/(Measurements!$C$4:$C$502=Measurements!$K$3)*(ROW(Measurements!$C$4:$C$502)-ROW(Measurements!$C$3)),ROWS(Measurements!$L$4:L402))), "")</f>
        <v/>
      </c>
      <c r="N402">
        <f>IF($L402&lt;&gt;"",2200,"")</f>
        <v/>
      </c>
      <c r="O402">
        <f>IF($L402&lt;&gt;"",1800,"")</f>
        <v/>
      </c>
      <c r="P402">
        <f>IF(ROWS(Measurements!$L$4:L402)&lt;=Measurements!$K$4, INDEX(Measurements!$F$4:$F$502,_xlfn.AGGREGATE(15,3,(Measurements!$C$4:$C$502=Measurements!$K$3)/(Measurements!$C$4:$C$502=Measurements!$K$3)*(ROW(Measurements!$C$4:$C$502)-ROW(Measurements!$C$3)),ROWS(Measurements!$L$4:L402))), "")</f>
        <v/>
      </c>
      <c r="Q402">
        <f>IF($L402&lt;&gt;"",6.5,"")</f>
        <v/>
      </c>
      <c r="R402">
        <f>IF($L402&lt;&gt;"",3.5,"")</f>
        <v/>
      </c>
      <c r="S402">
        <f>IF(ROWS(Measurements!$L$4:L402)&lt;=Measurements!$K$4, INDEX(Measurements!$G$4:$G$502,_xlfn.AGGREGATE(15,3,(Measurements!$C$4:$C$502=Measurements!$K$3)/(Measurements!$C$4:$C$502=Measurements!$K$3)*(ROW(Measurements!$C$4:$C$502)-ROW(Measurements!$C$3)),ROWS(Measurements!$L$4:L402))), "")</f>
        <v/>
      </c>
      <c r="T402">
        <f>IF($L402&lt;&gt;"",65,"")</f>
        <v/>
      </c>
      <c r="U402">
        <f>IF($L402&lt;&gt;"",35,"")</f>
        <v/>
      </c>
      <c r="W402" s="2">
        <f>IF(ROWS(Measurements!$L$4:$L402)&lt;=Measurements!$I$4, INDEX(Measurements!$A$4:$A$502,_xlfn.AGGREGATE(15,3,(Measurements!$C$4:$C$502=Measurements!$I$3)/(Measurements!$C$4:$C$502=Measurements!$I$3)*(ROW(Measurements!$C$4:$C$502)-ROW(Measurements!$C$3)),ROWS(Measurements!$L$4:$L402))), "")</f>
        <v/>
      </c>
      <c r="X402">
        <f>IF(ROWS(Measurements!$L$4:$L402)&lt;=Measurements!$I$4, INDEX(Measurements!$E$4:$E$502,_xlfn.AGGREGATE(15,3,(Measurements!$C$4:$C$502=Measurements!$I$3)/(Measurements!$C$4:$C$502=Measurements!$I$3)*(ROW(Measurements!$C$4:$C$502)-ROW(Measurements!$C$3)),ROWS(Measurements!$L$4:$L402))), "")</f>
        <v/>
      </c>
      <c r="Y402">
        <f>IF($W402&lt;&gt;"",2200,"")</f>
        <v/>
      </c>
      <c r="Z402">
        <f>IF($W402&lt;&gt;"",1800,"")</f>
        <v/>
      </c>
      <c r="AA402">
        <f>IF(ROWS(Measurements!$L$4:$L402)&lt;=Measurements!$I$4, INDEX(Measurements!$F$4:$F$502,_xlfn.AGGREGATE(15,3,(Measurements!$C$4:$C$502=Measurements!$I$3)/(Measurements!$C$4:$C$502=Measurements!$I$3)*(ROW(Measurements!$C$4:$C$502)-ROW(Measurements!$C$3)),ROWS(Measurements!$L$4:$L402))), "")</f>
        <v/>
      </c>
      <c r="AB402">
        <f>IF($W402&lt;&gt;"",6.5,"")</f>
        <v/>
      </c>
      <c r="AC402">
        <f>IF($W402&lt;&gt;"",3.5,"")</f>
        <v/>
      </c>
      <c r="AD402">
        <f>IF(ROWS(Measurements!$L$4:L402)&lt;=Measurements!$I$4, INDEX(Measurements!$G$4:$G$502,_xlfn.AGGREGATE(15,3,(Measurements!$C$4:$C$502=Measurements!$I$3)/(Measurements!$C$4:$C$502=Measurements!$I$3)*(ROW(Measurements!$C$4:$C$502)-ROW(Measurements!$C$3)),ROWS(Measurements!$L$4:L402))), "")</f>
        <v/>
      </c>
      <c r="AE402">
        <f>IF($W402&lt;&gt;"",65,"")</f>
        <v/>
      </c>
      <c r="AF402">
        <f>IF($W402&lt;&gt;"",35,"")</f>
        <v/>
      </c>
    </row>
    <row r="403">
      <c r="A403" s="2">
        <f>IF(ROWS(Measurements!A$4:$L403)&lt;=Measurements!$J$4, INDEX(Measurements!$A$4:$A$502,_xlfn.AGGREGATE(15,3,(Measurements!$C$4:$C$502=Measurements!$J$3)/(Measurements!$C$4:$C$502=Measurements!$J$3)*(ROW(Measurements!$C$4:$C$502)-ROW(Measurements!$C$3)),ROWS(Measurements!A$4:$L403))), "")</f>
        <v/>
      </c>
      <c r="B403">
        <f>IF(ROWS(Measurements!A$4:$L403)&lt;=Measurements!$J$4, INDEX(Measurements!$E$4:$E$502,_xlfn.AGGREGATE(15,3,(Measurements!$C$4:$C$502=Measurements!$J$3)/(Measurements!$C$4:$C$502=Measurements!$J$3)*(ROW(Measurements!$C$4:$C$502)-ROW(Measurements!$C$3)),ROWS(Measurements!A$4:$L403))), "")</f>
        <v/>
      </c>
      <c r="C403">
        <f>IF($A403&lt;&gt;"",2200,"")</f>
        <v/>
      </c>
      <c r="D403">
        <f>IF($A403&lt;&gt;"",1800,"")</f>
        <v/>
      </c>
      <c r="E403">
        <f>IF(ROWS(Measurements!A$4:$L403)&lt;=Measurements!$J$4, INDEX(Measurements!$F$4:$F$502,_xlfn.AGGREGATE(15,3,(Measurements!$C$4:$C$502=Measurements!$J$3)/(Measurements!$C$4:$C$502=Measurements!$J$3)*(ROW(Measurements!$C$4:$C$502)-ROW(Measurements!$C$3)),ROWS(Measurements!A$4:$L403))), "")</f>
        <v/>
      </c>
      <c r="F403">
        <f>IF($A403&lt;&gt;"",6.5,"")</f>
        <v/>
      </c>
      <c r="G403">
        <f>IF($A403&lt;&gt;"",3.5,"")</f>
        <v/>
      </c>
      <c r="H403">
        <f>IF(ROWS(Measurements!A$4:$L403)&lt;=Measurements!$J$4, INDEX(Measurements!$G$4:$G$502,_xlfn.AGGREGATE(15,3,(Measurements!$C$4:$C$502=Measurements!$J$3)/(Measurements!$C$4:$C$502=Measurements!$J$3)*(ROW(Measurements!$C$4:$C$502)-ROW(Measurements!$C$3)),ROWS(Measurements!A$4:$L403))), "")</f>
        <v/>
      </c>
      <c r="I403">
        <f>IF($A403&lt;&gt;"",65,"")</f>
        <v/>
      </c>
      <c r="J403">
        <f>IF($A403&lt;&gt;"",35,"")</f>
        <v/>
      </c>
      <c r="L403" s="2">
        <f>IF(ROWS(Measurements!$L$4:L403)&lt;=Measurements!$K$4, INDEX(Measurements!$A$4:$A$502,_xlfn.AGGREGATE(15,3,(Measurements!$C$4:$C$502=Measurements!$K$3)/(Measurements!$C$4:$C$502=Measurements!$K$3)*(ROW(Measurements!$C$4:$C$502)-ROW(Measurements!$C$3)),ROWS(Measurements!$L$4:L403))), "")</f>
        <v/>
      </c>
      <c r="M403">
        <f>IF(ROWS(Measurements!$L$4:L403)&lt;=Measurements!$K$4, INDEX(Measurements!$E$4:$E$502,_xlfn.AGGREGATE(15,3,(Measurements!$C$4:$C$502=Measurements!$K$3)/(Measurements!$C$4:$C$502=Measurements!$K$3)*(ROW(Measurements!$C$4:$C$502)-ROW(Measurements!$C$3)),ROWS(Measurements!$L$4:L403))), "")</f>
        <v/>
      </c>
      <c r="N403">
        <f>IF($L403&lt;&gt;"",2200,"")</f>
        <v/>
      </c>
      <c r="O403">
        <f>IF($L403&lt;&gt;"",1800,"")</f>
        <v/>
      </c>
      <c r="P403">
        <f>IF(ROWS(Measurements!$L$4:L403)&lt;=Measurements!$K$4, INDEX(Measurements!$F$4:$F$502,_xlfn.AGGREGATE(15,3,(Measurements!$C$4:$C$502=Measurements!$K$3)/(Measurements!$C$4:$C$502=Measurements!$K$3)*(ROW(Measurements!$C$4:$C$502)-ROW(Measurements!$C$3)),ROWS(Measurements!$L$4:L403))), "")</f>
        <v/>
      </c>
      <c r="Q403">
        <f>IF($L403&lt;&gt;"",6.5,"")</f>
        <v/>
      </c>
      <c r="R403">
        <f>IF($L403&lt;&gt;"",3.5,"")</f>
        <v/>
      </c>
      <c r="S403">
        <f>IF(ROWS(Measurements!$L$4:L403)&lt;=Measurements!$K$4, INDEX(Measurements!$G$4:$G$502,_xlfn.AGGREGATE(15,3,(Measurements!$C$4:$C$502=Measurements!$K$3)/(Measurements!$C$4:$C$502=Measurements!$K$3)*(ROW(Measurements!$C$4:$C$502)-ROW(Measurements!$C$3)),ROWS(Measurements!$L$4:L403))), "")</f>
        <v/>
      </c>
      <c r="T403">
        <f>IF($L403&lt;&gt;"",65,"")</f>
        <v/>
      </c>
      <c r="U403">
        <f>IF($L403&lt;&gt;"",35,"")</f>
        <v/>
      </c>
      <c r="W403" s="2">
        <f>IF(ROWS(Measurements!$L$4:$L403)&lt;=Measurements!$I$4, INDEX(Measurements!$A$4:$A$502,_xlfn.AGGREGATE(15,3,(Measurements!$C$4:$C$502=Measurements!$I$3)/(Measurements!$C$4:$C$502=Measurements!$I$3)*(ROW(Measurements!$C$4:$C$502)-ROW(Measurements!$C$3)),ROWS(Measurements!$L$4:$L403))), "")</f>
        <v/>
      </c>
      <c r="X403">
        <f>IF(ROWS(Measurements!$L$4:$L403)&lt;=Measurements!$I$4, INDEX(Measurements!$E$4:$E$502,_xlfn.AGGREGATE(15,3,(Measurements!$C$4:$C$502=Measurements!$I$3)/(Measurements!$C$4:$C$502=Measurements!$I$3)*(ROW(Measurements!$C$4:$C$502)-ROW(Measurements!$C$3)),ROWS(Measurements!$L$4:$L403))), "")</f>
        <v/>
      </c>
      <c r="Y403">
        <f>IF($W403&lt;&gt;"",2200,"")</f>
        <v/>
      </c>
      <c r="Z403">
        <f>IF($W403&lt;&gt;"",1800,"")</f>
        <v/>
      </c>
      <c r="AA403">
        <f>IF(ROWS(Measurements!$L$4:$L403)&lt;=Measurements!$I$4, INDEX(Measurements!$F$4:$F$502,_xlfn.AGGREGATE(15,3,(Measurements!$C$4:$C$502=Measurements!$I$3)/(Measurements!$C$4:$C$502=Measurements!$I$3)*(ROW(Measurements!$C$4:$C$502)-ROW(Measurements!$C$3)),ROWS(Measurements!$L$4:$L403))), "")</f>
        <v/>
      </c>
      <c r="AB403">
        <f>IF($W403&lt;&gt;"",6.5,"")</f>
        <v/>
      </c>
      <c r="AC403">
        <f>IF($W403&lt;&gt;"",3.5,"")</f>
        <v/>
      </c>
      <c r="AD403">
        <f>IF(ROWS(Measurements!$L$4:L403)&lt;=Measurements!$I$4, INDEX(Measurements!$G$4:$G$502,_xlfn.AGGREGATE(15,3,(Measurements!$C$4:$C$502=Measurements!$I$3)/(Measurements!$C$4:$C$502=Measurements!$I$3)*(ROW(Measurements!$C$4:$C$502)-ROW(Measurements!$C$3)),ROWS(Measurements!$L$4:L403))), "")</f>
        <v/>
      </c>
      <c r="AE403">
        <f>IF($W403&lt;&gt;"",65,"")</f>
        <v/>
      </c>
      <c r="AF403">
        <f>IF($W403&lt;&gt;"",35,"")</f>
        <v/>
      </c>
    </row>
    <row r="404">
      <c r="A404" s="2">
        <f>IF(ROWS(Measurements!A$4:$L404)&lt;=Measurements!$J$4, INDEX(Measurements!$A$4:$A$502,_xlfn.AGGREGATE(15,3,(Measurements!$C$4:$C$502=Measurements!$J$3)/(Measurements!$C$4:$C$502=Measurements!$J$3)*(ROW(Measurements!$C$4:$C$502)-ROW(Measurements!$C$3)),ROWS(Measurements!A$4:$L404))), "")</f>
        <v/>
      </c>
      <c r="B404">
        <f>IF(ROWS(Measurements!A$4:$L404)&lt;=Measurements!$J$4, INDEX(Measurements!$E$4:$E$502,_xlfn.AGGREGATE(15,3,(Measurements!$C$4:$C$502=Measurements!$J$3)/(Measurements!$C$4:$C$502=Measurements!$J$3)*(ROW(Measurements!$C$4:$C$502)-ROW(Measurements!$C$3)),ROWS(Measurements!A$4:$L404))), "")</f>
        <v/>
      </c>
      <c r="C404">
        <f>IF($A404&lt;&gt;"",2200,"")</f>
        <v/>
      </c>
      <c r="D404">
        <f>IF($A404&lt;&gt;"",1800,"")</f>
        <v/>
      </c>
      <c r="E404">
        <f>IF(ROWS(Measurements!A$4:$L404)&lt;=Measurements!$J$4, INDEX(Measurements!$F$4:$F$502,_xlfn.AGGREGATE(15,3,(Measurements!$C$4:$C$502=Measurements!$J$3)/(Measurements!$C$4:$C$502=Measurements!$J$3)*(ROW(Measurements!$C$4:$C$502)-ROW(Measurements!$C$3)),ROWS(Measurements!A$4:$L404))), "")</f>
        <v/>
      </c>
      <c r="F404">
        <f>IF($A404&lt;&gt;"",6.5,"")</f>
        <v/>
      </c>
      <c r="G404">
        <f>IF($A404&lt;&gt;"",3.5,"")</f>
        <v/>
      </c>
      <c r="H404">
        <f>IF(ROWS(Measurements!A$4:$L404)&lt;=Measurements!$J$4, INDEX(Measurements!$G$4:$G$502,_xlfn.AGGREGATE(15,3,(Measurements!$C$4:$C$502=Measurements!$J$3)/(Measurements!$C$4:$C$502=Measurements!$J$3)*(ROW(Measurements!$C$4:$C$502)-ROW(Measurements!$C$3)),ROWS(Measurements!A$4:$L404))), "")</f>
        <v/>
      </c>
      <c r="I404">
        <f>IF($A404&lt;&gt;"",65,"")</f>
        <v/>
      </c>
      <c r="J404">
        <f>IF($A404&lt;&gt;"",35,"")</f>
        <v/>
      </c>
      <c r="L404" s="2">
        <f>IF(ROWS(Measurements!$L$4:L404)&lt;=Measurements!$K$4, INDEX(Measurements!$A$4:$A$502,_xlfn.AGGREGATE(15,3,(Measurements!$C$4:$C$502=Measurements!$K$3)/(Measurements!$C$4:$C$502=Measurements!$K$3)*(ROW(Measurements!$C$4:$C$502)-ROW(Measurements!$C$3)),ROWS(Measurements!$L$4:L404))), "")</f>
        <v/>
      </c>
      <c r="M404">
        <f>IF(ROWS(Measurements!$L$4:L404)&lt;=Measurements!$K$4, INDEX(Measurements!$E$4:$E$502,_xlfn.AGGREGATE(15,3,(Measurements!$C$4:$C$502=Measurements!$K$3)/(Measurements!$C$4:$C$502=Measurements!$K$3)*(ROW(Measurements!$C$4:$C$502)-ROW(Measurements!$C$3)),ROWS(Measurements!$L$4:L404))), "")</f>
        <v/>
      </c>
      <c r="N404">
        <f>IF($L404&lt;&gt;"",2200,"")</f>
        <v/>
      </c>
      <c r="O404">
        <f>IF($L404&lt;&gt;"",1800,"")</f>
        <v/>
      </c>
      <c r="P404">
        <f>IF(ROWS(Measurements!$L$4:L404)&lt;=Measurements!$K$4, INDEX(Measurements!$F$4:$F$502,_xlfn.AGGREGATE(15,3,(Measurements!$C$4:$C$502=Measurements!$K$3)/(Measurements!$C$4:$C$502=Measurements!$K$3)*(ROW(Measurements!$C$4:$C$502)-ROW(Measurements!$C$3)),ROWS(Measurements!$L$4:L404))), "")</f>
        <v/>
      </c>
      <c r="Q404">
        <f>IF($L404&lt;&gt;"",6.5,"")</f>
        <v/>
      </c>
      <c r="R404">
        <f>IF($L404&lt;&gt;"",3.5,"")</f>
        <v/>
      </c>
      <c r="S404">
        <f>IF(ROWS(Measurements!$L$4:L404)&lt;=Measurements!$K$4, INDEX(Measurements!$G$4:$G$502,_xlfn.AGGREGATE(15,3,(Measurements!$C$4:$C$502=Measurements!$K$3)/(Measurements!$C$4:$C$502=Measurements!$K$3)*(ROW(Measurements!$C$4:$C$502)-ROW(Measurements!$C$3)),ROWS(Measurements!$L$4:L404))), "")</f>
        <v/>
      </c>
      <c r="T404">
        <f>IF($L404&lt;&gt;"",65,"")</f>
        <v/>
      </c>
      <c r="U404">
        <f>IF($L404&lt;&gt;"",35,"")</f>
        <v/>
      </c>
      <c r="W404" s="2">
        <f>IF(ROWS(Measurements!$L$4:$L404)&lt;=Measurements!$I$4, INDEX(Measurements!$A$4:$A$502,_xlfn.AGGREGATE(15,3,(Measurements!$C$4:$C$502=Measurements!$I$3)/(Measurements!$C$4:$C$502=Measurements!$I$3)*(ROW(Measurements!$C$4:$C$502)-ROW(Measurements!$C$3)),ROWS(Measurements!$L$4:$L404))), "")</f>
        <v/>
      </c>
      <c r="X404">
        <f>IF(ROWS(Measurements!$L$4:$L404)&lt;=Measurements!$I$4, INDEX(Measurements!$E$4:$E$502,_xlfn.AGGREGATE(15,3,(Measurements!$C$4:$C$502=Measurements!$I$3)/(Measurements!$C$4:$C$502=Measurements!$I$3)*(ROW(Measurements!$C$4:$C$502)-ROW(Measurements!$C$3)),ROWS(Measurements!$L$4:$L404))), "")</f>
        <v/>
      </c>
      <c r="Y404">
        <f>IF($W404&lt;&gt;"",2200,"")</f>
        <v/>
      </c>
      <c r="Z404">
        <f>IF($W404&lt;&gt;"",1800,"")</f>
        <v/>
      </c>
      <c r="AA404">
        <f>IF(ROWS(Measurements!$L$4:$L404)&lt;=Measurements!$I$4, INDEX(Measurements!$F$4:$F$502,_xlfn.AGGREGATE(15,3,(Measurements!$C$4:$C$502=Measurements!$I$3)/(Measurements!$C$4:$C$502=Measurements!$I$3)*(ROW(Measurements!$C$4:$C$502)-ROW(Measurements!$C$3)),ROWS(Measurements!$L$4:$L404))), "")</f>
        <v/>
      </c>
      <c r="AB404">
        <f>IF($W404&lt;&gt;"",6.5,"")</f>
        <v/>
      </c>
      <c r="AC404">
        <f>IF($W404&lt;&gt;"",3.5,"")</f>
        <v/>
      </c>
      <c r="AD404">
        <f>IF(ROWS(Measurements!$L$4:L404)&lt;=Measurements!$I$4, INDEX(Measurements!$G$4:$G$502,_xlfn.AGGREGATE(15,3,(Measurements!$C$4:$C$502=Measurements!$I$3)/(Measurements!$C$4:$C$502=Measurements!$I$3)*(ROW(Measurements!$C$4:$C$502)-ROW(Measurements!$C$3)),ROWS(Measurements!$L$4:L404))), "")</f>
        <v/>
      </c>
      <c r="AE404">
        <f>IF($W404&lt;&gt;"",65,"")</f>
        <v/>
      </c>
      <c r="AF404">
        <f>IF($W404&lt;&gt;"",35,"")</f>
        <v/>
      </c>
    </row>
    <row r="405">
      <c r="A405" s="2">
        <f>IF(ROWS(Measurements!A$4:$L405)&lt;=Measurements!$J$4, INDEX(Measurements!$A$4:$A$502,_xlfn.AGGREGATE(15,3,(Measurements!$C$4:$C$502=Measurements!$J$3)/(Measurements!$C$4:$C$502=Measurements!$J$3)*(ROW(Measurements!$C$4:$C$502)-ROW(Measurements!$C$3)),ROWS(Measurements!A$4:$L405))), "")</f>
        <v/>
      </c>
      <c r="B405">
        <f>IF(ROWS(Measurements!A$4:$L405)&lt;=Measurements!$J$4, INDEX(Measurements!$E$4:$E$502,_xlfn.AGGREGATE(15,3,(Measurements!$C$4:$C$502=Measurements!$J$3)/(Measurements!$C$4:$C$502=Measurements!$J$3)*(ROW(Measurements!$C$4:$C$502)-ROW(Measurements!$C$3)),ROWS(Measurements!A$4:$L405))), "")</f>
        <v/>
      </c>
      <c r="C405">
        <f>IF($A405&lt;&gt;"",2200,"")</f>
        <v/>
      </c>
      <c r="D405">
        <f>IF($A405&lt;&gt;"",1800,"")</f>
        <v/>
      </c>
      <c r="E405">
        <f>IF(ROWS(Measurements!A$4:$L405)&lt;=Measurements!$J$4, INDEX(Measurements!$F$4:$F$502,_xlfn.AGGREGATE(15,3,(Measurements!$C$4:$C$502=Measurements!$J$3)/(Measurements!$C$4:$C$502=Measurements!$J$3)*(ROW(Measurements!$C$4:$C$502)-ROW(Measurements!$C$3)),ROWS(Measurements!A$4:$L405))), "")</f>
        <v/>
      </c>
      <c r="F405">
        <f>IF($A405&lt;&gt;"",6.5,"")</f>
        <v/>
      </c>
      <c r="G405">
        <f>IF($A405&lt;&gt;"",3.5,"")</f>
        <v/>
      </c>
      <c r="H405">
        <f>IF(ROWS(Measurements!A$4:$L405)&lt;=Measurements!$J$4, INDEX(Measurements!$G$4:$G$502,_xlfn.AGGREGATE(15,3,(Measurements!$C$4:$C$502=Measurements!$J$3)/(Measurements!$C$4:$C$502=Measurements!$J$3)*(ROW(Measurements!$C$4:$C$502)-ROW(Measurements!$C$3)),ROWS(Measurements!A$4:$L405))), "")</f>
        <v/>
      </c>
      <c r="I405">
        <f>IF($A405&lt;&gt;"",65,"")</f>
        <v/>
      </c>
      <c r="J405">
        <f>IF($A405&lt;&gt;"",35,"")</f>
        <v/>
      </c>
      <c r="L405" s="2">
        <f>IF(ROWS(Measurements!$L$4:L405)&lt;=Measurements!$K$4, INDEX(Measurements!$A$4:$A$502,_xlfn.AGGREGATE(15,3,(Measurements!$C$4:$C$502=Measurements!$K$3)/(Measurements!$C$4:$C$502=Measurements!$K$3)*(ROW(Measurements!$C$4:$C$502)-ROW(Measurements!$C$3)),ROWS(Measurements!$L$4:L405))), "")</f>
        <v/>
      </c>
      <c r="M405">
        <f>IF(ROWS(Measurements!$L$4:L405)&lt;=Measurements!$K$4, INDEX(Measurements!$E$4:$E$502,_xlfn.AGGREGATE(15,3,(Measurements!$C$4:$C$502=Measurements!$K$3)/(Measurements!$C$4:$C$502=Measurements!$K$3)*(ROW(Measurements!$C$4:$C$502)-ROW(Measurements!$C$3)),ROWS(Measurements!$L$4:L405))), "")</f>
        <v/>
      </c>
      <c r="N405">
        <f>IF($L405&lt;&gt;"",2200,"")</f>
        <v/>
      </c>
      <c r="O405">
        <f>IF($L405&lt;&gt;"",1800,"")</f>
        <v/>
      </c>
      <c r="P405">
        <f>IF(ROWS(Measurements!$L$4:L405)&lt;=Measurements!$K$4, INDEX(Measurements!$F$4:$F$502,_xlfn.AGGREGATE(15,3,(Measurements!$C$4:$C$502=Measurements!$K$3)/(Measurements!$C$4:$C$502=Measurements!$K$3)*(ROW(Measurements!$C$4:$C$502)-ROW(Measurements!$C$3)),ROWS(Measurements!$L$4:L405))), "")</f>
        <v/>
      </c>
      <c r="Q405">
        <f>IF($L405&lt;&gt;"",6.5,"")</f>
        <v/>
      </c>
      <c r="R405">
        <f>IF($L405&lt;&gt;"",3.5,"")</f>
        <v/>
      </c>
      <c r="S405">
        <f>IF(ROWS(Measurements!$L$4:L405)&lt;=Measurements!$K$4, INDEX(Measurements!$G$4:$G$502,_xlfn.AGGREGATE(15,3,(Measurements!$C$4:$C$502=Measurements!$K$3)/(Measurements!$C$4:$C$502=Measurements!$K$3)*(ROW(Measurements!$C$4:$C$502)-ROW(Measurements!$C$3)),ROWS(Measurements!$L$4:L405))), "")</f>
        <v/>
      </c>
      <c r="T405">
        <f>IF($L405&lt;&gt;"",65,"")</f>
        <v/>
      </c>
      <c r="U405">
        <f>IF($L405&lt;&gt;"",35,"")</f>
        <v/>
      </c>
      <c r="W405" s="2">
        <f>IF(ROWS(Measurements!$L$4:$L405)&lt;=Measurements!$I$4, INDEX(Measurements!$A$4:$A$502,_xlfn.AGGREGATE(15,3,(Measurements!$C$4:$C$502=Measurements!$I$3)/(Measurements!$C$4:$C$502=Measurements!$I$3)*(ROW(Measurements!$C$4:$C$502)-ROW(Measurements!$C$3)),ROWS(Measurements!$L$4:$L405))), "")</f>
        <v/>
      </c>
      <c r="X405">
        <f>IF(ROWS(Measurements!$L$4:$L405)&lt;=Measurements!$I$4, INDEX(Measurements!$E$4:$E$502,_xlfn.AGGREGATE(15,3,(Measurements!$C$4:$C$502=Measurements!$I$3)/(Measurements!$C$4:$C$502=Measurements!$I$3)*(ROW(Measurements!$C$4:$C$502)-ROW(Measurements!$C$3)),ROWS(Measurements!$L$4:$L405))), "")</f>
        <v/>
      </c>
      <c r="Y405">
        <f>IF($W405&lt;&gt;"",2200,"")</f>
        <v/>
      </c>
      <c r="Z405">
        <f>IF($W405&lt;&gt;"",1800,"")</f>
        <v/>
      </c>
      <c r="AA405">
        <f>IF(ROWS(Measurements!$L$4:$L405)&lt;=Measurements!$I$4, INDEX(Measurements!$F$4:$F$502,_xlfn.AGGREGATE(15,3,(Measurements!$C$4:$C$502=Measurements!$I$3)/(Measurements!$C$4:$C$502=Measurements!$I$3)*(ROW(Measurements!$C$4:$C$502)-ROW(Measurements!$C$3)),ROWS(Measurements!$L$4:$L405))), "")</f>
        <v/>
      </c>
      <c r="AB405">
        <f>IF($W405&lt;&gt;"",6.5,"")</f>
        <v/>
      </c>
      <c r="AC405">
        <f>IF($W405&lt;&gt;"",3.5,"")</f>
        <v/>
      </c>
      <c r="AD405">
        <f>IF(ROWS(Measurements!$L$4:L405)&lt;=Measurements!$I$4, INDEX(Measurements!$G$4:$G$502,_xlfn.AGGREGATE(15,3,(Measurements!$C$4:$C$502=Measurements!$I$3)/(Measurements!$C$4:$C$502=Measurements!$I$3)*(ROW(Measurements!$C$4:$C$502)-ROW(Measurements!$C$3)),ROWS(Measurements!$L$4:L405))), "")</f>
        <v/>
      </c>
      <c r="AE405">
        <f>IF($W405&lt;&gt;"",65,"")</f>
        <v/>
      </c>
      <c r="AF405">
        <f>IF($W405&lt;&gt;"",35,"")</f>
        <v/>
      </c>
    </row>
    <row r="406">
      <c r="A406" s="2">
        <f>IF(ROWS(Measurements!A$4:$L406)&lt;=Measurements!$J$4, INDEX(Measurements!$A$4:$A$502,_xlfn.AGGREGATE(15,3,(Measurements!$C$4:$C$502=Measurements!$J$3)/(Measurements!$C$4:$C$502=Measurements!$J$3)*(ROW(Measurements!$C$4:$C$502)-ROW(Measurements!$C$3)),ROWS(Measurements!A$4:$L406))), "")</f>
        <v/>
      </c>
      <c r="B406">
        <f>IF(ROWS(Measurements!A$4:$L406)&lt;=Measurements!$J$4, INDEX(Measurements!$E$4:$E$502,_xlfn.AGGREGATE(15,3,(Measurements!$C$4:$C$502=Measurements!$J$3)/(Measurements!$C$4:$C$502=Measurements!$J$3)*(ROW(Measurements!$C$4:$C$502)-ROW(Measurements!$C$3)),ROWS(Measurements!A$4:$L406))), "")</f>
        <v/>
      </c>
      <c r="C406">
        <f>IF($A406&lt;&gt;"",2200,"")</f>
        <v/>
      </c>
      <c r="D406">
        <f>IF($A406&lt;&gt;"",1800,"")</f>
        <v/>
      </c>
      <c r="E406">
        <f>IF(ROWS(Measurements!A$4:$L406)&lt;=Measurements!$J$4, INDEX(Measurements!$F$4:$F$502,_xlfn.AGGREGATE(15,3,(Measurements!$C$4:$C$502=Measurements!$J$3)/(Measurements!$C$4:$C$502=Measurements!$J$3)*(ROW(Measurements!$C$4:$C$502)-ROW(Measurements!$C$3)),ROWS(Measurements!A$4:$L406))), "")</f>
        <v/>
      </c>
      <c r="F406">
        <f>IF($A406&lt;&gt;"",6.5,"")</f>
        <v/>
      </c>
      <c r="G406">
        <f>IF($A406&lt;&gt;"",3.5,"")</f>
        <v/>
      </c>
      <c r="H406">
        <f>IF(ROWS(Measurements!A$4:$L406)&lt;=Measurements!$J$4, INDEX(Measurements!$G$4:$G$502,_xlfn.AGGREGATE(15,3,(Measurements!$C$4:$C$502=Measurements!$J$3)/(Measurements!$C$4:$C$502=Measurements!$J$3)*(ROW(Measurements!$C$4:$C$502)-ROW(Measurements!$C$3)),ROWS(Measurements!A$4:$L406))), "")</f>
        <v/>
      </c>
      <c r="I406">
        <f>IF($A406&lt;&gt;"",65,"")</f>
        <v/>
      </c>
      <c r="J406">
        <f>IF($A406&lt;&gt;"",35,"")</f>
        <v/>
      </c>
      <c r="L406" s="2">
        <f>IF(ROWS(Measurements!$L$4:L406)&lt;=Measurements!$K$4, INDEX(Measurements!$A$4:$A$502,_xlfn.AGGREGATE(15,3,(Measurements!$C$4:$C$502=Measurements!$K$3)/(Measurements!$C$4:$C$502=Measurements!$K$3)*(ROW(Measurements!$C$4:$C$502)-ROW(Measurements!$C$3)),ROWS(Measurements!$L$4:L406))), "")</f>
        <v/>
      </c>
      <c r="M406">
        <f>IF(ROWS(Measurements!$L$4:L406)&lt;=Measurements!$K$4, INDEX(Measurements!$E$4:$E$502,_xlfn.AGGREGATE(15,3,(Measurements!$C$4:$C$502=Measurements!$K$3)/(Measurements!$C$4:$C$502=Measurements!$K$3)*(ROW(Measurements!$C$4:$C$502)-ROW(Measurements!$C$3)),ROWS(Measurements!$L$4:L406))), "")</f>
        <v/>
      </c>
      <c r="N406">
        <f>IF($L406&lt;&gt;"",2200,"")</f>
        <v/>
      </c>
      <c r="O406">
        <f>IF($L406&lt;&gt;"",1800,"")</f>
        <v/>
      </c>
      <c r="P406">
        <f>IF(ROWS(Measurements!$L$4:L406)&lt;=Measurements!$K$4, INDEX(Measurements!$F$4:$F$502,_xlfn.AGGREGATE(15,3,(Measurements!$C$4:$C$502=Measurements!$K$3)/(Measurements!$C$4:$C$502=Measurements!$K$3)*(ROW(Measurements!$C$4:$C$502)-ROW(Measurements!$C$3)),ROWS(Measurements!$L$4:L406))), "")</f>
        <v/>
      </c>
      <c r="Q406">
        <f>IF($L406&lt;&gt;"",6.5,"")</f>
        <v/>
      </c>
      <c r="R406">
        <f>IF($L406&lt;&gt;"",3.5,"")</f>
        <v/>
      </c>
      <c r="S406">
        <f>IF(ROWS(Measurements!$L$4:L406)&lt;=Measurements!$K$4, INDEX(Measurements!$G$4:$G$502,_xlfn.AGGREGATE(15,3,(Measurements!$C$4:$C$502=Measurements!$K$3)/(Measurements!$C$4:$C$502=Measurements!$K$3)*(ROW(Measurements!$C$4:$C$502)-ROW(Measurements!$C$3)),ROWS(Measurements!$L$4:L406))), "")</f>
        <v/>
      </c>
      <c r="T406">
        <f>IF($L406&lt;&gt;"",65,"")</f>
        <v/>
      </c>
      <c r="U406">
        <f>IF($L406&lt;&gt;"",35,"")</f>
        <v/>
      </c>
      <c r="W406" s="2">
        <f>IF(ROWS(Measurements!$L$4:$L406)&lt;=Measurements!$I$4, INDEX(Measurements!$A$4:$A$502,_xlfn.AGGREGATE(15,3,(Measurements!$C$4:$C$502=Measurements!$I$3)/(Measurements!$C$4:$C$502=Measurements!$I$3)*(ROW(Measurements!$C$4:$C$502)-ROW(Measurements!$C$3)),ROWS(Measurements!$L$4:$L406))), "")</f>
        <v/>
      </c>
      <c r="X406">
        <f>IF(ROWS(Measurements!$L$4:$L406)&lt;=Measurements!$I$4, INDEX(Measurements!$E$4:$E$502,_xlfn.AGGREGATE(15,3,(Measurements!$C$4:$C$502=Measurements!$I$3)/(Measurements!$C$4:$C$502=Measurements!$I$3)*(ROW(Measurements!$C$4:$C$502)-ROW(Measurements!$C$3)),ROWS(Measurements!$L$4:$L406))), "")</f>
        <v/>
      </c>
      <c r="Y406">
        <f>IF($W406&lt;&gt;"",2200,"")</f>
        <v/>
      </c>
      <c r="Z406">
        <f>IF($W406&lt;&gt;"",1800,"")</f>
        <v/>
      </c>
      <c r="AA406">
        <f>IF(ROWS(Measurements!$L$4:$L406)&lt;=Measurements!$I$4, INDEX(Measurements!$F$4:$F$502,_xlfn.AGGREGATE(15,3,(Measurements!$C$4:$C$502=Measurements!$I$3)/(Measurements!$C$4:$C$502=Measurements!$I$3)*(ROW(Measurements!$C$4:$C$502)-ROW(Measurements!$C$3)),ROWS(Measurements!$L$4:$L406))), "")</f>
        <v/>
      </c>
      <c r="AB406">
        <f>IF($W406&lt;&gt;"",6.5,"")</f>
        <v/>
      </c>
      <c r="AC406">
        <f>IF($W406&lt;&gt;"",3.5,"")</f>
        <v/>
      </c>
      <c r="AD406">
        <f>IF(ROWS(Measurements!$L$4:L406)&lt;=Measurements!$I$4, INDEX(Measurements!$G$4:$G$502,_xlfn.AGGREGATE(15,3,(Measurements!$C$4:$C$502=Measurements!$I$3)/(Measurements!$C$4:$C$502=Measurements!$I$3)*(ROW(Measurements!$C$4:$C$502)-ROW(Measurements!$C$3)),ROWS(Measurements!$L$4:L406))), "")</f>
        <v/>
      </c>
      <c r="AE406">
        <f>IF($W406&lt;&gt;"",65,"")</f>
        <v/>
      </c>
      <c r="AF406">
        <f>IF($W406&lt;&gt;"",35,"")</f>
        <v/>
      </c>
    </row>
    <row r="407">
      <c r="A407" s="2">
        <f>IF(ROWS(Measurements!A$4:$L407)&lt;=Measurements!$J$4, INDEX(Measurements!$A$4:$A$502,_xlfn.AGGREGATE(15,3,(Measurements!$C$4:$C$502=Measurements!$J$3)/(Measurements!$C$4:$C$502=Measurements!$J$3)*(ROW(Measurements!$C$4:$C$502)-ROW(Measurements!$C$3)),ROWS(Measurements!A$4:$L407))), "")</f>
        <v/>
      </c>
      <c r="B407">
        <f>IF(ROWS(Measurements!A$4:$L407)&lt;=Measurements!$J$4, INDEX(Measurements!$E$4:$E$502,_xlfn.AGGREGATE(15,3,(Measurements!$C$4:$C$502=Measurements!$J$3)/(Measurements!$C$4:$C$502=Measurements!$J$3)*(ROW(Measurements!$C$4:$C$502)-ROW(Measurements!$C$3)),ROWS(Measurements!A$4:$L407))), "")</f>
        <v/>
      </c>
      <c r="C407">
        <f>IF($A407&lt;&gt;"",2200,"")</f>
        <v/>
      </c>
      <c r="D407">
        <f>IF($A407&lt;&gt;"",1800,"")</f>
        <v/>
      </c>
      <c r="E407">
        <f>IF(ROWS(Measurements!A$4:$L407)&lt;=Measurements!$J$4, INDEX(Measurements!$F$4:$F$502,_xlfn.AGGREGATE(15,3,(Measurements!$C$4:$C$502=Measurements!$J$3)/(Measurements!$C$4:$C$502=Measurements!$J$3)*(ROW(Measurements!$C$4:$C$502)-ROW(Measurements!$C$3)),ROWS(Measurements!A$4:$L407))), "")</f>
        <v/>
      </c>
      <c r="F407">
        <f>IF($A407&lt;&gt;"",6.5,"")</f>
        <v/>
      </c>
      <c r="G407">
        <f>IF($A407&lt;&gt;"",3.5,"")</f>
        <v/>
      </c>
      <c r="H407">
        <f>IF(ROWS(Measurements!A$4:$L407)&lt;=Measurements!$J$4, INDEX(Measurements!$G$4:$G$502,_xlfn.AGGREGATE(15,3,(Measurements!$C$4:$C$502=Measurements!$J$3)/(Measurements!$C$4:$C$502=Measurements!$J$3)*(ROW(Measurements!$C$4:$C$502)-ROW(Measurements!$C$3)),ROWS(Measurements!A$4:$L407))), "")</f>
        <v/>
      </c>
      <c r="I407">
        <f>IF($A407&lt;&gt;"",65,"")</f>
        <v/>
      </c>
      <c r="J407">
        <f>IF($A407&lt;&gt;"",35,"")</f>
        <v/>
      </c>
      <c r="L407" s="2">
        <f>IF(ROWS(Measurements!$L$4:L407)&lt;=Measurements!$K$4, INDEX(Measurements!$A$4:$A$502,_xlfn.AGGREGATE(15,3,(Measurements!$C$4:$C$502=Measurements!$K$3)/(Measurements!$C$4:$C$502=Measurements!$K$3)*(ROW(Measurements!$C$4:$C$502)-ROW(Measurements!$C$3)),ROWS(Measurements!$L$4:L407))), "")</f>
        <v/>
      </c>
      <c r="M407">
        <f>IF(ROWS(Measurements!$L$4:L407)&lt;=Measurements!$K$4, INDEX(Measurements!$E$4:$E$502,_xlfn.AGGREGATE(15,3,(Measurements!$C$4:$C$502=Measurements!$K$3)/(Measurements!$C$4:$C$502=Measurements!$K$3)*(ROW(Measurements!$C$4:$C$502)-ROW(Measurements!$C$3)),ROWS(Measurements!$L$4:L407))), "")</f>
        <v/>
      </c>
      <c r="N407">
        <f>IF($L407&lt;&gt;"",2200,"")</f>
        <v/>
      </c>
      <c r="O407">
        <f>IF($L407&lt;&gt;"",1800,"")</f>
        <v/>
      </c>
      <c r="P407">
        <f>IF(ROWS(Measurements!$L$4:L407)&lt;=Measurements!$K$4, INDEX(Measurements!$F$4:$F$502,_xlfn.AGGREGATE(15,3,(Measurements!$C$4:$C$502=Measurements!$K$3)/(Measurements!$C$4:$C$502=Measurements!$K$3)*(ROW(Measurements!$C$4:$C$502)-ROW(Measurements!$C$3)),ROWS(Measurements!$L$4:L407))), "")</f>
        <v/>
      </c>
      <c r="Q407">
        <f>IF($L407&lt;&gt;"",6.5,"")</f>
        <v/>
      </c>
      <c r="R407">
        <f>IF($L407&lt;&gt;"",3.5,"")</f>
        <v/>
      </c>
      <c r="S407">
        <f>IF(ROWS(Measurements!$L$4:L407)&lt;=Measurements!$K$4, INDEX(Measurements!$G$4:$G$502,_xlfn.AGGREGATE(15,3,(Measurements!$C$4:$C$502=Measurements!$K$3)/(Measurements!$C$4:$C$502=Measurements!$K$3)*(ROW(Measurements!$C$4:$C$502)-ROW(Measurements!$C$3)),ROWS(Measurements!$L$4:L407))), "")</f>
        <v/>
      </c>
      <c r="T407">
        <f>IF($L407&lt;&gt;"",65,"")</f>
        <v/>
      </c>
      <c r="U407">
        <f>IF($L407&lt;&gt;"",35,"")</f>
        <v/>
      </c>
      <c r="W407" s="2">
        <f>IF(ROWS(Measurements!$L$4:$L407)&lt;=Measurements!$I$4, INDEX(Measurements!$A$4:$A$502,_xlfn.AGGREGATE(15,3,(Measurements!$C$4:$C$502=Measurements!$I$3)/(Measurements!$C$4:$C$502=Measurements!$I$3)*(ROW(Measurements!$C$4:$C$502)-ROW(Measurements!$C$3)),ROWS(Measurements!$L$4:$L407))), "")</f>
        <v/>
      </c>
      <c r="X407">
        <f>IF(ROWS(Measurements!$L$4:$L407)&lt;=Measurements!$I$4, INDEX(Measurements!$E$4:$E$502,_xlfn.AGGREGATE(15,3,(Measurements!$C$4:$C$502=Measurements!$I$3)/(Measurements!$C$4:$C$502=Measurements!$I$3)*(ROW(Measurements!$C$4:$C$502)-ROW(Measurements!$C$3)),ROWS(Measurements!$L$4:$L407))), "")</f>
        <v/>
      </c>
      <c r="Y407">
        <f>IF($W407&lt;&gt;"",2200,"")</f>
        <v/>
      </c>
      <c r="Z407">
        <f>IF($W407&lt;&gt;"",1800,"")</f>
        <v/>
      </c>
      <c r="AA407">
        <f>IF(ROWS(Measurements!$L$4:$L407)&lt;=Measurements!$I$4, INDEX(Measurements!$F$4:$F$502,_xlfn.AGGREGATE(15,3,(Measurements!$C$4:$C$502=Measurements!$I$3)/(Measurements!$C$4:$C$502=Measurements!$I$3)*(ROW(Measurements!$C$4:$C$502)-ROW(Measurements!$C$3)),ROWS(Measurements!$L$4:$L407))), "")</f>
        <v/>
      </c>
      <c r="AB407">
        <f>IF($W407&lt;&gt;"",6.5,"")</f>
        <v/>
      </c>
      <c r="AC407">
        <f>IF($W407&lt;&gt;"",3.5,"")</f>
        <v/>
      </c>
      <c r="AD407">
        <f>IF(ROWS(Measurements!$L$4:L407)&lt;=Measurements!$I$4, INDEX(Measurements!$G$4:$G$502,_xlfn.AGGREGATE(15,3,(Measurements!$C$4:$C$502=Measurements!$I$3)/(Measurements!$C$4:$C$502=Measurements!$I$3)*(ROW(Measurements!$C$4:$C$502)-ROW(Measurements!$C$3)),ROWS(Measurements!$L$4:L407))), "")</f>
        <v/>
      </c>
      <c r="AE407">
        <f>IF($W407&lt;&gt;"",65,"")</f>
        <v/>
      </c>
      <c r="AF407">
        <f>IF($W407&lt;&gt;"",35,"")</f>
        <v/>
      </c>
    </row>
    <row r="408">
      <c r="A408" s="2">
        <f>IF(ROWS(Measurements!A$4:$L408)&lt;=Measurements!$J$4, INDEX(Measurements!$A$4:$A$502,_xlfn.AGGREGATE(15,3,(Measurements!$C$4:$C$502=Measurements!$J$3)/(Measurements!$C$4:$C$502=Measurements!$J$3)*(ROW(Measurements!$C$4:$C$502)-ROW(Measurements!$C$3)),ROWS(Measurements!A$4:$L408))), "")</f>
        <v/>
      </c>
      <c r="B408">
        <f>IF(ROWS(Measurements!A$4:$L408)&lt;=Measurements!$J$4, INDEX(Measurements!$E$4:$E$502,_xlfn.AGGREGATE(15,3,(Measurements!$C$4:$C$502=Measurements!$J$3)/(Measurements!$C$4:$C$502=Measurements!$J$3)*(ROW(Measurements!$C$4:$C$502)-ROW(Measurements!$C$3)),ROWS(Measurements!A$4:$L408))), "")</f>
        <v/>
      </c>
      <c r="C408">
        <f>IF($A408&lt;&gt;"",2200,"")</f>
        <v/>
      </c>
      <c r="D408">
        <f>IF($A408&lt;&gt;"",1800,"")</f>
        <v/>
      </c>
      <c r="E408">
        <f>IF(ROWS(Measurements!A$4:$L408)&lt;=Measurements!$J$4, INDEX(Measurements!$F$4:$F$502,_xlfn.AGGREGATE(15,3,(Measurements!$C$4:$C$502=Measurements!$J$3)/(Measurements!$C$4:$C$502=Measurements!$J$3)*(ROW(Measurements!$C$4:$C$502)-ROW(Measurements!$C$3)),ROWS(Measurements!A$4:$L408))), "")</f>
        <v/>
      </c>
      <c r="F408">
        <f>IF($A408&lt;&gt;"",6.5,"")</f>
        <v/>
      </c>
      <c r="G408">
        <f>IF($A408&lt;&gt;"",3.5,"")</f>
        <v/>
      </c>
      <c r="H408">
        <f>IF(ROWS(Measurements!A$4:$L408)&lt;=Measurements!$J$4, INDEX(Measurements!$G$4:$G$502,_xlfn.AGGREGATE(15,3,(Measurements!$C$4:$C$502=Measurements!$J$3)/(Measurements!$C$4:$C$502=Measurements!$J$3)*(ROW(Measurements!$C$4:$C$502)-ROW(Measurements!$C$3)),ROWS(Measurements!A$4:$L408))), "")</f>
        <v/>
      </c>
      <c r="I408">
        <f>IF($A408&lt;&gt;"",65,"")</f>
        <v/>
      </c>
      <c r="J408">
        <f>IF($A408&lt;&gt;"",35,"")</f>
        <v/>
      </c>
      <c r="L408" s="2">
        <f>IF(ROWS(Measurements!$L$4:L408)&lt;=Measurements!$K$4, INDEX(Measurements!$A$4:$A$502,_xlfn.AGGREGATE(15,3,(Measurements!$C$4:$C$502=Measurements!$K$3)/(Measurements!$C$4:$C$502=Measurements!$K$3)*(ROW(Measurements!$C$4:$C$502)-ROW(Measurements!$C$3)),ROWS(Measurements!$L$4:L408))), "")</f>
        <v/>
      </c>
      <c r="M408">
        <f>IF(ROWS(Measurements!$L$4:L408)&lt;=Measurements!$K$4, INDEX(Measurements!$E$4:$E$502,_xlfn.AGGREGATE(15,3,(Measurements!$C$4:$C$502=Measurements!$K$3)/(Measurements!$C$4:$C$502=Measurements!$K$3)*(ROW(Measurements!$C$4:$C$502)-ROW(Measurements!$C$3)),ROWS(Measurements!$L$4:L408))), "")</f>
        <v/>
      </c>
      <c r="N408">
        <f>IF($L408&lt;&gt;"",2200,"")</f>
        <v/>
      </c>
      <c r="O408">
        <f>IF($L408&lt;&gt;"",1800,"")</f>
        <v/>
      </c>
      <c r="P408">
        <f>IF(ROWS(Measurements!$L$4:L408)&lt;=Measurements!$K$4, INDEX(Measurements!$F$4:$F$502,_xlfn.AGGREGATE(15,3,(Measurements!$C$4:$C$502=Measurements!$K$3)/(Measurements!$C$4:$C$502=Measurements!$K$3)*(ROW(Measurements!$C$4:$C$502)-ROW(Measurements!$C$3)),ROWS(Measurements!$L$4:L408))), "")</f>
        <v/>
      </c>
      <c r="Q408">
        <f>IF($L408&lt;&gt;"",6.5,"")</f>
        <v/>
      </c>
      <c r="R408">
        <f>IF($L408&lt;&gt;"",3.5,"")</f>
        <v/>
      </c>
      <c r="S408">
        <f>IF(ROWS(Measurements!$L$4:L408)&lt;=Measurements!$K$4, INDEX(Measurements!$G$4:$G$502,_xlfn.AGGREGATE(15,3,(Measurements!$C$4:$C$502=Measurements!$K$3)/(Measurements!$C$4:$C$502=Measurements!$K$3)*(ROW(Measurements!$C$4:$C$502)-ROW(Measurements!$C$3)),ROWS(Measurements!$L$4:L408))), "")</f>
        <v/>
      </c>
      <c r="T408">
        <f>IF($L408&lt;&gt;"",65,"")</f>
        <v/>
      </c>
      <c r="U408">
        <f>IF($L408&lt;&gt;"",35,"")</f>
        <v/>
      </c>
      <c r="W408" s="2">
        <f>IF(ROWS(Measurements!$L$4:$L408)&lt;=Measurements!$I$4, INDEX(Measurements!$A$4:$A$502,_xlfn.AGGREGATE(15,3,(Measurements!$C$4:$C$502=Measurements!$I$3)/(Measurements!$C$4:$C$502=Measurements!$I$3)*(ROW(Measurements!$C$4:$C$502)-ROW(Measurements!$C$3)),ROWS(Measurements!$L$4:$L408))), "")</f>
        <v/>
      </c>
      <c r="X408">
        <f>IF(ROWS(Measurements!$L$4:$L408)&lt;=Measurements!$I$4, INDEX(Measurements!$E$4:$E$502,_xlfn.AGGREGATE(15,3,(Measurements!$C$4:$C$502=Measurements!$I$3)/(Measurements!$C$4:$C$502=Measurements!$I$3)*(ROW(Measurements!$C$4:$C$502)-ROW(Measurements!$C$3)),ROWS(Measurements!$L$4:$L408))), "")</f>
        <v/>
      </c>
      <c r="Y408">
        <f>IF($W408&lt;&gt;"",2200,"")</f>
        <v/>
      </c>
      <c r="Z408">
        <f>IF($W408&lt;&gt;"",1800,"")</f>
        <v/>
      </c>
      <c r="AA408">
        <f>IF(ROWS(Measurements!$L$4:$L408)&lt;=Measurements!$I$4, INDEX(Measurements!$F$4:$F$502,_xlfn.AGGREGATE(15,3,(Measurements!$C$4:$C$502=Measurements!$I$3)/(Measurements!$C$4:$C$502=Measurements!$I$3)*(ROW(Measurements!$C$4:$C$502)-ROW(Measurements!$C$3)),ROWS(Measurements!$L$4:$L408))), "")</f>
        <v/>
      </c>
      <c r="AB408">
        <f>IF($W408&lt;&gt;"",6.5,"")</f>
        <v/>
      </c>
      <c r="AC408">
        <f>IF($W408&lt;&gt;"",3.5,"")</f>
        <v/>
      </c>
      <c r="AD408">
        <f>IF(ROWS(Measurements!$L$4:L408)&lt;=Measurements!$I$4, INDEX(Measurements!$G$4:$G$502,_xlfn.AGGREGATE(15,3,(Measurements!$C$4:$C$502=Measurements!$I$3)/(Measurements!$C$4:$C$502=Measurements!$I$3)*(ROW(Measurements!$C$4:$C$502)-ROW(Measurements!$C$3)),ROWS(Measurements!$L$4:L408))), "")</f>
        <v/>
      </c>
      <c r="AE408">
        <f>IF($W408&lt;&gt;"",65,"")</f>
        <v/>
      </c>
      <c r="AF408">
        <f>IF($W408&lt;&gt;"",35,"")</f>
        <v/>
      </c>
    </row>
    <row r="409">
      <c r="A409" s="2">
        <f>IF(ROWS(Measurements!A$4:$L409)&lt;=Measurements!$J$4, INDEX(Measurements!$A$4:$A$502,_xlfn.AGGREGATE(15,3,(Measurements!$C$4:$C$502=Measurements!$J$3)/(Measurements!$C$4:$C$502=Measurements!$J$3)*(ROW(Measurements!$C$4:$C$502)-ROW(Measurements!$C$3)),ROWS(Measurements!A$4:$L409))), "")</f>
        <v/>
      </c>
      <c r="B409">
        <f>IF(ROWS(Measurements!A$4:$L409)&lt;=Measurements!$J$4, INDEX(Measurements!$E$4:$E$502,_xlfn.AGGREGATE(15,3,(Measurements!$C$4:$C$502=Measurements!$J$3)/(Measurements!$C$4:$C$502=Measurements!$J$3)*(ROW(Measurements!$C$4:$C$502)-ROW(Measurements!$C$3)),ROWS(Measurements!A$4:$L409))), "")</f>
        <v/>
      </c>
      <c r="C409">
        <f>IF($A409&lt;&gt;"",2200,"")</f>
        <v/>
      </c>
      <c r="D409">
        <f>IF($A409&lt;&gt;"",1800,"")</f>
        <v/>
      </c>
      <c r="E409">
        <f>IF(ROWS(Measurements!A$4:$L409)&lt;=Measurements!$J$4, INDEX(Measurements!$F$4:$F$502,_xlfn.AGGREGATE(15,3,(Measurements!$C$4:$C$502=Measurements!$J$3)/(Measurements!$C$4:$C$502=Measurements!$J$3)*(ROW(Measurements!$C$4:$C$502)-ROW(Measurements!$C$3)),ROWS(Measurements!A$4:$L409))), "")</f>
        <v/>
      </c>
      <c r="F409">
        <f>IF($A409&lt;&gt;"",6.5,"")</f>
        <v/>
      </c>
      <c r="G409">
        <f>IF($A409&lt;&gt;"",3.5,"")</f>
        <v/>
      </c>
      <c r="H409">
        <f>IF(ROWS(Measurements!A$4:$L409)&lt;=Measurements!$J$4, INDEX(Measurements!$G$4:$G$502,_xlfn.AGGREGATE(15,3,(Measurements!$C$4:$C$502=Measurements!$J$3)/(Measurements!$C$4:$C$502=Measurements!$J$3)*(ROW(Measurements!$C$4:$C$502)-ROW(Measurements!$C$3)),ROWS(Measurements!A$4:$L409))), "")</f>
        <v/>
      </c>
      <c r="I409">
        <f>IF($A409&lt;&gt;"",65,"")</f>
        <v/>
      </c>
      <c r="J409">
        <f>IF($A409&lt;&gt;"",35,"")</f>
        <v/>
      </c>
      <c r="L409" s="2">
        <f>IF(ROWS(Measurements!$L$4:L409)&lt;=Measurements!$K$4, INDEX(Measurements!$A$4:$A$502,_xlfn.AGGREGATE(15,3,(Measurements!$C$4:$C$502=Measurements!$K$3)/(Measurements!$C$4:$C$502=Measurements!$K$3)*(ROW(Measurements!$C$4:$C$502)-ROW(Measurements!$C$3)),ROWS(Measurements!$L$4:L409))), "")</f>
        <v/>
      </c>
      <c r="M409">
        <f>IF(ROWS(Measurements!$L$4:L409)&lt;=Measurements!$K$4, INDEX(Measurements!$E$4:$E$502,_xlfn.AGGREGATE(15,3,(Measurements!$C$4:$C$502=Measurements!$K$3)/(Measurements!$C$4:$C$502=Measurements!$K$3)*(ROW(Measurements!$C$4:$C$502)-ROW(Measurements!$C$3)),ROWS(Measurements!$L$4:L409))), "")</f>
        <v/>
      </c>
      <c r="N409">
        <f>IF($L409&lt;&gt;"",2200,"")</f>
        <v/>
      </c>
      <c r="O409">
        <f>IF($L409&lt;&gt;"",1800,"")</f>
        <v/>
      </c>
      <c r="P409">
        <f>IF(ROWS(Measurements!$L$4:L409)&lt;=Measurements!$K$4, INDEX(Measurements!$F$4:$F$502,_xlfn.AGGREGATE(15,3,(Measurements!$C$4:$C$502=Measurements!$K$3)/(Measurements!$C$4:$C$502=Measurements!$K$3)*(ROW(Measurements!$C$4:$C$502)-ROW(Measurements!$C$3)),ROWS(Measurements!$L$4:L409))), "")</f>
        <v/>
      </c>
      <c r="Q409">
        <f>IF($L409&lt;&gt;"",6.5,"")</f>
        <v/>
      </c>
      <c r="R409">
        <f>IF($L409&lt;&gt;"",3.5,"")</f>
        <v/>
      </c>
      <c r="S409">
        <f>IF(ROWS(Measurements!$L$4:L409)&lt;=Measurements!$K$4, INDEX(Measurements!$G$4:$G$502,_xlfn.AGGREGATE(15,3,(Measurements!$C$4:$C$502=Measurements!$K$3)/(Measurements!$C$4:$C$502=Measurements!$K$3)*(ROW(Measurements!$C$4:$C$502)-ROW(Measurements!$C$3)),ROWS(Measurements!$L$4:L409))), "")</f>
        <v/>
      </c>
      <c r="T409">
        <f>IF($L409&lt;&gt;"",65,"")</f>
        <v/>
      </c>
      <c r="U409">
        <f>IF($L409&lt;&gt;"",35,"")</f>
        <v/>
      </c>
      <c r="W409" s="2">
        <f>IF(ROWS(Measurements!$L$4:$L409)&lt;=Measurements!$I$4, INDEX(Measurements!$A$4:$A$502,_xlfn.AGGREGATE(15,3,(Measurements!$C$4:$C$502=Measurements!$I$3)/(Measurements!$C$4:$C$502=Measurements!$I$3)*(ROW(Measurements!$C$4:$C$502)-ROW(Measurements!$C$3)),ROWS(Measurements!$L$4:$L409))), "")</f>
        <v/>
      </c>
      <c r="X409">
        <f>IF(ROWS(Measurements!$L$4:$L409)&lt;=Measurements!$I$4, INDEX(Measurements!$E$4:$E$502,_xlfn.AGGREGATE(15,3,(Measurements!$C$4:$C$502=Measurements!$I$3)/(Measurements!$C$4:$C$502=Measurements!$I$3)*(ROW(Measurements!$C$4:$C$502)-ROW(Measurements!$C$3)),ROWS(Measurements!$L$4:$L409))), "")</f>
        <v/>
      </c>
      <c r="Y409">
        <f>IF($W409&lt;&gt;"",2200,"")</f>
        <v/>
      </c>
      <c r="Z409">
        <f>IF($W409&lt;&gt;"",1800,"")</f>
        <v/>
      </c>
      <c r="AA409">
        <f>IF(ROWS(Measurements!$L$4:$L409)&lt;=Measurements!$I$4, INDEX(Measurements!$F$4:$F$502,_xlfn.AGGREGATE(15,3,(Measurements!$C$4:$C$502=Measurements!$I$3)/(Measurements!$C$4:$C$502=Measurements!$I$3)*(ROW(Measurements!$C$4:$C$502)-ROW(Measurements!$C$3)),ROWS(Measurements!$L$4:$L409))), "")</f>
        <v/>
      </c>
      <c r="AB409">
        <f>IF($W409&lt;&gt;"",6.5,"")</f>
        <v/>
      </c>
      <c r="AC409">
        <f>IF($W409&lt;&gt;"",3.5,"")</f>
        <v/>
      </c>
      <c r="AD409">
        <f>IF(ROWS(Measurements!$L$4:L409)&lt;=Measurements!$I$4, INDEX(Measurements!$G$4:$G$502,_xlfn.AGGREGATE(15,3,(Measurements!$C$4:$C$502=Measurements!$I$3)/(Measurements!$C$4:$C$502=Measurements!$I$3)*(ROW(Measurements!$C$4:$C$502)-ROW(Measurements!$C$3)),ROWS(Measurements!$L$4:L409))), "")</f>
        <v/>
      </c>
      <c r="AE409">
        <f>IF($W409&lt;&gt;"",65,"")</f>
        <v/>
      </c>
      <c r="AF409">
        <f>IF($W409&lt;&gt;"",35,"")</f>
        <v/>
      </c>
    </row>
    <row r="410">
      <c r="A410" s="2">
        <f>IF(ROWS(Measurements!A$4:$L410)&lt;=Measurements!$J$4, INDEX(Measurements!$A$4:$A$502,_xlfn.AGGREGATE(15,3,(Measurements!$C$4:$C$502=Measurements!$J$3)/(Measurements!$C$4:$C$502=Measurements!$J$3)*(ROW(Measurements!$C$4:$C$502)-ROW(Measurements!$C$3)),ROWS(Measurements!A$4:$L410))), "")</f>
        <v/>
      </c>
      <c r="B410">
        <f>IF(ROWS(Measurements!A$4:$L410)&lt;=Measurements!$J$4, INDEX(Measurements!$E$4:$E$502,_xlfn.AGGREGATE(15,3,(Measurements!$C$4:$C$502=Measurements!$J$3)/(Measurements!$C$4:$C$502=Measurements!$J$3)*(ROW(Measurements!$C$4:$C$502)-ROW(Measurements!$C$3)),ROWS(Measurements!A$4:$L410))), "")</f>
        <v/>
      </c>
      <c r="C410">
        <f>IF($A410&lt;&gt;"",2200,"")</f>
        <v/>
      </c>
      <c r="D410">
        <f>IF($A410&lt;&gt;"",1800,"")</f>
        <v/>
      </c>
      <c r="E410">
        <f>IF(ROWS(Measurements!A$4:$L410)&lt;=Measurements!$J$4, INDEX(Measurements!$F$4:$F$502,_xlfn.AGGREGATE(15,3,(Measurements!$C$4:$C$502=Measurements!$J$3)/(Measurements!$C$4:$C$502=Measurements!$J$3)*(ROW(Measurements!$C$4:$C$502)-ROW(Measurements!$C$3)),ROWS(Measurements!A$4:$L410))), "")</f>
        <v/>
      </c>
      <c r="F410">
        <f>IF($A410&lt;&gt;"",6.5,"")</f>
        <v/>
      </c>
      <c r="G410">
        <f>IF($A410&lt;&gt;"",3.5,"")</f>
        <v/>
      </c>
      <c r="H410">
        <f>IF(ROWS(Measurements!A$4:$L410)&lt;=Measurements!$J$4, INDEX(Measurements!$G$4:$G$502,_xlfn.AGGREGATE(15,3,(Measurements!$C$4:$C$502=Measurements!$J$3)/(Measurements!$C$4:$C$502=Measurements!$J$3)*(ROW(Measurements!$C$4:$C$502)-ROW(Measurements!$C$3)),ROWS(Measurements!A$4:$L410))), "")</f>
        <v/>
      </c>
      <c r="I410">
        <f>IF($A410&lt;&gt;"",65,"")</f>
        <v/>
      </c>
      <c r="J410">
        <f>IF($A410&lt;&gt;"",35,"")</f>
        <v/>
      </c>
      <c r="L410" s="2">
        <f>IF(ROWS(Measurements!$L$4:L410)&lt;=Measurements!$K$4, INDEX(Measurements!$A$4:$A$502,_xlfn.AGGREGATE(15,3,(Measurements!$C$4:$C$502=Measurements!$K$3)/(Measurements!$C$4:$C$502=Measurements!$K$3)*(ROW(Measurements!$C$4:$C$502)-ROW(Measurements!$C$3)),ROWS(Measurements!$L$4:L410))), "")</f>
        <v/>
      </c>
      <c r="M410">
        <f>IF(ROWS(Measurements!$L$4:L410)&lt;=Measurements!$K$4, INDEX(Measurements!$E$4:$E$502,_xlfn.AGGREGATE(15,3,(Measurements!$C$4:$C$502=Measurements!$K$3)/(Measurements!$C$4:$C$502=Measurements!$K$3)*(ROW(Measurements!$C$4:$C$502)-ROW(Measurements!$C$3)),ROWS(Measurements!$L$4:L410))), "")</f>
        <v/>
      </c>
      <c r="N410">
        <f>IF($L410&lt;&gt;"",2200,"")</f>
        <v/>
      </c>
      <c r="O410">
        <f>IF($L410&lt;&gt;"",1800,"")</f>
        <v/>
      </c>
      <c r="P410">
        <f>IF(ROWS(Measurements!$L$4:L410)&lt;=Measurements!$K$4, INDEX(Measurements!$F$4:$F$502,_xlfn.AGGREGATE(15,3,(Measurements!$C$4:$C$502=Measurements!$K$3)/(Measurements!$C$4:$C$502=Measurements!$K$3)*(ROW(Measurements!$C$4:$C$502)-ROW(Measurements!$C$3)),ROWS(Measurements!$L$4:L410))), "")</f>
        <v/>
      </c>
      <c r="Q410">
        <f>IF($L410&lt;&gt;"",6.5,"")</f>
        <v/>
      </c>
      <c r="R410">
        <f>IF($L410&lt;&gt;"",3.5,"")</f>
        <v/>
      </c>
      <c r="S410">
        <f>IF(ROWS(Measurements!$L$4:L410)&lt;=Measurements!$K$4, INDEX(Measurements!$G$4:$G$502,_xlfn.AGGREGATE(15,3,(Measurements!$C$4:$C$502=Measurements!$K$3)/(Measurements!$C$4:$C$502=Measurements!$K$3)*(ROW(Measurements!$C$4:$C$502)-ROW(Measurements!$C$3)),ROWS(Measurements!$L$4:L410))), "")</f>
        <v/>
      </c>
      <c r="T410">
        <f>IF($L410&lt;&gt;"",65,"")</f>
        <v/>
      </c>
      <c r="U410">
        <f>IF($L410&lt;&gt;"",35,"")</f>
        <v/>
      </c>
      <c r="W410" s="2">
        <f>IF(ROWS(Measurements!$L$4:$L410)&lt;=Measurements!$I$4, INDEX(Measurements!$A$4:$A$502,_xlfn.AGGREGATE(15,3,(Measurements!$C$4:$C$502=Measurements!$I$3)/(Measurements!$C$4:$C$502=Measurements!$I$3)*(ROW(Measurements!$C$4:$C$502)-ROW(Measurements!$C$3)),ROWS(Measurements!$L$4:$L410))), "")</f>
        <v/>
      </c>
      <c r="X410">
        <f>IF(ROWS(Measurements!$L$4:$L410)&lt;=Measurements!$I$4, INDEX(Measurements!$E$4:$E$502,_xlfn.AGGREGATE(15,3,(Measurements!$C$4:$C$502=Measurements!$I$3)/(Measurements!$C$4:$C$502=Measurements!$I$3)*(ROW(Measurements!$C$4:$C$502)-ROW(Measurements!$C$3)),ROWS(Measurements!$L$4:$L410))), "")</f>
        <v/>
      </c>
      <c r="Y410">
        <f>IF($W410&lt;&gt;"",2200,"")</f>
        <v/>
      </c>
      <c r="Z410">
        <f>IF($W410&lt;&gt;"",1800,"")</f>
        <v/>
      </c>
      <c r="AA410">
        <f>IF(ROWS(Measurements!$L$4:$L410)&lt;=Measurements!$I$4, INDEX(Measurements!$F$4:$F$502,_xlfn.AGGREGATE(15,3,(Measurements!$C$4:$C$502=Measurements!$I$3)/(Measurements!$C$4:$C$502=Measurements!$I$3)*(ROW(Measurements!$C$4:$C$502)-ROW(Measurements!$C$3)),ROWS(Measurements!$L$4:$L410))), "")</f>
        <v/>
      </c>
      <c r="AB410">
        <f>IF($W410&lt;&gt;"",6.5,"")</f>
        <v/>
      </c>
      <c r="AC410">
        <f>IF($W410&lt;&gt;"",3.5,"")</f>
        <v/>
      </c>
      <c r="AD410">
        <f>IF(ROWS(Measurements!$L$4:L410)&lt;=Measurements!$I$4, INDEX(Measurements!$G$4:$G$502,_xlfn.AGGREGATE(15,3,(Measurements!$C$4:$C$502=Measurements!$I$3)/(Measurements!$C$4:$C$502=Measurements!$I$3)*(ROW(Measurements!$C$4:$C$502)-ROW(Measurements!$C$3)),ROWS(Measurements!$L$4:L410))), "")</f>
        <v/>
      </c>
      <c r="AE410">
        <f>IF($W410&lt;&gt;"",65,"")</f>
        <v/>
      </c>
      <c r="AF410">
        <f>IF($W410&lt;&gt;"",35,"")</f>
        <v/>
      </c>
    </row>
    <row r="411">
      <c r="A411" s="2">
        <f>IF(ROWS(Measurements!A$4:$L411)&lt;=Measurements!$J$4, INDEX(Measurements!$A$4:$A$502,_xlfn.AGGREGATE(15,3,(Measurements!$C$4:$C$502=Measurements!$J$3)/(Measurements!$C$4:$C$502=Measurements!$J$3)*(ROW(Measurements!$C$4:$C$502)-ROW(Measurements!$C$3)),ROWS(Measurements!A$4:$L411))), "")</f>
        <v/>
      </c>
      <c r="B411">
        <f>IF(ROWS(Measurements!A$4:$L411)&lt;=Measurements!$J$4, INDEX(Measurements!$E$4:$E$502,_xlfn.AGGREGATE(15,3,(Measurements!$C$4:$C$502=Measurements!$J$3)/(Measurements!$C$4:$C$502=Measurements!$J$3)*(ROW(Measurements!$C$4:$C$502)-ROW(Measurements!$C$3)),ROWS(Measurements!A$4:$L411))), "")</f>
        <v/>
      </c>
      <c r="C411">
        <f>IF($A411&lt;&gt;"",2200,"")</f>
        <v/>
      </c>
      <c r="D411">
        <f>IF($A411&lt;&gt;"",1800,"")</f>
        <v/>
      </c>
      <c r="E411">
        <f>IF(ROWS(Measurements!A$4:$L411)&lt;=Measurements!$J$4, INDEX(Measurements!$F$4:$F$502,_xlfn.AGGREGATE(15,3,(Measurements!$C$4:$C$502=Measurements!$J$3)/(Measurements!$C$4:$C$502=Measurements!$J$3)*(ROW(Measurements!$C$4:$C$502)-ROW(Measurements!$C$3)),ROWS(Measurements!A$4:$L411))), "")</f>
        <v/>
      </c>
      <c r="F411">
        <f>IF($A411&lt;&gt;"",6.5,"")</f>
        <v/>
      </c>
      <c r="G411">
        <f>IF($A411&lt;&gt;"",3.5,"")</f>
        <v/>
      </c>
      <c r="H411">
        <f>IF(ROWS(Measurements!A$4:$L411)&lt;=Measurements!$J$4, INDEX(Measurements!$G$4:$G$502,_xlfn.AGGREGATE(15,3,(Measurements!$C$4:$C$502=Measurements!$J$3)/(Measurements!$C$4:$C$502=Measurements!$J$3)*(ROW(Measurements!$C$4:$C$502)-ROW(Measurements!$C$3)),ROWS(Measurements!A$4:$L411))), "")</f>
        <v/>
      </c>
      <c r="I411">
        <f>IF($A411&lt;&gt;"",65,"")</f>
        <v/>
      </c>
      <c r="J411">
        <f>IF($A411&lt;&gt;"",35,"")</f>
        <v/>
      </c>
      <c r="L411" s="2">
        <f>IF(ROWS(Measurements!$L$4:L411)&lt;=Measurements!$K$4, INDEX(Measurements!$A$4:$A$502,_xlfn.AGGREGATE(15,3,(Measurements!$C$4:$C$502=Measurements!$K$3)/(Measurements!$C$4:$C$502=Measurements!$K$3)*(ROW(Measurements!$C$4:$C$502)-ROW(Measurements!$C$3)),ROWS(Measurements!$L$4:L411))), "")</f>
        <v/>
      </c>
      <c r="M411">
        <f>IF(ROWS(Measurements!$L$4:L411)&lt;=Measurements!$K$4, INDEX(Measurements!$E$4:$E$502,_xlfn.AGGREGATE(15,3,(Measurements!$C$4:$C$502=Measurements!$K$3)/(Measurements!$C$4:$C$502=Measurements!$K$3)*(ROW(Measurements!$C$4:$C$502)-ROW(Measurements!$C$3)),ROWS(Measurements!$L$4:L411))), "")</f>
        <v/>
      </c>
      <c r="N411">
        <f>IF($L411&lt;&gt;"",2200,"")</f>
        <v/>
      </c>
      <c r="O411">
        <f>IF($L411&lt;&gt;"",1800,"")</f>
        <v/>
      </c>
      <c r="P411">
        <f>IF(ROWS(Measurements!$L$4:L411)&lt;=Measurements!$K$4, INDEX(Measurements!$F$4:$F$502,_xlfn.AGGREGATE(15,3,(Measurements!$C$4:$C$502=Measurements!$K$3)/(Measurements!$C$4:$C$502=Measurements!$K$3)*(ROW(Measurements!$C$4:$C$502)-ROW(Measurements!$C$3)),ROWS(Measurements!$L$4:L411))), "")</f>
        <v/>
      </c>
      <c r="Q411">
        <f>IF($L411&lt;&gt;"",6.5,"")</f>
        <v/>
      </c>
      <c r="R411">
        <f>IF($L411&lt;&gt;"",3.5,"")</f>
        <v/>
      </c>
      <c r="S411">
        <f>IF(ROWS(Measurements!$L$4:L411)&lt;=Measurements!$K$4, INDEX(Measurements!$G$4:$G$502,_xlfn.AGGREGATE(15,3,(Measurements!$C$4:$C$502=Measurements!$K$3)/(Measurements!$C$4:$C$502=Measurements!$K$3)*(ROW(Measurements!$C$4:$C$502)-ROW(Measurements!$C$3)),ROWS(Measurements!$L$4:L411))), "")</f>
        <v/>
      </c>
      <c r="T411">
        <f>IF($L411&lt;&gt;"",65,"")</f>
        <v/>
      </c>
      <c r="U411">
        <f>IF($L411&lt;&gt;"",35,"")</f>
        <v/>
      </c>
      <c r="W411" s="2">
        <f>IF(ROWS(Measurements!$L$4:$L411)&lt;=Measurements!$I$4, INDEX(Measurements!$A$4:$A$502,_xlfn.AGGREGATE(15,3,(Measurements!$C$4:$C$502=Measurements!$I$3)/(Measurements!$C$4:$C$502=Measurements!$I$3)*(ROW(Measurements!$C$4:$C$502)-ROW(Measurements!$C$3)),ROWS(Measurements!$L$4:$L411))), "")</f>
        <v/>
      </c>
      <c r="X411">
        <f>IF(ROWS(Measurements!$L$4:$L411)&lt;=Measurements!$I$4, INDEX(Measurements!$E$4:$E$502,_xlfn.AGGREGATE(15,3,(Measurements!$C$4:$C$502=Measurements!$I$3)/(Measurements!$C$4:$C$502=Measurements!$I$3)*(ROW(Measurements!$C$4:$C$502)-ROW(Measurements!$C$3)),ROWS(Measurements!$L$4:$L411))), "")</f>
        <v/>
      </c>
      <c r="Y411">
        <f>IF($W411&lt;&gt;"",2200,"")</f>
        <v/>
      </c>
      <c r="Z411">
        <f>IF($W411&lt;&gt;"",1800,"")</f>
        <v/>
      </c>
      <c r="AA411">
        <f>IF(ROWS(Measurements!$L$4:$L411)&lt;=Measurements!$I$4, INDEX(Measurements!$F$4:$F$502,_xlfn.AGGREGATE(15,3,(Measurements!$C$4:$C$502=Measurements!$I$3)/(Measurements!$C$4:$C$502=Measurements!$I$3)*(ROW(Measurements!$C$4:$C$502)-ROW(Measurements!$C$3)),ROWS(Measurements!$L$4:$L411))), "")</f>
        <v/>
      </c>
      <c r="AB411">
        <f>IF($W411&lt;&gt;"",6.5,"")</f>
        <v/>
      </c>
      <c r="AC411">
        <f>IF($W411&lt;&gt;"",3.5,"")</f>
        <v/>
      </c>
      <c r="AD411">
        <f>IF(ROWS(Measurements!$L$4:L411)&lt;=Measurements!$I$4, INDEX(Measurements!$G$4:$G$502,_xlfn.AGGREGATE(15,3,(Measurements!$C$4:$C$502=Measurements!$I$3)/(Measurements!$C$4:$C$502=Measurements!$I$3)*(ROW(Measurements!$C$4:$C$502)-ROW(Measurements!$C$3)),ROWS(Measurements!$L$4:L411))), "")</f>
        <v/>
      </c>
      <c r="AE411">
        <f>IF($W411&lt;&gt;"",65,"")</f>
        <v/>
      </c>
      <c r="AF411">
        <f>IF($W411&lt;&gt;"",35,"")</f>
        <v/>
      </c>
    </row>
    <row r="412">
      <c r="A412" s="2">
        <f>IF(ROWS(Measurements!A$4:$L412)&lt;=Measurements!$J$4, INDEX(Measurements!$A$4:$A$502,_xlfn.AGGREGATE(15,3,(Measurements!$C$4:$C$502=Measurements!$J$3)/(Measurements!$C$4:$C$502=Measurements!$J$3)*(ROW(Measurements!$C$4:$C$502)-ROW(Measurements!$C$3)),ROWS(Measurements!A$4:$L412))), "")</f>
        <v/>
      </c>
      <c r="B412">
        <f>IF(ROWS(Measurements!A$4:$L412)&lt;=Measurements!$J$4, INDEX(Measurements!$E$4:$E$502,_xlfn.AGGREGATE(15,3,(Measurements!$C$4:$C$502=Measurements!$J$3)/(Measurements!$C$4:$C$502=Measurements!$J$3)*(ROW(Measurements!$C$4:$C$502)-ROW(Measurements!$C$3)),ROWS(Measurements!A$4:$L412))), "")</f>
        <v/>
      </c>
      <c r="C412">
        <f>IF($A412&lt;&gt;"",2200,"")</f>
        <v/>
      </c>
      <c r="D412">
        <f>IF($A412&lt;&gt;"",1800,"")</f>
        <v/>
      </c>
      <c r="E412">
        <f>IF(ROWS(Measurements!A$4:$L412)&lt;=Measurements!$J$4, INDEX(Measurements!$F$4:$F$502,_xlfn.AGGREGATE(15,3,(Measurements!$C$4:$C$502=Measurements!$J$3)/(Measurements!$C$4:$C$502=Measurements!$J$3)*(ROW(Measurements!$C$4:$C$502)-ROW(Measurements!$C$3)),ROWS(Measurements!A$4:$L412))), "")</f>
        <v/>
      </c>
      <c r="F412">
        <f>IF($A412&lt;&gt;"",6.5,"")</f>
        <v/>
      </c>
      <c r="G412">
        <f>IF($A412&lt;&gt;"",3.5,"")</f>
        <v/>
      </c>
      <c r="H412">
        <f>IF(ROWS(Measurements!A$4:$L412)&lt;=Measurements!$J$4, INDEX(Measurements!$G$4:$G$502,_xlfn.AGGREGATE(15,3,(Measurements!$C$4:$C$502=Measurements!$J$3)/(Measurements!$C$4:$C$502=Measurements!$J$3)*(ROW(Measurements!$C$4:$C$502)-ROW(Measurements!$C$3)),ROWS(Measurements!A$4:$L412))), "")</f>
        <v/>
      </c>
      <c r="I412">
        <f>IF($A412&lt;&gt;"",65,"")</f>
        <v/>
      </c>
      <c r="J412">
        <f>IF($A412&lt;&gt;"",35,"")</f>
        <v/>
      </c>
      <c r="L412" s="2">
        <f>IF(ROWS(Measurements!$L$4:L412)&lt;=Measurements!$K$4, INDEX(Measurements!$A$4:$A$502,_xlfn.AGGREGATE(15,3,(Measurements!$C$4:$C$502=Measurements!$K$3)/(Measurements!$C$4:$C$502=Measurements!$K$3)*(ROW(Measurements!$C$4:$C$502)-ROW(Measurements!$C$3)),ROWS(Measurements!$L$4:L412))), "")</f>
        <v/>
      </c>
      <c r="M412">
        <f>IF(ROWS(Measurements!$L$4:L412)&lt;=Measurements!$K$4, INDEX(Measurements!$E$4:$E$502,_xlfn.AGGREGATE(15,3,(Measurements!$C$4:$C$502=Measurements!$K$3)/(Measurements!$C$4:$C$502=Measurements!$K$3)*(ROW(Measurements!$C$4:$C$502)-ROW(Measurements!$C$3)),ROWS(Measurements!$L$4:L412))), "")</f>
        <v/>
      </c>
      <c r="N412">
        <f>IF($L412&lt;&gt;"",2200,"")</f>
        <v/>
      </c>
      <c r="O412">
        <f>IF($L412&lt;&gt;"",1800,"")</f>
        <v/>
      </c>
      <c r="P412">
        <f>IF(ROWS(Measurements!$L$4:L412)&lt;=Measurements!$K$4, INDEX(Measurements!$F$4:$F$502,_xlfn.AGGREGATE(15,3,(Measurements!$C$4:$C$502=Measurements!$K$3)/(Measurements!$C$4:$C$502=Measurements!$K$3)*(ROW(Measurements!$C$4:$C$502)-ROW(Measurements!$C$3)),ROWS(Measurements!$L$4:L412))), "")</f>
        <v/>
      </c>
      <c r="Q412">
        <f>IF($L412&lt;&gt;"",6.5,"")</f>
        <v/>
      </c>
      <c r="R412">
        <f>IF($L412&lt;&gt;"",3.5,"")</f>
        <v/>
      </c>
      <c r="S412">
        <f>IF(ROWS(Measurements!$L$4:L412)&lt;=Measurements!$K$4, INDEX(Measurements!$G$4:$G$502,_xlfn.AGGREGATE(15,3,(Measurements!$C$4:$C$502=Measurements!$K$3)/(Measurements!$C$4:$C$502=Measurements!$K$3)*(ROW(Measurements!$C$4:$C$502)-ROW(Measurements!$C$3)),ROWS(Measurements!$L$4:L412))), "")</f>
        <v/>
      </c>
      <c r="T412">
        <f>IF($L412&lt;&gt;"",65,"")</f>
        <v/>
      </c>
      <c r="U412">
        <f>IF($L412&lt;&gt;"",35,"")</f>
        <v/>
      </c>
      <c r="W412" s="2">
        <f>IF(ROWS(Measurements!$L$4:$L412)&lt;=Measurements!$I$4, INDEX(Measurements!$A$4:$A$502,_xlfn.AGGREGATE(15,3,(Measurements!$C$4:$C$502=Measurements!$I$3)/(Measurements!$C$4:$C$502=Measurements!$I$3)*(ROW(Measurements!$C$4:$C$502)-ROW(Measurements!$C$3)),ROWS(Measurements!$L$4:$L412))), "")</f>
        <v/>
      </c>
      <c r="X412">
        <f>IF(ROWS(Measurements!$L$4:$L412)&lt;=Measurements!$I$4, INDEX(Measurements!$E$4:$E$502,_xlfn.AGGREGATE(15,3,(Measurements!$C$4:$C$502=Measurements!$I$3)/(Measurements!$C$4:$C$502=Measurements!$I$3)*(ROW(Measurements!$C$4:$C$502)-ROW(Measurements!$C$3)),ROWS(Measurements!$L$4:$L412))), "")</f>
        <v/>
      </c>
      <c r="Y412">
        <f>IF($W412&lt;&gt;"",2200,"")</f>
        <v/>
      </c>
      <c r="Z412">
        <f>IF($W412&lt;&gt;"",1800,"")</f>
        <v/>
      </c>
      <c r="AA412">
        <f>IF(ROWS(Measurements!$L$4:$L412)&lt;=Measurements!$I$4, INDEX(Measurements!$F$4:$F$502,_xlfn.AGGREGATE(15,3,(Measurements!$C$4:$C$502=Measurements!$I$3)/(Measurements!$C$4:$C$502=Measurements!$I$3)*(ROW(Measurements!$C$4:$C$502)-ROW(Measurements!$C$3)),ROWS(Measurements!$L$4:$L412))), "")</f>
        <v/>
      </c>
      <c r="AB412">
        <f>IF($W412&lt;&gt;"",6.5,"")</f>
        <v/>
      </c>
      <c r="AC412">
        <f>IF($W412&lt;&gt;"",3.5,"")</f>
        <v/>
      </c>
      <c r="AD412">
        <f>IF(ROWS(Measurements!$L$4:L412)&lt;=Measurements!$I$4, INDEX(Measurements!$G$4:$G$502,_xlfn.AGGREGATE(15,3,(Measurements!$C$4:$C$502=Measurements!$I$3)/(Measurements!$C$4:$C$502=Measurements!$I$3)*(ROW(Measurements!$C$4:$C$502)-ROW(Measurements!$C$3)),ROWS(Measurements!$L$4:L412))), "")</f>
        <v/>
      </c>
      <c r="AE412">
        <f>IF($W412&lt;&gt;"",65,"")</f>
        <v/>
      </c>
      <c r="AF412">
        <f>IF($W412&lt;&gt;"",35,"")</f>
        <v/>
      </c>
    </row>
    <row r="413">
      <c r="A413" s="2">
        <f>IF(ROWS(Measurements!A$4:$L413)&lt;=Measurements!$J$4, INDEX(Measurements!$A$4:$A$502,_xlfn.AGGREGATE(15,3,(Measurements!$C$4:$C$502=Measurements!$J$3)/(Measurements!$C$4:$C$502=Measurements!$J$3)*(ROW(Measurements!$C$4:$C$502)-ROW(Measurements!$C$3)),ROWS(Measurements!A$4:$L413))), "")</f>
        <v/>
      </c>
      <c r="B413">
        <f>IF(ROWS(Measurements!A$4:$L413)&lt;=Measurements!$J$4, INDEX(Measurements!$E$4:$E$502,_xlfn.AGGREGATE(15,3,(Measurements!$C$4:$C$502=Measurements!$J$3)/(Measurements!$C$4:$C$502=Measurements!$J$3)*(ROW(Measurements!$C$4:$C$502)-ROW(Measurements!$C$3)),ROWS(Measurements!A$4:$L413))), "")</f>
        <v/>
      </c>
      <c r="C413">
        <f>IF($A413&lt;&gt;"",2200,"")</f>
        <v/>
      </c>
      <c r="D413">
        <f>IF($A413&lt;&gt;"",1800,"")</f>
        <v/>
      </c>
      <c r="E413">
        <f>IF(ROWS(Measurements!A$4:$L413)&lt;=Measurements!$J$4, INDEX(Measurements!$F$4:$F$502,_xlfn.AGGREGATE(15,3,(Measurements!$C$4:$C$502=Measurements!$J$3)/(Measurements!$C$4:$C$502=Measurements!$J$3)*(ROW(Measurements!$C$4:$C$502)-ROW(Measurements!$C$3)),ROWS(Measurements!A$4:$L413))), "")</f>
        <v/>
      </c>
      <c r="F413">
        <f>IF($A413&lt;&gt;"",6.5,"")</f>
        <v/>
      </c>
      <c r="G413">
        <f>IF($A413&lt;&gt;"",3.5,"")</f>
        <v/>
      </c>
      <c r="H413">
        <f>IF(ROWS(Measurements!A$4:$L413)&lt;=Measurements!$J$4, INDEX(Measurements!$G$4:$G$502,_xlfn.AGGREGATE(15,3,(Measurements!$C$4:$C$502=Measurements!$J$3)/(Measurements!$C$4:$C$502=Measurements!$J$3)*(ROW(Measurements!$C$4:$C$502)-ROW(Measurements!$C$3)),ROWS(Measurements!A$4:$L413))), "")</f>
        <v/>
      </c>
      <c r="I413">
        <f>IF($A413&lt;&gt;"",65,"")</f>
        <v/>
      </c>
      <c r="J413">
        <f>IF($A413&lt;&gt;"",35,"")</f>
        <v/>
      </c>
      <c r="L413" s="2">
        <f>IF(ROWS(Measurements!$L$4:L413)&lt;=Measurements!$K$4, INDEX(Measurements!$A$4:$A$502,_xlfn.AGGREGATE(15,3,(Measurements!$C$4:$C$502=Measurements!$K$3)/(Measurements!$C$4:$C$502=Measurements!$K$3)*(ROW(Measurements!$C$4:$C$502)-ROW(Measurements!$C$3)),ROWS(Measurements!$L$4:L413))), "")</f>
        <v/>
      </c>
      <c r="M413">
        <f>IF(ROWS(Measurements!$L$4:L413)&lt;=Measurements!$K$4, INDEX(Measurements!$E$4:$E$502,_xlfn.AGGREGATE(15,3,(Measurements!$C$4:$C$502=Measurements!$K$3)/(Measurements!$C$4:$C$502=Measurements!$K$3)*(ROW(Measurements!$C$4:$C$502)-ROW(Measurements!$C$3)),ROWS(Measurements!$L$4:L413))), "")</f>
        <v/>
      </c>
      <c r="N413">
        <f>IF($L413&lt;&gt;"",2200,"")</f>
        <v/>
      </c>
      <c r="O413">
        <f>IF($L413&lt;&gt;"",1800,"")</f>
        <v/>
      </c>
      <c r="P413">
        <f>IF(ROWS(Measurements!$L$4:L413)&lt;=Measurements!$K$4, INDEX(Measurements!$F$4:$F$502,_xlfn.AGGREGATE(15,3,(Measurements!$C$4:$C$502=Measurements!$K$3)/(Measurements!$C$4:$C$502=Measurements!$K$3)*(ROW(Measurements!$C$4:$C$502)-ROW(Measurements!$C$3)),ROWS(Measurements!$L$4:L413))), "")</f>
        <v/>
      </c>
      <c r="Q413">
        <f>IF($L413&lt;&gt;"",6.5,"")</f>
        <v/>
      </c>
      <c r="R413">
        <f>IF($L413&lt;&gt;"",3.5,"")</f>
        <v/>
      </c>
      <c r="S413">
        <f>IF(ROWS(Measurements!$L$4:L413)&lt;=Measurements!$K$4, INDEX(Measurements!$G$4:$G$502,_xlfn.AGGREGATE(15,3,(Measurements!$C$4:$C$502=Measurements!$K$3)/(Measurements!$C$4:$C$502=Measurements!$K$3)*(ROW(Measurements!$C$4:$C$502)-ROW(Measurements!$C$3)),ROWS(Measurements!$L$4:L413))), "")</f>
        <v/>
      </c>
      <c r="T413">
        <f>IF($L413&lt;&gt;"",65,"")</f>
        <v/>
      </c>
      <c r="U413">
        <f>IF($L413&lt;&gt;"",35,"")</f>
        <v/>
      </c>
      <c r="W413" s="2">
        <f>IF(ROWS(Measurements!$L$4:$L413)&lt;=Measurements!$I$4, INDEX(Measurements!$A$4:$A$502,_xlfn.AGGREGATE(15,3,(Measurements!$C$4:$C$502=Measurements!$I$3)/(Measurements!$C$4:$C$502=Measurements!$I$3)*(ROW(Measurements!$C$4:$C$502)-ROW(Measurements!$C$3)),ROWS(Measurements!$L$4:$L413))), "")</f>
        <v/>
      </c>
      <c r="X413">
        <f>IF(ROWS(Measurements!$L$4:$L413)&lt;=Measurements!$I$4, INDEX(Measurements!$E$4:$E$502,_xlfn.AGGREGATE(15,3,(Measurements!$C$4:$C$502=Measurements!$I$3)/(Measurements!$C$4:$C$502=Measurements!$I$3)*(ROW(Measurements!$C$4:$C$502)-ROW(Measurements!$C$3)),ROWS(Measurements!$L$4:$L413))), "")</f>
        <v/>
      </c>
      <c r="Y413">
        <f>IF($W413&lt;&gt;"",2200,"")</f>
        <v/>
      </c>
      <c r="Z413">
        <f>IF($W413&lt;&gt;"",1800,"")</f>
        <v/>
      </c>
      <c r="AA413">
        <f>IF(ROWS(Measurements!$L$4:$L413)&lt;=Measurements!$I$4, INDEX(Measurements!$F$4:$F$502,_xlfn.AGGREGATE(15,3,(Measurements!$C$4:$C$502=Measurements!$I$3)/(Measurements!$C$4:$C$502=Measurements!$I$3)*(ROW(Measurements!$C$4:$C$502)-ROW(Measurements!$C$3)),ROWS(Measurements!$L$4:$L413))), "")</f>
        <v/>
      </c>
      <c r="AB413">
        <f>IF($W413&lt;&gt;"",6.5,"")</f>
        <v/>
      </c>
      <c r="AC413">
        <f>IF($W413&lt;&gt;"",3.5,"")</f>
        <v/>
      </c>
      <c r="AD413">
        <f>IF(ROWS(Measurements!$L$4:L413)&lt;=Measurements!$I$4, INDEX(Measurements!$G$4:$G$502,_xlfn.AGGREGATE(15,3,(Measurements!$C$4:$C$502=Measurements!$I$3)/(Measurements!$C$4:$C$502=Measurements!$I$3)*(ROW(Measurements!$C$4:$C$502)-ROW(Measurements!$C$3)),ROWS(Measurements!$L$4:L413))), "")</f>
        <v/>
      </c>
      <c r="AE413">
        <f>IF($W413&lt;&gt;"",65,"")</f>
        <v/>
      </c>
      <c r="AF413">
        <f>IF($W413&lt;&gt;"",35,"")</f>
        <v/>
      </c>
    </row>
    <row r="414">
      <c r="A414" s="2">
        <f>IF(ROWS(Measurements!A$4:$L414)&lt;=Measurements!$J$4, INDEX(Measurements!$A$4:$A$502,_xlfn.AGGREGATE(15,3,(Measurements!$C$4:$C$502=Measurements!$J$3)/(Measurements!$C$4:$C$502=Measurements!$J$3)*(ROW(Measurements!$C$4:$C$502)-ROW(Measurements!$C$3)),ROWS(Measurements!A$4:$L414))), "")</f>
        <v/>
      </c>
      <c r="B414">
        <f>IF(ROWS(Measurements!A$4:$L414)&lt;=Measurements!$J$4, INDEX(Measurements!$E$4:$E$502,_xlfn.AGGREGATE(15,3,(Measurements!$C$4:$C$502=Measurements!$J$3)/(Measurements!$C$4:$C$502=Measurements!$J$3)*(ROW(Measurements!$C$4:$C$502)-ROW(Measurements!$C$3)),ROWS(Measurements!A$4:$L414))), "")</f>
        <v/>
      </c>
      <c r="C414">
        <f>IF($A414&lt;&gt;"",2200,"")</f>
        <v/>
      </c>
      <c r="D414">
        <f>IF($A414&lt;&gt;"",1800,"")</f>
        <v/>
      </c>
      <c r="E414">
        <f>IF(ROWS(Measurements!A$4:$L414)&lt;=Measurements!$J$4, INDEX(Measurements!$F$4:$F$502,_xlfn.AGGREGATE(15,3,(Measurements!$C$4:$C$502=Measurements!$J$3)/(Measurements!$C$4:$C$502=Measurements!$J$3)*(ROW(Measurements!$C$4:$C$502)-ROW(Measurements!$C$3)),ROWS(Measurements!A$4:$L414))), "")</f>
        <v/>
      </c>
      <c r="F414">
        <f>IF($A414&lt;&gt;"",6.5,"")</f>
        <v/>
      </c>
      <c r="G414">
        <f>IF($A414&lt;&gt;"",3.5,"")</f>
        <v/>
      </c>
      <c r="H414">
        <f>IF(ROWS(Measurements!A$4:$L414)&lt;=Measurements!$J$4, INDEX(Measurements!$G$4:$G$502,_xlfn.AGGREGATE(15,3,(Measurements!$C$4:$C$502=Measurements!$J$3)/(Measurements!$C$4:$C$502=Measurements!$J$3)*(ROW(Measurements!$C$4:$C$502)-ROW(Measurements!$C$3)),ROWS(Measurements!A$4:$L414))), "")</f>
        <v/>
      </c>
      <c r="I414">
        <f>IF($A414&lt;&gt;"",65,"")</f>
        <v/>
      </c>
      <c r="J414">
        <f>IF($A414&lt;&gt;"",35,"")</f>
        <v/>
      </c>
      <c r="L414" s="2">
        <f>IF(ROWS(Measurements!$L$4:L414)&lt;=Measurements!$K$4, INDEX(Measurements!$A$4:$A$502,_xlfn.AGGREGATE(15,3,(Measurements!$C$4:$C$502=Measurements!$K$3)/(Measurements!$C$4:$C$502=Measurements!$K$3)*(ROW(Measurements!$C$4:$C$502)-ROW(Measurements!$C$3)),ROWS(Measurements!$L$4:L414))), "")</f>
        <v/>
      </c>
      <c r="M414">
        <f>IF(ROWS(Measurements!$L$4:L414)&lt;=Measurements!$K$4, INDEX(Measurements!$E$4:$E$502,_xlfn.AGGREGATE(15,3,(Measurements!$C$4:$C$502=Measurements!$K$3)/(Measurements!$C$4:$C$502=Measurements!$K$3)*(ROW(Measurements!$C$4:$C$502)-ROW(Measurements!$C$3)),ROWS(Measurements!$L$4:L414))), "")</f>
        <v/>
      </c>
      <c r="N414">
        <f>IF($L414&lt;&gt;"",2200,"")</f>
        <v/>
      </c>
      <c r="O414">
        <f>IF($L414&lt;&gt;"",1800,"")</f>
        <v/>
      </c>
      <c r="P414">
        <f>IF(ROWS(Measurements!$L$4:L414)&lt;=Measurements!$K$4, INDEX(Measurements!$F$4:$F$502,_xlfn.AGGREGATE(15,3,(Measurements!$C$4:$C$502=Measurements!$K$3)/(Measurements!$C$4:$C$502=Measurements!$K$3)*(ROW(Measurements!$C$4:$C$502)-ROW(Measurements!$C$3)),ROWS(Measurements!$L$4:L414))), "")</f>
        <v/>
      </c>
      <c r="Q414">
        <f>IF($L414&lt;&gt;"",6.5,"")</f>
        <v/>
      </c>
      <c r="R414">
        <f>IF($L414&lt;&gt;"",3.5,"")</f>
        <v/>
      </c>
      <c r="S414">
        <f>IF(ROWS(Measurements!$L$4:L414)&lt;=Measurements!$K$4, INDEX(Measurements!$G$4:$G$502,_xlfn.AGGREGATE(15,3,(Measurements!$C$4:$C$502=Measurements!$K$3)/(Measurements!$C$4:$C$502=Measurements!$K$3)*(ROW(Measurements!$C$4:$C$502)-ROW(Measurements!$C$3)),ROWS(Measurements!$L$4:L414))), "")</f>
        <v/>
      </c>
      <c r="T414">
        <f>IF($L414&lt;&gt;"",65,"")</f>
        <v/>
      </c>
      <c r="U414">
        <f>IF($L414&lt;&gt;"",35,"")</f>
        <v/>
      </c>
      <c r="W414" s="2">
        <f>IF(ROWS(Measurements!$L$4:$L414)&lt;=Measurements!$I$4, INDEX(Measurements!$A$4:$A$502,_xlfn.AGGREGATE(15,3,(Measurements!$C$4:$C$502=Measurements!$I$3)/(Measurements!$C$4:$C$502=Measurements!$I$3)*(ROW(Measurements!$C$4:$C$502)-ROW(Measurements!$C$3)),ROWS(Measurements!$L$4:$L414))), "")</f>
        <v/>
      </c>
      <c r="X414">
        <f>IF(ROWS(Measurements!$L$4:$L414)&lt;=Measurements!$I$4, INDEX(Measurements!$E$4:$E$502,_xlfn.AGGREGATE(15,3,(Measurements!$C$4:$C$502=Measurements!$I$3)/(Measurements!$C$4:$C$502=Measurements!$I$3)*(ROW(Measurements!$C$4:$C$502)-ROW(Measurements!$C$3)),ROWS(Measurements!$L$4:$L414))), "")</f>
        <v/>
      </c>
      <c r="Y414">
        <f>IF($W414&lt;&gt;"",2200,"")</f>
        <v/>
      </c>
      <c r="Z414">
        <f>IF($W414&lt;&gt;"",1800,"")</f>
        <v/>
      </c>
      <c r="AA414">
        <f>IF(ROWS(Measurements!$L$4:$L414)&lt;=Measurements!$I$4, INDEX(Measurements!$F$4:$F$502,_xlfn.AGGREGATE(15,3,(Measurements!$C$4:$C$502=Measurements!$I$3)/(Measurements!$C$4:$C$502=Measurements!$I$3)*(ROW(Measurements!$C$4:$C$502)-ROW(Measurements!$C$3)),ROWS(Measurements!$L$4:$L414))), "")</f>
        <v/>
      </c>
      <c r="AB414">
        <f>IF($W414&lt;&gt;"",6.5,"")</f>
        <v/>
      </c>
      <c r="AC414">
        <f>IF($W414&lt;&gt;"",3.5,"")</f>
        <v/>
      </c>
      <c r="AD414">
        <f>IF(ROWS(Measurements!$L$4:L414)&lt;=Measurements!$I$4, INDEX(Measurements!$G$4:$G$502,_xlfn.AGGREGATE(15,3,(Measurements!$C$4:$C$502=Measurements!$I$3)/(Measurements!$C$4:$C$502=Measurements!$I$3)*(ROW(Measurements!$C$4:$C$502)-ROW(Measurements!$C$3)),ROWS(Measurements!$L$4:L414))), "")</f>
        <v/>
      </c>
      <c r="AE414">
        <f>IF($W414&lt;&gt;"",65,"")</f>
        <v/>
      </c>
      <c r="AF414">
        <f>IF($W414&lt;&gt;"",35,"")</f>
        <v/>
      </c>
    </row>
    <row r="415">
      <c r="A415" s="2">
        <f>IF(ROWS(Measurements!A$4:$L415)&lt;=Measurements!$J$4, INDEX(Measurements!$A$4:$A$502,_xlfn.AGGREGATE(15,3,(Measurements!$C$4:$C$502=Measurements!$J$3)/(Measurements!$C$4:$C$502=Measurements!$J$3)*(ROW(Measurements!$C$4:$C$502)-ROW(Measurements!$C$3)),ROWS(Measurements!A$4:$L415))), "")</f>
        <v/>
      </c>
      <c r="B415">
        <f>IF(ROWS(Measurements!A$4:$L415)&lt;=Measurements!$J$4, INDEX(Measurements!$E$4:$E$502,_xlfn.AGGREGATE(15,3,(Measurements!$C$4:$C$502=Measurements!$J$3)/(Measurements!$C$4:$C$502=Measurements!$J$3)*(ROW(Measurements!$C$4:$C$502)-ROW(Measurements!$C$3)),ROWS(Measurements!A$4:$L415))), "")</f>
        <v/>
      </c>
      <c r="C415">
        <f>IF($A415&lt;&gt;"",2200,"")</f>
        <v/>
      </c>
      <c r="D415">
        <f>IF($A415&lt;&gt;"",1800,"")</f>
        <v/>
      </c>
      <c r="E415">
        <f>IF(ROWS(Measurements!A$4:$L415)&lt;=Measurements!$J$4, INDEX(Measurements!$F$4:$F$502,_xlfn.AGGREGATE(15,3,(Measurements!$C$4:$C$502=Measurements!$J$3)/(Measurements!$C$4:$C$502=Measurements!$J$3)*(ROW(Measurements!$C$4:$C$502)-ROW(Measurements!$C$3)),ROWS(Measurements!A$4:$L415))), "")</f>
        <v/>
      </c>
      <c r="F415">
        <f>IF($A415&lt;&gt;"",6.5,"")</f>
        <v/>
      </c>
      <c r="G415">
        <f>IF($A415&lt;&gt;"",3.5,"")</f>
        <v/>
      </c>
      <c r="H415">
        <f>IF(ROWS(Measurements!A$4:$L415)&lt;=Measurements!$J$4, INDEX(Measurements!$G$4:$G$502,_xlfn.AGGREGATE(15,3,(Measurements!$C$4:$C$502=Measurements!$J$3)/(Measurements!$C$4:$C$502=Measurements!$J$3)*(ROW(Measurements!$C$4:$C$502)-ROW(Measurements!$C$3)),ROWS(Measurements!A$4:$L415))), "")</f>
        <v/>
      </c>
      <c r="I415">
        <f>IF($A415&lt;&gt;"",65,"")</f>
        <v/>
      </c>
      <c r="J415">
        <f>IF($A415&lt;&gt;"",35,"")</f>
        <v/>
      </c>
      <c r="L415" s="2">
        <f>IF(ROWS(Measurements!$L$4:L415)&lt;=Measurements!$K$4, INDEX(Measurements!$A$4:$A$502,_xlfn.AGGREGATE(15,3,(Measurements!$C$4:$C$502=Measurements!$K$3)/(Measurements!$C$4:$C$502=Measurements!$K$3)*(ROW(Measurements!$C$4:$C$502)-ROW(Measurements!$C$3)),ROWS(Measurements!$L$4:L415))), "")</f>
        <v/>
      </c>
      <c r="M415">
        <f>IF(ROWS(Measurements!$L$4:L415)&lt;=Measurements!$K$4, INDEX(Measurements!$E$4:$E$502,_xlfn.AGGREGATE(15,3,(Measurements!$C$4:$C$502=Measurements!$K$3)/(Measurements!$C$4:$C$502=Measurements!$K$3)*(ROW(Measurements!$C$4:$C$502)-ROW(Measurements!$C$3)),ROWS(Measurements!$L$4:L415))), "")</f>
        <v/>
      </c>
      <c r="N415">
        <f>IF($L415&lt;&gt;"",2200,"")</f>
        <v/>
      </c>
      <c r="O415">
        <f>IF($L415&lt;&gt;"",1800,"")</f>
        <v/>
      </c>
      <c r="P415">
        <f>IF(ROWS(Measurements!$L$4:L415)&lt;=Measurements!$K$4, INDEX(Measurements!$F$4:$F$502,_xlfn.AGGREGATE(15,3,(Measurements!$C$4:$C$502=Measurements!$K$3)/(Measurements!$C$4:$C$502=Measurements!$K$3)*(ROW(Measurements!$C$4:$C$502)-ROW(Measurements!$C$3)),ROWS(Measurements!$L$4:L415))), "")</f>
        <v/>
      </c>
      <c r="Q415">
        <f>IF($L415&lt;&gt;"",6.5,"")</f>
        <v/>
      </c>
      <c r="R415">
        <f>IF($L415&lt;&gt;"",3.5,"")</f>
        <v/>
      </c>
      <c r="S415">
        <f>IF(ROWS(Measurements!$L$4:L415)&lt;=Measurements!$K$4, INDEX(Measurements!$G$4:$G$502,_xlfn.AGGREGATE(15,3,(Measurements!$C$4:$C$502=Measurements!$K$3)/(Measurements!$C$4:$C$502=Measurements!$K$3)*(ROW(Measurements!$C$4:$C$502)-ROW(Measurements!$C$3)),ROWS(Measurements!$L$4:L415))), "")</f>
        <v/>
      </c>
      <c r="T415">
        <f>IF($L415&lt;&gt;"",65,"")</f>
        <v/>
      </c>
      <c r="U415">
        <f>IF($L415&lt;&gt;"",35,"")</f>
        <v/>
      </c>
      <c r="W415" s="2">
        <f>IF(ROWS(Measurements!$L$4:$L415)&lt;=Measurements!$I$4, INDEX(Measurements!$A$4:$A$502,_xlfn.AGGREGATE(15,3,(Measurements!$C$4:$C$502=Measurements!$I$3)/(Measurements!$C$4:$C$502=Measurements!$I$3)*(ROW(Measurements!$C$4:$C$502)-ROW(Measurements!$C$3)),ROWS(Measurements!$L$4:$L415))), "")</f>
        <v/>
      </c>
      <c r="X415">
        <f>IF(ROWS(Measurements!$L$4:$L415)&lt;=Measurements!$I$4, INDEX(Measurements!$E$4:$E$502,_xlfn.AGGREGATE(15,3,(Measurements!$C$4:$C$502=Measurements!$I$3)/(Measurements!$C$4:$C$502=Measurements!$I$3)*(ROW(Measurements!$C$4:$C$502)-ROW(Measurements!$C$3)),ROWS(Measurements!$L$4:$L415))), "")</f>
        <v/>
      </c>
      <c r="Y415">
        <f>IF($W415&lt;&gt;"",2200,"")</f>
        <v/>
      </c>
      <c r="Z415">
        <f>IF($W415&lt;&gt;"",1800,"")</f>
        <v/>
      </c>
      <c r="AA415">
        <f>IF(ROWS(Measurements!$L$4:$L415)&lt;=Measurements!$I$4, INDEX(Measurements!$F$4:$F$502,_xlfn.AGGREGATE(15,3,(Measurements!$C$4:$C$502=Measurements!$I$3)/(Measurements!$C$4:$C$502=Measurements!$I$3)*(ROW(Measurements!$C$4:$C$502)-ROW(Measurements!$C$3)),ROWS(Measurements!$L$4:$L415))), "")</f>
        <v/>
      </c>
      <c r="AB415">
        <f>IF($W415&lt;&gt;"",6.5,"")</f>
        <v/>
      </c>
      <c r="AC415">
        <f>IF($W415&lt;&gt;"",3.5,"")</f>
        <v/>
      </c>
      <c r="AD415">
        <f>IF(ROWS(Measurements!$L$4:L415)&lt;=Measurements!$I$4, INDEX(Measurements!$G$4:$G$502,_xlfn.AGGREGATE(15,3,(Measurements!$C$4:$C$502=Measurements!$I$3)/(Measurements!$C$4:$C$502=Measurements!$I$3)*(ROW(Measurements!$C$4:$C$502)-ROW(Measurements!$C$3)),ROWS(Measurements!$L$4:L415))), "")</f>
        <v/>
      </c>
      <c r="AE415">
        <f>IF($W415&lt;&gt;"",65,"")</f>
        <v/>
      </c>
      <c r="AF415">
        <f>IF($W415&lt;&gt;"",35,"")</f>
        <v/>
      </c>
    </row>
    <row r="416">
      <c r="A416" s="2">
        <f>IF(ROWS(Measurements!A$4:$L416)&lt;=Measurements!$J$4, INDEX(Measurements!$A$4:$A$502,_xlfn.AGGREGATE(15,3,(Measurements!$C$4:$C$502=Measurements!$J$3)/(Measurements!$C$4:$C$502=Measurements!$J$3)*(ROW(Measurements!$C$4:$C$502)-ROW(Measurements!$C$3)),ROWS(Measurements!A$4:$L416))), "")</f>
        <v/>
      </c>
      <c r="B416">
        <f>IF(ROWS(Measurements!A$4:$L416)&lt;=Measurements!$J$4, INDEX(Measurements!$E$4:$E$502,_xlfn.AGGREGATE(15,3,(Measurements!$C$4:$C$502=Measurements!$J$3)/(Measurements!$C$4:$C$502=Measurements!$J$3)*(ROW(Measurements!$C$4:$C$502)-ROW(Measurements!$C$3)),ROWS(Measurements!A$4:$L416))), "")</f>
        <v/>
      </c>
      <c r="C416">
        <f>IF($A416&lt;&gt;"",2200,"")</f>
        <v/>
      </c>
      <c r="D416">
        <f>IF($A416&lt;&gt;"",1800,"")</f>
        <v/>
      </c>
      <c r="E416">
        <f>IF(ROWS(Measurements!A$4:$L416)&lt;=Measurements!$J$4, INDEX(Measurements!$F$4:$F$502,_xlfn.AGGREGATE(15,3,(Measurements!$C$4:$C$502=Measurements!$J$3)/(Measurements!$C$4:$C$502=Measurements!$J$3)*(ROW(Measurements!$C$4:$C$502)-ROW(Measurements!$C$3)),ROWS(Measurements!A$4:$L416))), "")</f>
        <v/>
      </c>
      <c r="F416">
        <f>IF($A416&lt;&gt;"",6.5,"")</f>
        <v/>
      </c>
      <c r="G416">
        <f>IF($A416&lt;&gt;"",3.5,"")</f>
        <v/>
      </c>
      <c r="H416">
        <f>IF(ROWS(Measurements!A$4:$L416)&lt;=Measurements!$J$4, INDEX(Measurements!$G$4:$G$502,_xlfn.AGGREGATE(15,3,(Measurements!$C$4:$C$502=Measurements!$J$3)/(Measurements!$C$4:$C$502=Measurements!$J$3)*(ROW(Measurements!$C$4:$C$502)-ROW(Measurements!$C$3)),ROWS(Measurements!A$4:$L416))), "")</f>
        <v/>
      </c>
      <c r="I416">
        <f>IF($A416&lt;&gt;"",65,"")</f>
        <v/>
      </c>
      <c r="J416">
        <f>IF($A416&lt;&gt;"",35,"")</f>
        <v/>
      </c>
      <c r="L416" s="2">
        <f>IF(ROWS(Measurements!$L$4:L416)&lt;=Measurements!$K$4, INDEX(Measurements!$A$4:$A$502,_xlfn.AGGREGATE(15,3,(Measurements!$C$4:$C$502=Measurements!$K$3)/(Measurements!$C$4:$C$502=Measurements!$K$3)*(ROW(Measurements!$C$4:$C$502)-ROW(Measurements!$C$3)),ROWS(Measurements!$L$4:L416))), "")</f>
        <v/>
      </c>
      <c r="M416">
        <f>IF(ROWS(Measurements!$L$4:L416)&lt;=Measurements!$K$4, INDEX(Measurements!$E$4:$E$502,_xlfn.AGGREGATE(15,3,(Measurements!$C$4:$C$502=Measurements!$K$3)/(Measurements!$C$4:$C$502=Measurements!$K$3)*(ROW(Measurements!$C$4:$C$502)-ROW(Measurements!$C$3)),ROWS(Measurements!$L$4:L416))), "")</f>
        <v/>
      </c>
      <c r="N416">
        <f>IF($L416&lt;&gt;"",2200,"")</f>
        <v/>
      </c>
      <c r="O416">
        <f>IF($L416&lt;&gt;"",1800,"")</f>
        <v/>
      </c>
      <c r="P416">
        <f>IF(ROWS(Measurements!$L$4:L416)&lt;=Measurements!$K$4, INDEX(Measurements!$F$4:$F$502,_xlfn.AGGREGATE(15,3,(Measurements!$C$4:$C$502=Measurements!$K$3)/(Measurements!$C$4:$C$502=Measurements!$K$3)*(ROW(Measurements!$C$4:$C$502)-ROW(Measurements!$C$3)),ROWS(Measurements!$L$4:L416))), "")</f>
        <v/>
      </c>
      <c r="Q416">
        <f>IF($L416&lt;&gt;"",6.5,"")</f>
        <v/>
      </c>
      <c r="R416">
        <f>IF($L416&lt;&gt;"",3.5,"")</f>
        <v/>
      </c>
      <c r="S416">
        <f>IF(ROWS(Measurements!$L$4:L416)&lt;=Measurements!$K$4, INDEX(Measurements!$G$4:$G$502,_xlfn.AGGREGATE(15,3,(Measurements!$C$4:$C$502=Measurements!$K$3)/(Measurements!$C$4:$C$502=Measurements!$K$3)*(ROW(Measurements!$C$4:$C$502)-ROW(Measurements!$C$3)),ROWS(Measurements!$L$4:L416))), "")</f>
        <v/>
      </c>
      <c r="T416">
        <f>IF($L416&lt;&gt;"",65,"")</f>
        <v/>
      </c>
      <c r="U416">
        <f>IF($L416&lt;&gt;"",35,"")</f>
        <v/>
      </c>
      <c r="W416" s="2">
        <f>IF(ROWS(Measurements!$L$4:$L416)&lt;=Measurements!$I$4, INDEX(Measurements!$A$4:$A$502,_xlfn.AGGREGATE(15,3,(Measurements!$C$4:$C$502=Measurements!$I$3)/(Measurements!$C$4:$C$502=Measurements!$I$3)*(ROW(Measurements!$C$4:$C$502)-ROW(Measurements!$C$3)),ROWS(Measurements!$L$4:$L416))), "")</f>
        <v/>
      </c>
      <c r="X416">
        <f>IF(ROWS(Measurements!$L$4:$L416)&lt;=Measurements!$I$4, INDEX(Measurements!$E$4:$E$502,_xlfn.AGGREGATE(15,3,(Measurements!$C$4:$C$502=Measurements!$I$3)/(Measurements!$C$4:$C$502=Measurements!$I$3)*(ROW(Measurements!$C$4:$C$502)-ROW(Measurements!$C$3)),ROWS(Measurements!$L$4:$L416))), "")</f>
        <v/>
      </c>
      <c r="Y416">
        <f>IF($W416&lt;&gt;"",2200,"")</f>
        <v/>
      </c>
      <c r="Z416">
        <f>IF($W416&lt;&gt;"",1800,"")</f>
        <v/>
      </c>
      <c r="AA416">
        <f>IF(ROWS(Measurements!$L$4:$L416)&lt;=Measurements!$I$4, INDEX(Measurements!$F$4:$F$502,_xlfn.AGGREGATE(15,3,(Measurements!$C$4:$C$502=Measurements!$I$3)/(Measurements!$C$4:$C$502=Measurements!$I$3)*(ROW(Measurements!$C$4:$C$502)-ROW(Measurements!$C$3)),ROWS(Measurements!$L$4:$L416))), "")</f>
        <v/>
      </c>
      <c r="AB416">
        <f>IF($W416&lt;&gt;"",6.5,"")</f>
        <v/>
      </c>
      <c r="AC416">
        <f>IF($W416&lt;&gt;"",3.5,"")</f>
        <v/>
      </c>
      <c r="AD416">
        <f>IF(ROWS(Measurements!$L$4:L416)&lt;=Measurements!$I$4, INDEX(Measurements!$G$4:$G$502,_xlfn.AGGREGATE(15,3,(Measurements!$C$4:$C$502=Measurements!$I$3)/(Measurements!$C$4:$C$502=Measurements!$I$3)*(ROW(Measurements!$C$4:$C$502)-ROW(Measurements!$C$3)),ROWS(Measurements!$L$4:L416))), "")</f>
        <v/>
      </c>
      <c r="AE416">
        <f>IF($W416&lt;&gt;"",65,"")</f>
        <v/>
      </c>
      <c r="AF416">
        <f>IF($W416&lt;&gt;"",35,"")</f>
        <v/>
      </c>
    </row>
    <row r="417">
      <c r="A417" s="2">
        <f>IF(ROWS(Measurements!A$4:$L417)&lt;=Measurements!$J$4, INDEX(Measurements!$A$4:$A$502,_xlfn.AGGREGATE(15,3,(Measurements!$C$4:$C$502=Measurements!$J$3)/(Measurements!$C$4:$C$502=Measurements!$J$3)*(ROW(Measurements!$C$4:$C$502)-ROW(Measurements!$C$3)),ROWS(Measurements!A$4:$L417))), "")</f>
        <v/>
      </c>
      <c r="B417">
        <f>IF(ROWS(Measurements!A$4:$L417)&lt;=Measurements!$J$4, INDEX(Measurements!$E$4:$E$502,_xlfn.AGGREGATE(15,3,(Measurements!$C$4:$C$502=Measurements!$J$3)/(Measurements!$C$4:$C$502=Measurements!$J$3)*(ROW(Measurements!$C$4:$C$502)-ROW(Measurements!$C$3)),ROWS(Measurements!A$4:$L417))), "")</f>
        <v/>
      </c>
      <c r="C417">
        <f>IF($A417&lt;&gt;"",2200,"")</f>
        <v/>
      </c>
      <c r="D417">
        <f>IF($A417&lt;&gt;"",1800,"")</f>
        <v/>
      </c>
      <c r="E417">
        <f>IF(ROWS(Measurements!A$4:$L417)&lt;=Measurements!$J$4, INDEX(Measurements!$F$4:$F$502,_xlfn.AGGREGATE(15,3,(Measurements!$C$4:$C$502=Measurements!$J$3)/(Measurements!$C$4:$C$502=Measurements!$J$3)*(ROW(Measurements!$C$4:$C$502)-ROW(Measurements!$C$3)),ROWS(Measurements!A$4:$L417))), "")</f>
        <v/>
      </c>
      <c r="F417">
        <f>IF($A417&lt;&gt;"",6.5,"")</f>
        <v/>
      </c>
      <c r="G417">
        <f>IF($A417&lt;&gt;"",3.5,"")</f>
        <v/>
      </c>
      <c r="H417">
        <f>IF(ROWS(Measurements!A$4:$L417)&lt;=Measurements!$J$4, INDEX(Measurements!$G$4:$G$502,_xlfn.AGGREGATE(15,3,(Measurements!$C$4:$C$502=Measurements!$J$3)/(Measurements!$C$4:$C$502=Measurements!$J$3)*(ROW(Measurements!$C$4:$C$502)-ROW(Measurements!$C$3)),ROWS(Measurements!A$4:$L417))), "")</f>
        <v/>
      </c>
      <c r="I417">
        <f>IF($A417&lt;&gt;"",65,"")</f>
        <v/>
      </c>
      <c r="J417">
        <f>IF($A417&lt;&gt;"",35,"")</f>
        <v/>
      </c>
      <c r="L417" s="2">
        <f>IF(ROWS(Measurements!$L$4:L417)&lt;=Measurements!$K$4, INDEX(Measurements!$A$4:$A$502,_xlfn.AGGREGATE(15,3,(Measurements!$C$4:$C$502=Measurements!$K$3)/(Measurements!$C$4:$C$502=Measurements!$K$3)*(ROW(Measurements!$C$4:$C$502)-ROW(Measurements!$C$3)),ROWS(Measurements!$L$4:L417))), "")</f>
        <v/>
      </c>
      <c r="M417">
        <f>IF(ROWS(Measurements!$L$4:L417)&lt;=Measurements!$K$4, INDEX(Measurements!$E$4:$E$502,_xlfn.AGGREGATE(15,3,(Measurements!$C$4:$C$502=Measurements!$K$3)/(Measurements!$C$4:$C$502=Measurements!$K$3)*(ROW(Measurements!$C$4:$C$502)-ROW(Measurements!$C$3)),ROWS(Measurements!$L$4:L417))), "")</f>
        <v/>
      </c>
      <c r="N417">
        <f>IF($L417&lt;&gt;"",2200,"")</f>
        <v/>
      </c>
      <c r="O417">
        <f>IF($L417&lt;&gt;"",1800,"")</f>
        <v/>
      </c>
      <c r="P417">
        <f>IF(ROWS(Measurements!$L$4:L417)&lt;=Measurements!$K$4, INDEX(Measurements!$F$4:$F$502,_xlfn.AGGREGATE(15,3,(Measurements!$C$4:$C$502=Measurements!$K$3)/(Measurements!$C$4:$C$502=Measurements!$K$3)*(ROW(Measurements!$C$4:$C$502)-ROW(Measurements!$C$3)),ROWS(Measurements!$L$4:L417))), "")</f>
        <v/>
      </c>
      <c r="Q417">
        <f>IF($L417&lt;&gt;"",6.5,"")</f>
        <v/>
      </c>
      <c r="R417">
        <f>IF($L417&lt;&gt;"",3.5,"")</f>
        <v/>
      </c>
      <c r="S417">
        <f>IF(ROWS(Measurements!$L$4:L417)&lt;=Measurements!$K$4, INDEX(Measurements!$G$4:$G$502,_xlfn.AGGREGATE(15,3,(Measurements!$C$4:$C$502=Measurements!$K$3)/(Measurements!$C$4:$C$502=Measurements!$K$3)*(ROW(Measurements!$C$4:$C$502)-ROW(Measurements!$C$3)),ROWS(Measurements!$L$4:L417))), "")</f>
        <v/>
      </c>
      <c r="T417">
        <f>IF($L417&lt;&gt;"",65,"")</f>
        <v/>
      </c>
      <c r="U417">
        <f>IF($L417&lt;&gt;"",35,"")</f>
        <v/>
      </c>
      <c r="W417" s="2">
        <f>IF(ROWS(Measurements!$L$4:$L417)&lt;=Measurements!$I$4, INDEX(Measurements!$A$4:$A$502,_xlfn.AGGREGATE(15,3,(Measurements!$C$4:$C$502=Measurements!$I$3)/(Measurements!$C$4:$C$502=Measurements!$I$3)*(ROW(Measurements!$C$4:$C$502)-ROW(Measurements!$C$3)),ROWS(Measurements!$L$4:$L417))), "")</f>
        <v/>
      </c>
      <c r="X417">
        <f>IF(ROWS(Measurements!$L$4:$L417)&lt;=Measurements!$I$4, INDEX(Measurements!$E$4:$E$502,_xlfn.AGGREGATE(15,3,(Measurements!$C$4:$C$502=Measurements!$I$3)/(Measurements!$C$4:$C$502=Measurements!$I$3)*(ROW(Measurements!$C$4:$C$502)-ROW(Measurements!$C$3)),ROWS(Measurements!$L$4:$L417))), "")</f>
        <v/>
      </c>
      <c r="Y417">
        <f>IF($W417&lt;&gt;"",2200,"")</f>
        <v/>
      </c>
      <c r="Z417">
        <f>IF($W417&lt;&gt;"",1800,"")</f>
        <v/>
      </c>
      <c r="AA417">
        <f>IF(ROWS(Measurements!$L$4:$L417)&lt;=Measurements!$I$4, INDEX(Measurements!$F$4:$F$502,_xlfn.AGGREGATE(15,3,(Measurements!$C$4:$C$502=Measurements!$I$3)/(Measurements!$C$4:$C$502=Measurements!$I$3)*(ROW(Measurements!$C$4:$C$502)-ROW(Measurements!$C$3)),ROWS(Measurements!$L$4:$L417))), "")</f>
        <v/>
      </c>
      <c r="AB417">
        <f>IF($W417&lt;&gt;"",6.5,"")</f>
        <v/>
      </c>
      <c r="AC417">
        <f>IF($W417&lt;&gt;"",3.5,"")</f>
        <v/>
      </c>
      <c r="AD417">
        <f>IF(ROWS(Measurements!$L$4:L417)&lt;=Measurements!$I$4, INDEX(Measurements!$G$4:$G$502,_xlfn.AGGREGATE(15,3,(Measurements!$C$4:$C$502=Measurements!$I$3)/(Measurements!$C$4:$C$502=Measurements!$I$3)*(ROW(Measurements!$C$4:$C$502)-ROW(Measurements!$C$3)),ROWS(Measurements!$L$4:L417))), "")</f>
        <v/>
      </c>
      <c r="AE417">
        <f>IF($W417&lt;&gt;"",65,"")</f>
        <v/>
      </c>
      <c r="AF417">
        <f>IF($W417&lt;&gt;"",35,"")</f>
        <v/>
      </c>
    </row>
    <row r="418">
      <c r="A418" s="2">
        <f>IF(ROWS(Measurements!A$4:$L418)&lt;=Measurements!$J$4, INDEX(Measurements!$A$4:$A$502,_xlfn.AGGREGATE(15,3,(Measurements!$C$4:$C$502=Measurements!$J$3)/(Measurements!$C$4:$C$502=Measurements!$J$3)*(ROW(Measurements!$C$4:$C$502)-ROW(Measurements!$C$3)),ROWS(Measurements!A$4:$L418))), "")</f>
        <v/>
      </c>
      <c r="B418">
        <f>IF(ROWS(Measurements!A$4:$L418)&lt;=Measurements!$J$4, INDEX(Measurements!$E$4:$E$502,_xlfn.AGGREGATE(15,3,(Measurements!$C$4:$C$502=Measurements!$J$3)/(Measurements!$C$4:$C$502=Measurements!$J$3)*(ROW(Measurements!$C$4:$C$502)-ROW(Measurements!$C$3)),ROWS(Measurements!A$4:$L418))), "")</f>
        <v/>
      </c>
      <c r="C418">
        <f>IF($A418&lt;&gt;"",2200,"")</f>
        <v/>
      </c>
      <c r="D418">
        <f>IF($A418&lt;&gt;"",1800,"")</f>
        <v/>
      </c>
      <c r="E418">
        <f>IF(ROWS(Measurements!A$4:$L418)&lt;=Measurements!$J$4, INDEX(Measurements!$F$4:$F$502,_xlfn.AGGREGATE(15,3,(Measurements!$C$4:$C$502=Measurements!$J$3)/(Measurements!$C$4:$C$502=Measurements!$J$3)*(ROW(Measurements!$C$4:$C$502)-ROW(Measurements!$C$3)),ROWS(Measurements!A$4:$L418))), "")</f>
        <v/>
      </c>
      <c r="F418">
        <f>IF($A418&lt;&gt;"",6.5,"")</f>
        <v/>
      </c>
      <c r="G418">
        <f>IF($A418&lt;&gt;"",3.5,"")</f>
        <v/>
      </c>
      <c r="H418">
        <f>IF(ROWS(Measurements!A$4:$L418)&lt;=Measurements!$J$4, INDEX(Measurements!$G$4:$G$502,_xlfn.AGGREGATE(15,3,(Measurements!$C$4:$C$502=Measurements!$J$3)/(Measurements!$C$4:$C$502=Measurements!$J$3)*(ROW(Measurements!$C$4:$C$502)-ROW(Measurements!$C$3)),ROWS(Measurements!A$4:$L418))), "")</f>
        <v/>
      </c>
      <c r="I418">
        <f>IF($A418&lt;&gt;"",65,"")</f>
        <v/>
      </c>
      <c r="J418">
        <f>IF($A418&lt;&gt;"",35,"")</f>
        <v/>
      </c>
      <c r="L418" s="2">
        <f>IF(ROWS(Measurements!$L$4:L418)&lt;=Measurements!$K$4, INDEX(Measurements!$A$4:$A$502,_xlfn.AGGREGATE(15,3,(Measurements!$C$4:$C$502=Measurements!$K$3)/(Measurements!$C$4:$C$502=Measurements!$K$3)*(ROW(Measurements!$C$4:$C$502)-ROW(Measurements!$C$3)),ROWS(Measurements!$L$4:L418))), "")</f>
        <v/>
      </c>
      <c r="M418">
        <f>IF(ROWS(Measurements!$L$4:L418)&lt;=Measurements!$K$4, INDEX(Measurements!$E$4:$E$502,_xlfn.AGGREGATE(15,3,(Measurements!$C$4:$C$502=Measurements!$K$3)/(Measurements!$C$4:$C$502=Measurements!$K$3)*(ROW(Measurements!$C$4:$C$502)-ROW(Measurements!$C$3)),ROWS(Measurements!$L$4:L418))), "")</f>
        <v/>
      </c>
      <c r="N418">
        <f>IF($L418&lt;&gt;"",2200,"")</f>
        <v/>
      </c>
      <c r="O418">
        <f>IF($L418&lt;&gt;"",1800,"")</f>
        <v/>
      </c>
      <c r="P418">
        <f>IF(ROWS(Measurements!$L$4:L418)&lt;=Measurements!$K$4, INDEX(Measurements!$F$4:$F$502,_xlfn.AGGREGATE(15,3,(Measurements!$C$4:$C$502=Measurements!$K$3)/(Measurements!$C$4:$C$502=Measurements!$K$3)*(ROW(Measurements!$C$4:$C$502)-ROW(Measurements!$C$3)),ROWS(Measurements!$L$4:L418))), "")</f>
        <v/>
      </c>
      <c r="Q418">
        <f>IF($L418&lt;&gt;"",6.5,"")</f>
        <v/>
      </c>
      <c r="R418">
        <f>IF($L418&lt;&gt;"",3.5,"")</f>
        <v/>
      </c>
      <c r="S418">
        <f>IF(ROWS(Measurements!$L$4:L418)&lt;=Measurements!$K$4, INDEX(Measurements!$G$4:$G$502,_xlfn.AGGREGATE(15,3,(Measurements!$C$4:$C$502=Measurements!$K$3)/(Measurements!$C$4:$C$502=Measurements!$K$3)*(ROW(Measurements!$C$4:$C$502)-ROW(Measurements!$C$3)),ROWS(Measurements!$L$4:L418))), "")</f>
        <v/>
      </c>
      <c r="T418">
        <f>IF($L418&lt;&gt;"",65,"")</f>
        <v/>
      </c>
      <c r="U418">
        <f>IF($L418&lt;&gt;"",35,"")</f>
        <v/>
      </c>
      <c r="W418" s="2">
        <f>IF(ROWS(Measurements!$L$4:$L418)&lt;=Measurements!$I$4, INDEX(Measurements!$A$4:$A$502,_xlfn.AGGREGATE(15,3,(Measurements!$C$4:$C$502=Measurements!$I$3)/(Measurements!$C$4:$C$502=Measurements!$I$3)*(ROW(Measurements!$C$4:$C$502)-ROW(Measurements!$C$3)),ROWS(Measurements!$L$4:$L418))), "")</f>
        <v/>
      </c>
      <c r="X418">
        <f>IF(ROWS(Measurements!$L$4:$L418)&lt;=Measurements!$I$4, INDEX(Measurements!$E$4:$E$502,_xlfn.AGGREGATE(15,3,(Measurements!$C$4:$C$502=Measurements!$I$3)/(Measurements!$C$4:$C$502=Measurements!$I$3)*(ROW(Measurements!$C$4:$C$502)-ROW(Measurements!$C$3)),ROWS(Measurements!$L$4:$L418))), "")</f>
        <v/>
      </c>
      <c r="Y418">
        <f>IF($W418&lt;&gt;"",2200,"")</f>
        <v/>
      </c>
      <c r="Z418">
        <f>IF($W418&lt;&gt;"",1800,"")</f>
        <v/>
      </c>
      <c r="AA418">
        <f>IF(ROWS(Measurements!$L$4:$L418)&lt;=Measurements!$I$4, INDEX(Measurements!$F$4:$F$502,_xlfn.AGGREGATE(15,3,(Measurements!$C$4:$C$502=Measurements!$I$3)/(Measurements!$C$4:$C$502=Measurements!$I$3)*(ROW(Measurements!$C$4:$C$502)-ROW(Measurements!$C$3)),ROWS(Measurements!$L$4:$L418))), "")</f>
        <v/>
      </c>
      <c r="AB418">
        <f>IF($W418&lt;&gt;"",6.5,"")</f>
        <v/>
      </c>
      <c r="AC418">
        <f>IF($W418&lt;&gt;"",3.5,"")</f>
        <v/>
      </c>
      <c r="AD418">
        <f>IF(ROWS(Measurements!$L$4:L418)&lt;=Measurements!$I$4, INDEX(Measurements!$G$4:$G$502,_xlfn.AGGREGATE(15,3,(Measurements!$C$4:$C$502=Measurements!$I$3)/(Measurements!$C$4:$C$502=Measurements!$I$3)*(ROW(Measurements!$C$4:$C$502)-ROW(Measurements!$C$3)),ROWS(Measurements!$L$4:L418))), "")</f>
        <v/>
      </c>
      <c r="AE418">
        <f>IF($W418&lt;&gt;"",65,"")</f>
        <v/>
      </c>
      <c r="AF418">
        <f>IF($W418&lt;&gt;"",35,"")</f>
        <v/>
      </c>
    </row>
    <row r="419">
      <c r="A419" s="2">
        <f>IF(ROWS(Measurements!A$4:$L419)&lt;=Measurements!$J$4, INDEX(Measurements!$A$4:$A$502,_xlfn.AGGREGATE(15,3,(Measurements!$C$4:$C$502=Measurements!$J$3)/(Measurements!$C$4:$C$502=Measurements!$J$3)*(ROW(Measurements!$C$4:$C$502)-ROW(Measurements!$C$3)),ROWS(Measurements!A$4:$L419))), "")</f>
        <v/>
      </c>
      <c r="B419">
        <f>IF(ROWS(Measurements!A$4:$L419)&lt;=Measurements!$J$4, INDEX(Measurements!$E$4:$E$502,_xlfn.AGGREGATE(15,3,(Measurements!$C$4:$C$502=Measurements!$J$3)/(Measurements!$C$4:$C$502=Measurements!$J$3)*(ROW(Measurements!$C$4:$C$502)-ROW(Measurements!$C$3)),ROWS(Measurements!A$4:$L419))), "")</f>
        <v/>
      </c>
      <c r="C419">
        <f>IF($A419&lt;&gt;"",2200,"")</f>
        <v/>
      </c>
      <c r="D419">
        <f>IF($A419&lt;&gt;"",1800,"")</f>
        <v/>
      </c>
      <c r="E419">
        <f>IF(ROWS(Measurements!A$4:$L419)&lt;=Measurements!$J$4, INDEX(Measurements!$F$4:$F$502,_xlfn.AGGREGATE(15,3,(Measurements!$C$4:$C$502=Measurements!$J$3)/(Measurements!$C$4:$C$502=Measurements!$J$3)*(ROW(Measurements!$C$4:$C$502)-ROW(Measurements!$C$3)),ROWS(Measurements!A$4:$L419))), "")</f>
        <v/>
      </c>
      <c r="F419">
        <f>IF($A419&lt;&gt;"",6.5,"")</f>
        <v/>
      </c>
      <c r="G419">
        <f>IF($A419&lt;&gt;"",3.5,"")</f>
        <v/>
      </c>
      <c r="H419">
        <f>IF(ROWS(Measurements!A$4:$L419)&lt;=Measurements!$J$4, INDEX(Measurements!$G$4:$G$502,_xlfn.AGGREGATE(15,3,(Measurements!$C$4:$C$502=Measurements!$J$3)/(Measurements!$C$4:$C$502=Measurements!$J$3)*(ROW(Measurements!$C$4:$C$502)-ROW(Measurements!$C$3)),ROWS(Measurements!A$4:$L419))), "")</f>
        <v/>
      </c>
      <c r="I419">
        <f>IF($A419&lt;&gt;"",65,"")</f>
        <v/>
      </c>
      <c r="J419">
        <f>IF($A419&lt;&gt;"",35,"")</f>
        <v/>
      </c>
      <c r="L419" s="2">
        <f>IF(ROWS(Measurements!$L$4:L419)&lt;=Measurements!$K$4, INDEX(Measurements!$A$4:$A$502,_xlfn.AGGREGATE(15,3,(Measurements!$C$4:$C$502=Measurements!$K$3)/(Measurements!$C$4:$C$502=Measurements!$K$3)*(ROW(Measurements!$C$4:$C$502)-ROW(Measurements!$C$3)),ROWS(Measurements!$L$4:L419))), "")</f>
        <v/>
      </c>
      <c r="M419">
        <f>IF(ROWS(Measurements!$L$4:L419)&lt;=Measurements!$K$4, INDEX(Measurements!$E$4:$E$502,_xlfn.AGGREGATE(15,3,(Measurements!$C$4:$C$502=Measurements!$K$3)/(Measurements!$C$4:$C$502=Measurements!$K$3)*(ROW(Measurements!$C$4:$C$502)-ROW(Measurements!$C$3)),ROWS(Measurements!$L$4:L419))), "")</f>
        <v/>
      </c>
      <c r="N419">
        <f>IF($L419&lt;&gt;"",2200,"")</f>
        <v/>
      </c>
      <c r="O419">
        <f>IF($L419&lt;&gt;"",1800,"")</f>
        <v/>
      </c>
      <c r="P419">
        <f>IF(ROWS(Measurements!$L$4:L419)&lt;=Measurements!$K$4, INDEX(Measurements!$F$4:$F$502,_xlfn.AGGREGATE(15,3,(Measurements!$C$4:$C$502=Measurements!$K$3)/(Measurements!$C$4:$C$502=Measurements!$K$3)*(ROW(Measurements!$C$4:$C$502)-ROW(Measurements!$C$3)),ROWS(Measurements!$L$4:L419))), "")</f>
        <v/>
      </c>
      <c r="Q419">
        <f>IF($L419&lt;&gt;"",6.5,"")</f>
        <v/>
      </c>
      <c r="R419">
        <f>IF($L419&lt;&gt;"",3.5,"")</f>
        <v/>
      </c>
      <c r="S419">
        <f>IF(ROWS(Measurements!$L$4:L419)&lt;=Measurements!$K$4, INDEX(Measurements!$G$4:$G$502,_xlfn.AGGREGATE(15,3,(Measurements!$C$4:$C$502=Measurements!$K$3)/(Measurements!$C$4:$C$502=Measurements!$K$3)*(ROW(Measurements!$C$4:$C$502)-ROW(Measurements!$C$3)),ROWS(Measurements!$L$4:L419))), "")</f>
        <v/>
      </c>
      <c r="T419">
        <f>IF($L419&lt;&gt;"",65,"")</f>
        <v/>
      </c>
      <c r="U419">
        <f>IF($L419&lt;&gt;"",35,"")</f>
        <v/>
      </c>
      <c r="W419" s="2">
        <f>IF(ROWS(Measurements!$L$4:$L419)&lt;=Measurements!$I$4, INDEX(Measurements!$A$4:$A$502,_xlfn.AGGREGATE(15,3,(Measurements!$C$4:$C$502=Measurements!$I$3)/(Measurements!$C$4:$C$502=Measurements!$I$3)*(ROW(Measurements!$C$4:$C$502)-ROW(Measurements!$C$3)),ROWS(Measurements!$L$4:$L419))), "")</f>
        <v/>
      </c>
      <c r="X419">
        <f>IF(ROWS(Measurements!$L$4:$L419)&lt;=Measurements!$I$4, INDEX(Measurements!$E$4:$E$502,_xlfn.AGGREGATE(15,3,(Measurements!$C$4:$C$502=Measurements!$I$3)/(Measurements!$C$4:$C$502=Measurements!$I$3)*(ROW(Measurements!$C$4:$C$502)-ROW(Measurements!$C$3)),ROWS(Measurements!$L$4:$L419))), "")</f>
        <v/>
      </c>
      <c r="Y419">
        <f>IF($W419&lt;&gt;"",2200,"")</f>
        <v/>
      </c>
      <c r="Z419">
        <f>IF($W419&lt;&gt;"",1800,"")</f>
        <v/>
      </c>
      <c r="AA419">
        <f>IF(ROWS(Measurements!$L$4:$L419)&lt;=Measurements!$I$4, INDEX(Measurements!$F$4:$F$502,_xlfn.AGGREGATE(15,3,(Measurements!$C$4:$C$502=Measurements!$I$3)/(Measurements!$C$4:$C$502=Measurements!$I$3)*(ROW(Measurements!$C$4:$C$502)-ROW(Measurements!$C$3)),ROWS(Measurements!$L$4:$L419))), "")</f>
        <v/>
      </c>
      <c r="AB419">
        <f>IF($W419&lt;&gt;"",6.5,"")</f>
        <v/>
      </c>
      <c r="AC419">
        <f>IF($W419&lt;&gt;"",3.5,"")</f>
        <v/>
      </c>
      <c r="AD419">
        <f>IF(ROWS(Measurements!$L$4:L419)&lt;=Measurements!$I$4, INDEX(Measurements!$G$4:$G$502,_xlfn.AGGREGATE(15,3,(Measurements!$C$4:$C$502=Measurements!$I$3)/(Measurements!$C$4:$C$502=Measurements!$I$3)*(ROW(Measurements!$C$4:$C$502)-ROW(Measurements!$C$3)),ROWS(Measurements!$L$4:L419))), "")</f>
        <v/>
      </c>
      <c r="AE419">
        <f>IF($W419&lt;&gt;"",65,"")</f>
        <v/>
      </c>
      <c r="AF419">
        <f>IF($W419&lt;&gt;"",35,"")</f>
        <v/>
      </c>
    </row>
    <row r="420">
      <c r="A420" s="2">
        <f>IF(ROWS(Measurements!A$4:$L420)&lt;=Measurements!$J$4, INDEX(Measurements!$A$4:$A$502,_xlfn.AGGREGATE(15,3,(Measurements!$C$4:$C$502=Measurements!$J$3)/(Measurements!$C$4:$C$502=Measurements!$J$3)*(ROW(Measurements!$C$4:$C$502)-ROW(Measurements!$C$3)),ROWS(Measurements!A$4:$L420))), "")</f>
        <v/>
      </c>
      <c r="B420">
        <f>IF(ROWS(Measurements!A$4:$L420)&lt;=Measurements!$J$4, INDEX(Measurements!$E$4:$E$502,_xlfn.AGGREGATE(15,3,(Measurements!$C$4:$C$502=Measurements!$J$3)/(Measurements!$C$4:$C$502=Measurements!$J$3)*(ROW(Measurements!$C$4:$C$502)-ROW(Measurements!$C$3)),ROWS(Measurements!A$4:$L420))), "")</f>
        <v/>
      </c>
      <c r="C420">
        <f>IF($A420&lt;&gt;"",2200,"")</f>
        <v/>
      </c>
      <c r="D420">
        <f>IF($A420&lt;&gt;"",1800,"")</f>
        <v/>
      </c>
      <c r="E420">
        <f>IF(ROWS(Measurements!A$4:$L420)&lt;=Measurements!$J$4, INDEX(Measurements!$F$4:$F$502,_xlfn.AGGREGATE(15,3,(Measurements!$C$4:$C$502=Measurements!$J$3)/(Measurements!$C$4:$C$502=Measurements!$J$3)*(ROW(Measurements!$C$4:$C$502)-ROW(Measurements!$C$3)),ROWS(Measurements!A$4:$L420))), "")</f>
        <v/>
      </c>
      <c r="F420">
        <f>IF($A420&lt;&gt;"",6.5,"")</f>
        <v/>
      </c>
      <c r="G420">
        <f>IF($A420&lt;&gt;"",3.5,"")</f>
        <v/>
      </c>
      <c r="H420">
        <f>IF(ROWS(Measurements!A$4:$L420)&lt;=Measurements!$J$4, INDEX(Measurements!$G$4:$G$502,_xlfn.AGGREGATE(15,3,(Measurements!$C$4:$C$502=Measurements!$J$3)/(Measurements!$C$4:$C$502=Measurements!$J$3)*(ROW(Measurements!$C$4:$C$502)-ROW(Measurements!$C$3)),ROWS(Measurements!A$4:$L420))), "")</f>
        <v/>
      </c>
      <c r="I420">
        <f>IF($A420&lt;&gt;"",65,"")</f>
        <v/>
      </c>
      <c r="J420">
        <f>IF($A420&lt;&gt;"",35,"")</f>
        <v/>
      </c>
      <c r="L420" s="2">
        <f>IF(ROWS(Measurements!$L$4:L420)&lt;=Measurements!$K$4, INDEX(Measurements!$A$4:$A$502,_xlfn.AGGREGATE(15,3,(Measurements!$C$4:$C$502=Measurements!$K$3)/(Measurements!$C$4:$C$502=Measurements!$K$3)*(ROW(Measurements!$C$4:$C$502)-ROW(Measurements!$C$3)),ROWS(Measurements!$L$4:L420))), "")</f>
        <v/>
      </c>
      <c r="M420">
        <f>IF(ROWS(Measurements!$L$4:L420)&lt;=Measurements!$K$4, INDEX(Measurements!$E$4:$E$502,_xlfn.AGGREGATE(15,3,(Measurements!$C$4:$C$502=Measurements!$K$3)/(Measurements!$C$4:$C$502=Measurements!$K$3)*(ROW(Measurements!$C$4:$C$502)-ROW(Measurements!$C$3)),ROWS(Measurements!$L$4:L420))), "")</f>
        <v/>
      </c>
      <c r="N420">
        <f>IF($L420&lt;&gt;"",2200,"")</f>
        <v/>
      </c>
      <c r="O420">
        <f>IF($L420&lt;&gt;"",1800,"")</f>
        <v/>
      </c>
      <c r="P420">
        <f>IF(ROWS(Measurements!$L$4:L420)&lt;=Measurements!$K$4, INDEX(Measurements!$F$4:$F$502,_xlfn.AGGREGATE(15,3,(Measurements!$C$4:$C$502=Measurements!$K$3)/(Measurements!$C$4:$C$502=Measurements!$K$3)*(ROW(Measurements!$C$4:$C$502)-ROW(Measurements!$C$3)),ROWS(Measurements!$L$4:L420))), "")</f>
        <v/>
      </c>
      <c r="Q420">
        <f>IF($L420&lt;&gt;"",6.5,"")</f>
        <v/>
      </c>
      <c r="R420">
        <f>IF($L420&lt;&gt;"",3.5,"")</f>
        <v/>
      </c>
      <c r="S420">
        <f>IF(ROWS(Measurements!$L$4:L420)&lt;=Measurements!$K$4, INDEX(Measurements!$G$4:$G$502,_xlfn.AGGREGATE(15,3,(Measurements!$C$4:$C$502=Measurements!$K$3)/(Measurements!$C$4:$C$502=Measurements!$K$3)*(ROW(Measurements!$C$4:$C$502)-ROW(Measurements!$C$3)),ROWS(Measurements!$L$4:L420))), "")</f>
        <v/>
      </c>
      <c r="T420">
        <f>IF($L420&lt;&gt;"",65,"")</f>
        <v/>
      </c>
      <c r="U420">
        <f>IF($L420&lt;&gt;"",35,"")</f>
        <v/>
      </c>
      <c r="W420" s="2">
        <f>IF(ROWS(Measurements!$L$4:$L420)&lt;=Measurements!$I$4, INDEX(Measurements!$A$4:$A$502,_xlfn.AGGREGATE(15,3,(Measurements!$C$4:$C$502=Measurements!$I$3)/(Measurements!$C$4:$C$502=Measurements!$I$3)*(ROW(Measurements!$C$4:$C$502)-ROW(Measurements!$C$3)),ROWS(Measurements!$L$4:$L420))), "")</f>
        <v/>
      </c>
      <c r="X420">
        <f>IF(ROWS(Measurements!$L$4:$L420)&lt;=Measurements!$I$4, INDEX(Measurements!$E$4:$E$502,_xlfn.AGGREGATE(15,3,(Measurements!$C$4:$C$502=Measurements!$I$3)/(Measurements!$C$4:$C$502=Measurements!$I$3)*(ROW(Measurements!$C$4:$C$502)-ROW(Measurements!$C$3)),ROWS(Measurements!$L$4:$L420))), "")</f>
        <v/>
      </c>
      <c r="Y420">
        <f>IF($W420&lt;&gt;"",2200,"")</f>
        <v/>
      </c>
      <c r="Z420">
        <f>IF($W420&lt;&gt;"",1800,"")</f>
        <v/>
      </c>
      <c r="AA420">
        <f>IF(ROWS(Measurements!$L$4:$L420)&lt;=Measurements!$I$4, INDEX(Measurements!$F$4:$F$502,_xlfn.AGGREGATE(15,3,(Measurements!$C$4:$C$502=Measurements!$I$3)/(Measurements!$C$4:$C$502=Measurements!$I$3)*(ROW(Measurements!$C$4:$C$502)-ROW(Measurements!$C$3)),ROWS(Measurements!$L$4:$L420))), "")</f>
        <v/>
      </c>
      <c r="AB420">
        <f>IF($W420&lt;&gt;"",6.5,"")</f>
        <v/>
      </c>
      <c r="AC420">
        <f>IF($W420&lt;&gt;"",3.5,"")</f>
        <v/>
      </c>
      <c r="AD420">
        <f>IF(ROWS(Measurements!$L$4:L420)&lt;=Measurements!$I$4, INDEX(Measurements!$G$4:$G$502,_xlfn.AGGREGATE(15,3,(Measurements!$C$4:$C$502=Measurements!$I$3)/(Measurements!$C$4:$C$502=Measurements!$I$3)*(ROW(Measurements!$C$4:$C$502)-ROW(Measurements!$C$3)),ROWS(Measurements!$L$4:L420))), "")</f>
        <v/>
      </c>
      <c r="AE420">
        <f>IF($W420&lt;&gt;"",65,"")</f>
        <v/>
      </c>
      <c r="AF420">
        <f>IF($W420&lt;&gt;"",35,"")</f>
        <v/>
      </c>
    </row>
    <row r="421">
      <c r="A421" s="2">
        <f>IF(ROWS(Measurements!A$4:$L421)&lt;=Measurements!$J$4, INDEX(Measurements!$A$4:$A$502,_xlfn.AGGREGATE(15,3,(Measurements!$C$4:$C$502=Measurements!$J$3)/(Measurements!$C$4:$C$502=Measurements!$J$3)*(ROW(Measurements!$C$4:$C$502)-ROW(Measurements!$C$3)),ROWS(Measurements!A$4:$L421))), "")</f>
        <v/>
      </c>
      <c r="B421">
        <f>IF(ROWS(Measurements!A$4:$L421)&lt;=Measurements!$J$4, INDEX(Measurements!$E$4:$E$502,_xlfn.AGGREGATE(15,3,(Measurements!$C$4:$C$502=Measurements!$J$3)/(Measurements!$C$4:$C$502=Measurements!$J$3)*(ROW(Measurements!$C$4:$C$502)-ROW(Measurements!$C$3)),ROWS(Measurements!A$4:$L421))), "")</f>
        <v/>
      </c>
      <c r="C421">
        <f>IF($A421&lt;&gt;"",2200,"")</f>
        <v/>
      </c>
      <c r="D421">
        <f>IF($A421&lt;&gt;"",1800,"")</f>
        <v/>
      </c>
      <c r="E421">
        <f>IF(ROWS(Measurements!A$4:$L421)&lt;=Measurements!$J$4, INDEX(Measurements!$F$4:$F$502,_xlfn.AGGREGATE(15,3,(Measurements!$C$4:$C$502=Measurements!$J$3)/(Measurements!$C$4:$C$502=Measurements!$J$3)*(ROW(Measurements!$C$4:$C$502)-ROW(Measurements!$C$3)),ROWS(Measurements!A$4:$L421))), "")</f>
        <v/>
      </c>
      <c r="F421">
        <f>IF($A421&lt;&gt;"",6.5,"")</f>
        <v/>
      </c>
      <c r="G421">
        <f>IF($A421&lt;&gt;"",3.5,"")</f>
        <v/>
      </c>
      <c r="H421">
        <f>IF(ROWS(Measurements!A$4:$L421)&lt;=Measurements!$J$4, INDEX(Measurements!$G$4:$G$502,_xlfn.AGGREGATE(15,3,(Measurements!$C$4:$C$502=Measurements!$J$3)/(Measurements!$C$4:$C$502=Measurements!$J$3)*(ROW(Measurements!$C$4:$C$502)-ROW(Measurements!$C$3)),ROWS(Measurements!A$4:$L421))), "")</f>
        <v/>
      </c>
      <c r="I421">
        <f>IF($A421&lt;&gt;"",65,"")</f>
        <v/>
      </c>
      <c r="J421">
        <f>IF($A421&lt;&gt;"",35,"")</f>
        <v/>
      </c>
      <c r="L421" s="2">
        <f>IF(ROWS(Measurements!$L$4:L421)&lt;=Measurements!$K$4, INDEX(Measurements!$A$4:$A$502,_xlfn.AGGREGATE(15,3,(Measurements!$C$4:$C$502=Measurements!$K$3)/(Measurements!$C$4:$C$502=Measurements!$K$3)*(ROW(Measurements!$C$4:$C$502)-ROW(Measurements!$C$3)),ROWS(Measurements!$L$4:L421))), "")</f>
        <v/>
      </c>
      <c r="M421">
        <f>IF(ROWS(Measurements!$L$4:L421)&lt;=Measurements!$K$4, INDEX(Measurements!$E$4:$E$502,_xlfn.AGGREGATE(15,3,(Measurements!$C$4:$C$502=Measurements!$K$3)/(Measurements!$C$4:$C$502=Measurements!$K$3)*(ROW(Measurements!$C$4:$C$502)-ROW(Measurements!$C$3)),ROWS(Measurements!$L$4:L421))), "")</f>
        <v/>
      </c>
      <c r="N421">
        <f>IF($L421&lt;&gt;"",2200,"")</f>
        <v/>
      </c>
      <c r="O421">
        <f>IF($L421&lt;&gt;"",1800,"")</f>
        <v/>
      </c>
      <c r="P421">
        <f>IF(ROWS(Measurements!$L$4:L421)&lt;=Measurements!$K$4, INDEX(Measurements!$F$4:$F$502,_xlfn.AGGREGATE(15,3,(Measurements!$C$4:$C$502=Measurements!$K$3)/(Measurements!$C$4:$C$502=Measurements!$K$3)*(ROW(Measurements!$C$4:$C$502)-ROW(Measurements!$C$3)),ROWS(Measurements!$L$4:L421))), "")</f>
        <v/>
      </c>
      <c r="Q421">
        <f>IF($L421&lt;&gt;"",6.5,"")</f>
        <v/>
      </c>
      <c r="R421">
        <f>IF($L421&lt;&gt;"",3.5,"")</f>
        <v/>
      </c>
      <c r="S421">
        <f>IF(ROWS(Measurements!$L$4:L421)&lt;=Measurements!$K$4, INDEX(Measurements!$G$4:$G$502,_xlfn.AGGREGATE(15,3,(Measurements!$C$4:$C$502=Measurements!$K$3)/(Measurements!$C$4:$C$502=Measurements!$K$3)*(ROW(Measurements!$C$4:$C$502)-ROW(Measurements!$C$3)),ROWS(Measurements!$L$4:L421))), "")</f>
        <v/>
      </c>
      <c r="T421">
        <f>IF($L421&lt;&gt;"",65,"")</f>
        <v/>
      </c>
      <c r="U421">
        <f>IF($L421&lt;&gt;"",35,"")</f>
        <v/>
      </c>
      <c r="W421" s="2">
        <f>IF(ROWS(Measurements!$L$4:$L421)&lt;=Measurements!$I$4, INDEX(Measurements!$A$4:$A$502,_xlfn.AGGREGATE(15,3,(Measurements!$C$4:$C$502=Measurements!$I$3)/(Measurements!$C$4:$C$502=Measurements!$I$3)*(ROW(Measurements!$C$4:$C$502)-ROW(Measurements!$C$3)),ROWS(Measurements!$L$4:$L421))), "")</f>
        <v/>
      </c>
      <c r="X421">
        <f>IF(ROWS(Measurements!$L$4:$L421)&lt;=Measurements!$I$4, INDEX(Measurements!$E$4:$E$502,_xlfn.AGGREGATE(15,3,(Measurements!$C$4:$C$502=Measurements!$I$3)/(Measurements!$C$4:$C$502=Measurements!$I$3)*(ROW(Measurements!$C$4:$C$502)-ROW(Measurements!$C$3)),ROWS(Measurements!$L$4:$L421))), "")</f>
        <v/>
      </c>
      <c r="Y421">
        <f>IF($W421&lt;&gt;"",2200,"")</f>
        <v/>
      </c>
      <c r="Z421">
        <f>IF($W421&lt;&gt;"",1800,"")</f>
        <v/>
      </c>
      <c r="AA421">
        <f>IF(ROWS(Measurements!$L$4:$L421)&lt;=Measurements!$I$4, INDEX(Measurements!$F$4:$F$502,_xlfn.AGGREGATE(15,3,(Measurements!$C$4:$C$502=Measurements!$I$3)/(Measurements!$C$4:$C$502=Measurements!$I$3)*(ROW(Measurements!$C$4:$C$502)-ROW(Measurements!$C$3)),ROWS(Measurements!$L$4:$L421))), "")</f>
        <v/>
      </c>
      <c r="AB421">
        <f>IF($W421&lt;&gt;"",6.5,"")</f>
        <v/>
      </c>
      <c r="AC421">
        <f>IF($W421&lt;&gt;"",3.5,"")</f>
        <v/>
      </c>
      <c r="AD421">
        <f>IF(ROWS(Measurements!$L$4:L421)&lt;=Measurements!$I$4, INDEX(Measurements!$G$4:$G$502,_xlfn.AGGREGATE(15,3,(Measurements!$C$4:$C$502=Measurements!$I$3)/(Measurements!$C$4:$C$502=Measurements!$I$3)*(ROW(Measurements!$C$4:$C$502)-ROW(Measurements!$C$3)),ROWS(Measurements!$L$4:L421))), "")</f>
        <v/>
      </c>
      <c r="AE421">
        <f>IF($W421&lt;&gt;"",65,"")</f>
        <v/>
      </c>
      <c r="AF421">
        <f>IF($W421&lt;&gt;"",35,"")</f>
        <v/>
      </c>
    </row>
    <row r="422">
      <c r="A422" s="2">
        <f>IF(ROWS(Measurements!A$4:$L422)&lt;=Measurements!$J$4, INDEX(Measurements!$A$4:$A$502,_xlfn.AGGREGATE(15,3,(Measurements!$C$4:$C$502=Measurements!$J$3)/(Measurements!$C$4:$C$502=Measurements!$J$3)*(ROW(Measurements!$C$4:$C$502)-ROW(Measurements!$C$3)),ROWS(Measurements!A$4:$L422))), "")</f>
        <v/>
      </c>
      <c r="B422">
        <f>IF(ROWS(Measurements!A$4:$L422)&lt;=Measurements!$J$4, INDEX(Measurements!$E$4:$E$502,_xlfn.AGGREGATE(15,3,(Measurements!$C$4:$C$502=Measurements!$J$3)/(Measurements!$C$4:$C$502=Measurements!$J$3)*(ROW(Measurements!$C$4:$C$502)-ROW(Measurements!$C$3)),ROWS(Measurements!A$4:$L422))), "")</f>
        <v/>
      </c>
      <c r="C422">
        <f>IF($A422&lt;&gt;"",2200,"")</f>
        <v/>
      </c>
      <c r="D422">
        <f>IF($A422&lt;&gt;"",1800,"")</f>
        <v/>
      </c>
      <c r="E422">
        <f>IF(ROWS(Measurements!A$4:$L422)&lt;=Measurements!$J$4, INDEX(Measurements!$F$4:$F$502,_xlfn.AGGREGATE(15,3,(Measurements!$C$4:$C$502=Measurements!$J$3)/(Measurements!$C$4:$C$502=Measurements!$J$3)*(ROW(Measurements!$C$4:$C$502)-ROW(Measurements!$C$3)),ROWS(Measurements!A$4:$L422))), "")</f>
        <v/>
      </c>
      <c r="F422">
        <f>IF($A422&lt;&gt;"",6.5,"")</f>
        <v/>
      </c>
      <c r="G422">
        <f>IF($A422&lt;&gt;"",3.5,"")</f>
        <v/>
      </c>
      <c r="H422">
        <f>IF(ROWS(Measurements!A$4:$L422)&lt;=Measurements!$J$4, INDEX(Measurements!$G$4:$G$502,_xlfn.AGGREGATE(15,3,(Measurements!$C$4:$C$502=Measurements!$J$3)/(Measurements!$C$4:$C$502=Measurements!$J$3)*(ROW(Measurements!$C$4:$C$502)-ROW(Measurements!$C$3)),ROWS(Measurements!A$4:$L422))), "")</f>
        <v/>
      </c>
      <c r="I422">
        <f>IF($A422&lt;&gt;"",65,"")</f>
        <v/>
      </c>
      <c r="J422">
        <f>IF($A422&lt;&gt;"",35,"")</f>
        <v/>
      </c>
      <c r="L422" s="2">
        <f>IF(ROWS(Measurements!$L$4:L422)&lt;=Measurements!$K$4, INDEX(Measurements!$A$4:$A$502,_xlfn.AGGREGATE(15,3,(Measurements!$C$4:$C$502=Measurements!$K$3)/(Measurements!$C$4:$C$502=Measurements!$K$3)*(ROW(Measurements!$C$4:$C$502)-ROW(Measurements!$C$3)),ROWS(Measurements!$L$4:L422))), "")</f>
        <v/>
      </c>
      <c r="M422">
        <f>IF(ROWS(Measurements!$L$4:L422)&lt;=Measurements!$K$4, INDEX(Measurements!$E$4:$E$502,_xlfn.AGGREGATE(15,3,(Measurements!$C$4:$C$502=Measurements!$K$3)/(Measurements!$C$4:$C$502=Measurements!$K$3)*(ROW(Measurements!$C$4:$C$502)-ROW(Measurements!$C$3)),ROWS(Measurements!$L$4:L422))), "")</f>
        <v/>
      </c>
      <c r="N422">
        <f>IF($L422&lt;&gt;"",2200,"")</f>
        <v/>
      </c>
      <c r="O422">
        <f>IF($L422&lt;&gt;"",1800,"")</f>
        <v/>
      </c>
      <c r="P422">
        <f>IF(ROWS(Measurements!$L$4:L422)&lt;=Measurements!$K$4, INDEX(Measurements!$F$4:$F$502,_xlfn.AGGREGATE(15,3,(Measurements!$C$4:$C$502=Measurements!$K$3)/(Measurements!$C$4:$C$502=Measurements!$K$3)*(ROW(Measurements!$C$4:$C$502)-ROW(Measurements!$C$3)),ROWS(Measurements!$L$4:L422))), "")</f>
        <v/>
      </c>
      <c r="Q422">
        <f>IF($L422&lt;&gt;"",6.5,"")</f>
        <v/>
      </c>
      <c r="R422">
        <f>IF($L422&lt;&gt;"",3.5,"")</f>
        <v/>
      </c>
      <c r="S422">
        <f>IF(ROWS(Measurements!$L$4:L422)&lt;=Measurements!$K$4, INDEX(Measurements!$G$4:$G$502,_xlfn.AGGREGATE(15,3,(Measurements!$C$4:$C$502=Measurements!$K$3)/(Measurements!$C$4:$C$502=Measurements!$K$3)*(ROW(Measurements!$C$4:$C$502)-ROW(Measurements!$C$3)),ROWS(Measurements!$L$4:L422))), "")</f>
        <v/>
      </c>
      <c r="T422">
        <f>IF($L422&lt;&gt;"",65,"")</f>
        <v/>
      </c>
      <c r="U422">
        <f>IF($L422&lt;&gt;"",35,"")</f>
        <v/>
      </c>
      <c r="W422" s="2">
        <f>IF(ROWS(Measurements!$L$4:$L422)&lt;=Measurements!$I$4, INDEX(Measurements!$A$4:$A$502,_xlfn.AGGREGATE(15,3,(Measurements!$C$4:$C$502=Measurements!$I$3)/(Measurements!$C$4:$C$502=Measurements!$I$3)*(ROW(Measurements!$C$4:$C$502)-ROW(Measurements!$C$3)),ROWS(Measurements!$L$4:$L422))), "")</f>
        <v/>
      </c>
      <c r="X422">
        <f>IF(ROWS(Measurements!$L$4:$L422)&lt;=Measurements!$I$4, INDEX(Measurements!$E$4:$E$502,_xlfn.AGGREGATE(15,3,(Measurements!$C$4:$C$502=Measurements!$I$3)/(Measurements!$C$4:$C$502=Measurements!$I$3)*(ROW(Measurements!$C$4:$C$502)-ROW(Measurements!$C$3)),ROWS(Measurements!$L$4:$L422))), "")</f>
        <v/>
      </c>
      <c r="Y422">
        <f>IF($W422&lt;&gt;"",2200,"")</f>
        <v/>
      </c>
      <c r="Z422">
        <f>IF($W422&lt;&gt;"",1800,"")</f>
        <v/>
      </c>
      <c r="AA422">
        <f>IF(ROWS(Measurements!$L$4:$L422)&lt;=Measurements!$I$4, INDEX(Measurements!$F$4:$F$502,_xlfn.AGGREGATE(15,3,(Measurements!$C$4:$C$502=Measurements!$I$3)/(Measurements!$C$4:$C$502=Measurements!$I$3)*(ROW(Measurements!$C$4:$C$502)-ROW(Measurements!$C$3)),ROWS(Measurements!$L$4:$L422))), "")</f>
        <v/>
      </c>
      <c r="AB422">
        <f>IF($W422&lt;&gt;"",6.5,"")</f>
        <v/>
      </c>
      <c r="AC422">
        <f>IF($W422&lt;&gt;"",3.5,"")</f>
        <v/>
      </c>
      <c r="AD422">
        <f>IF(ROWS(Measurements!$L$4:L422)&lt;=Measurements!$I$4, INDEX(Measurements!$G$4:$G$502,_xlfn.AGGREGATE(15,3,(Measurements!$C$4:$C$502=Measurements!$I$3)/(Measurements!$C$4:$C$502=Measurements!$I$3)*(ROW(Measurements!$C$4:$C$502)-ROW(Measurements!$C$3)),ROWS(Measurements!$L$4:L422))), "")</f>
        <v/>
      </c>
      <c r="AE422">
        <f>IF($W422&lt;&gt;"",65,"")</f>
        <v/>
      </c>
      <c r="AF422">
        <f>IF($W422&lt;&gt;"",35,"")</f>
        <v/>
      </c>
    </row>
    <row r="423">
      <c r="A423" s="2">
        <f>IF(ROWS(Measurements!A$4:$L423)&lt;=Measurements!$J$4, INDEX(Measurements!$A$4:$A$502,_xlfn.AGGREGATE(15,3,(Measurements!$C$4:$C$502=Measurements!$J$3)/(Measurements!$C$4:$C$502=Measurements!$J$3)*(ROW(Measurements!$C$4:$C$502)-ROW(Measurements!$C$3)),ROWS(Measurements!A$4:$L423))), "")</f>
        <v/>
      </c>
      <c r="B423">
        <f>IF(ROWS(Measurements!A$4:$L423)&lt;=Measurements!$J$4, INDEX(Measurements!$E$4:$E$502,_xlfn.AGGREGATE(15,3,(Measurements!$C$4:$C$502=Measurements!$J$3)/(Measurements!$C$4:$C$502=Measurements!$J$3)*(ROW(Measurements!$C$4:$C$502)-ROW(Measurements!$C$3)),ROWS(Measurements!A$4:$L423))), "")</f>
        <v/>
      </c>
      <c r="C423">
        <f>IF($A423&lt;&gt;"",2200,"")</f>
        <v/>
      </c>
      <c r="D423">
        <f>IF($A423&lt;&gt;"",1800,"")</f>
        <v/>
      </c>
      <c r="E423">
        <f>IF(ROWS(Measurements!A$4:$L423)&lt;=Measurements!$J$4, INDEX(Measurements!$F$4:$F$502,_xlfn.AGGREGATE(15,3,(Measurements!$C$4:$C$502=Measurements!$J$3)/(Measurements!$C$4:$C$502=Measurements!$J$3)*(ROW(Measurements!$C$4:$C$502)-ROW(Measurements!$C$3)),ROWS(Measurements!A$4:$L423))), "")</f>
        <v/>
      </c>
      <c r="F423">
        <f>IF($A423&lt;&gt;"",6.5,"")</f>
        <v/>
      </c>
      <c r="G423">
        <f>IF($A423&lt;&gt;"",3.5,"")</f>
        <v/>
      </c>
      <c r="H423">
        <f>IF(ROWS(Measurements!A$4:$L423)&lt;=Measurements!$J$4, INDEX(Measurements!$G$4:$G$502,_xlfn.AGGREGATE(15,3,(Measurements!$C$4:$C$502=Measurements!$J$3)/(Measurements!$C$4:$C$502=Measurements!$J$3)*(ROW(Measurements!$C$4:$C$502)-ROW(Measurements!$C$3)),ROWS(Measurements!A$4:$L423))), "")</f>
        <v/>
      </c>
      <c r="I423">
        <f>IF($A423&lt;&gt;"",65,"")</f>
        <v/>
      </c>
      <c r="J423">
        <f>IF($A423&lt;&gt;"",35,"")</f>
        <v/>
      </c>
      <c r="L423" s="2">
        <f>IF(ROWS(Measurements!$L$4:L423)&lt;=Measurements!$K$4, INDEX(Measurements!$A$4:$A$502,_xlfn.AGGREGATE(15,3,(Measurements!$C$4:$C$502=Measurements!$K$3)/(Measurements!$C$4:$C$502=Measurements!$K$3)*(ROW(Measurements!$C$4:$C$502)-ROW(Measurements!$C$3)),ROWS(Measurements!$L$4:L423))), "")</f>
        <v/>
      </c>
      <c r="M423">
        <f>IF(ROWS(Measurements!$L$4:L423)&lt;=Measurements!$K$4, INDEX(Measurements!$E$4:$E$502,_xlfn.AGGREGATE(15,3,(Measurements!$C$4:$C$502=Measurements!$K$3)/(Measurements!$C$4:$C$502=Measurements!$K$3)*(ROW(Measurements!$C$4:$C$502)-ROW(Measurements!$C$3)),ROWS(Measurements!$L$4:L423))), "")</f>
        <v/>
      </c>
      <c r="N423">
        <f>IF($L423&lt;&gt;"",2200,"")</f>
        <v/>
      </c>
      <c r="O423">
        <f>IF($L423&lt;&gt;"",1800,"")</f>
        <v/>
      </c>
      <c r="P423">
        <f>IF(ROWS(Measurements!$L$4:L423)&lt;=Measurements!$K$4, INDEX(Measurements!$F$4:$F$502,_xlfn.AGGREGATE(15,3,(Measurements!$C$4:$C$502=Measurements!$K$3)/(Measurements!$C$4:$C$502=Measurements!$K$3)*(ROW(Measurements!$C$4:$C$502)-ROW(Measurements!$C$3)),ROWS(Measurements!$L$4:L423))), "")</f>
        <v/>
      </c>
      <c r="Q423">
        <f>IF($L423&lt;&gt;"",6.5,"")</f>
        <v/>
      </c>
      <c r="R423">
        <f>IF($L423&lt;&gt;"",3.5,"")</f>
        <v/>
      </c>
      <c r="S423">
        <f>IF(ROWS(Measurements!$L$4:L423)&lt;=Measurements!$K$4, INDEX(Measurements!$G$4:$G$502,_xlfn.AGGREGATE(15,3,(Measurements!$C$4:$C$502=Measurements!$K$3)/(Measurements!$C$4:$C$502=Measurements!$K$3)*(ROW(Measurements!$C$4:$C$502)-ROW(Measurements!$C$3)),ROWS(Measurements!$L$4:L423))), "")</f>
        <v/>
      </c>
      <c r="T423">
        <f>IF($L423&lt;&gt;"",65,"")</f>
        <v/>
      </c>
      <c r="U423">
        <f>IF($L423&lt;&gt;"",35,"")</f>
        <v/>
      </c>
      <c r="W423" s="2">
        <f>IF(ROWS(Measurements!$L$4:$L423)&lt;=Measurements!$I$4, INDEX(Measurements!$A$4:$A$502,_xlfn.AGGREGATE(15,3,(Measurements!$C$4:$C$502=Measurements!$I$3)/(Measurements!$C$4:$C$502=Measurements!$I$3)*(ROW(Measurements!$C$4:$C$502)-ROW(Measurements!$C$3)),ROWS(Measurements!$L$4:$L423))), "")</f>
        <v/>
      </c>
      <c r="X423">
        <f>IF(ROWS(Measurements!$L$4:$L423)&lt;=Measurements!$I$4, INDEX(Measurements!$E$4:$E$502,_xlfn.AGGREGATE(15,3,(Measurements!$C$4:$C$502=Measurements!$I$3)/(Measurements!$C$4:$C$502=Measurements!$I$3)*(ROW(Measurements!$C$4:$C$502)-ROW(Measurements!$C$3)),ROWS(Measurements!$L$4:$L423))), "")</f>
        <v/>
      </c>
      <c r="Y423">
        <f>IF($W423&lt;&gt;"",2200,"")</f>
        <v/>
      </c>
      <c r="Z423">
        <f>IF($W423&lt;&gt;"",1800,"")</f>
        <v/>
      </c>
      <c r="AA423">
        <f>IF(ROWS(Measurements!$L$4:$L423)&lt;=Measurements!$I$4, INDEX(Measurements!$F$4:$F$502,_xlfn.AGGREGATE(15,3,(Measurements!$C$4:$C$502=Measurements!$I$3)/(Measurements!$C$4:$C$502=Measurements!$I$3)*(ROW(Measurements!$C$4:$C$502)-ROW(Measurements!$C$3)),ROWS(Measurements!$L$4:$L423))), "")</f>
        <v/>
      </c>
      <c r="AB423">
        <f>IF($W423&lt;&gt;"",6.5,"")</f>
        <v/>
      </c>
      <c r="AC423">
        <f>IF($W423&lt;&gt;"",3.5,"")</f>
        <v/>
      </c>
      <c r="AD423">
        <f>IF(ROWS(Measurements!$L$4:L423)&lt;=Measurements!$I$4, INDEX(Measurements!$G$4:$G$502,_xlfn.AGGREGATE(15,3,(Measurements!$C$4:$C$502=Measurements!$I$3)/(Measurements!$C$4:$C$502=Measurements!$I$3)*(ROW(Measurements!$C$4:$C$502)-ROW(Measurements!$C$3)),ROWS(Measurements!$L$4:L423))), "")</f>
        <v/>
      </c>
      <c r="AE423">
        <f>IF($W423&lt;&gt;"",65,"")</f>
        <v/>
      </c>
      <c r="AF423">
        <f>IF($W423&lt;&gt;"",35,"")</f>
        <v/>
      </c>
    </row>
    <row r="424">
      <c r="A424" s="2">
        <f>IF(ROWS(Measurements!A$4:$L424)&lt;=Measurements!$J$4, INDEX(Measurements!$A$4:$A$502,_xlfn.AGGREGATE(15,3,(Measurements!$C$4:$C$502=Measurements!$J$3)/(Measurements!$C$4:$C$502=Measurements!$J$3)*(ROW(Measurements!$C$4:$C$502)-ROW(Measurements!$C$3)),ROWS(Measurements!A$4:$L424))), "")</f>
        <v/>
      </c>
      <c r="B424">
        <f>IF(ROWS(Measurements!A$4:$L424)&lt;=Measurements!$J$4, INDEX(Measurements!$E$4:$E$502,_xlfn.AGGREGATE(15,3,(Measurements!$C$4:$C$502=Measurements!$J$3)/(Measurements!$C$4:$C$502=Measurements!$J$3)*(ROW(Measurements!$C$4:$C$502)-ROW(Measurements!$C$3)),ROWS(Measurements!A$4:$L424))), "")</f>
        <v/>
      </c>
      <c r="C424">
        <f>IF($A424&lt;&gt;"",2200,"")</f>
        <v/>
      </c>
      <c r="D424">
        <f>IF($A424&lt;&gt;"",1800,"")</f>
        <v/>
      </c>
      <c r="E424">
        <f>IF(ROWS(Measurements!A$4:$L424)&lt;=Measurements!$J$4, INDEX(Measurements!$F$4:$F$502,_xlfn.AGGREGATE(15,3,(Measurements!$C$4:$C$502=Measurements!$J$3)/(Measurements!$C$4:$C$502=Measurements!$J$3)*(ROW(Measurements!$C$4:$C$502)-ROW(Measurements!$C$3)),ROWS(Measurements!A$4:$L424))), "")</f>
        <v/>
      </c>
      <c r="F424">
        <f>IF($A424&lt;&gt;"",6.5,"")</f>
        <v/>
      </c>
      <c r="G424">
        <f>IF($A424&lt;&gt;"",3.5,"")</f>
        <v/>
      </c>
      <c r="H424">
        <f>IF(ROWS(Measurements!A$4:$L424)&lt;=Measurements!$J$4, INDEX(Measurements!$G$4:$G$502,_xlfn.AGGREGATE(15,3,(Measurements!$C$4:$C$502=Measurements!$J$3)/(Measurements!$C$4:$C$502=Measurements!$J$3)*(ROW(Measurements!$C$4:$C$502)-ROW(Measurements!$C$3)),ROWS(Measurements!A$4:$L424))), "")</f>
        <v/>
      </c>
      <c r="I424">
        <f>IF($A424&lt;&gt;"",65,"")</f>
        <v/>
      </c>
      <c r="J424">
        <f>IF($A424&lt;&gt;"",35,"")</f>
        <v/>
      </c>
      <c r="L424" s="2">
        <f>IF(ROWS(Measurements!$L$4:L424)&lt;=Measurements!$K$4, INDEX(Measurements!$A$4:$A$502,_xlfn.AGGREGATE(15,3,(Measurements!$C$4:$C$502=Measurements!$K$3)/(Measurements!$C$4:$C$502=Measurements!$K$3)*(ROW(Measurements!$C$4:$C$502)-ROW(Measurements!$C$3)),ROWS(Measurements!$L$4:L424))), "")</f>
        <v/>
      </c>
      <c r="M424">
        <f>IF(ROWS(Measurements!$L$4:L424)&lt;=Measurements!$K$4, INDEX(Measurements!$E$4:$E$502,_xlfn.AGGREGATE(15,3,(Measurements!$C$4:$C$502=Measurements!$K$3)/(Measurements!$C$4:$C$502=Measurements!$K$3)*(ROW(Measurements!$C$4:$C$502)-ROW(Measurements!$C$3)),ROWS(Measurements!$L$4:L424))), "")</f>
        <v/>
      </c>
      <c r="N424">
        <f>IF($L424&lt;&gt;"",2200,"")</f>
        <v/>
      </c>
      <c r="O424">
        <f>IF($L424&lt;&gt;"",1800,"")</f>
        <v/>
      </c>
      <c r="P424">
        <f>IF(ROWS(Measurements!$L$4:L424)&lt;=Measurements!$K$4, INDEX(Measurements!$F$4:$F$502,_xlfn.AGGREGATE(15,3,(Measurements!$C$4:$C$502=Measurements!$K$3)/(Measurements!$C$4:$C$502=Measurements!$K$3)*(ROW(Measurements!$C$4:$C$502)-ROW(Measurements!$C$3)),ROWS(Measurements!$L$4:L424))), "")</f>
        <v/>
      </c>
      <c r="Q424">
        <f>IF($L424&lt;&gt;"",6.5,"")</f>
        <v/>
      </c>
      <c r="R424">
        <f>IF($L424&lt;&gt;"",3.5,"")</f>
        <v/>
      </c>
      <c r="S424">
        <f>IF(ROWS(Measurements!$L$4:L424)&lt;=Measurements!$K$4, INDEX(Measurements!$G$4:$G$502,_xlfn.AGGREGATE(15,3,(Measurements!$C$4:$C$502=Measurements!$K$3)/(Measurements!$C$4:$C$502=Measurements!$K$3)*(ROW(Measurements!$C$4:$C$502)-ROW(Measurements!$C$3)),ROWS(Measurements!$L$4:L424))), "")</f>
        <v/>
      </c>
      <c r="T424">
        <f>IF($L424&lt;&gt;"",65,"")</f>
        <v/>
      </c>
      <c r="U424">
        <f>IF($L424&lt;&gt;"",35,"")</f>
        <v/>
      </c>
      <c r="W424" s="2">
        <f>IF(ROWS(Measurements!$L$4:$L424)&lt;=Measurements!$I$4, INDEX(Measurements!$A$4:$A$502,_xlfn.AGGREGATE(15,3,(Measurements!$C$4:$C$502=Measurements!$I$3)/(Measurements!$C$4:$C$502=Measurements!$I$3)*(ROW(Measurements!$C$4:$C$502)-ROW(Measurements!$C$3)),ROWS(Measurements!$L$4:$L424))), "")</f>
        <v/>
      </c>
      <c r="X424">
        <f>IF(ROWS(Measurements!$L$4:$L424)&lt;=Measurements!$I$4, INDEX(Measurements!$E$4:$E$502,_xlfn.AGGREGATE(15,3,(Measurements!$C$4:$C$502=Measurements!$I$3)/(Measurements!$C$4:$C$502=Measurements!$I$3)*(ROW(Measurements!$C$4:$C$502)-ROW(Measurements!$C$3)),ROWS(Measurements!$L$4:$L424))), "")</f>
        <v/>
      </c>
      <c r="Y424">
        <f>IF($W424&lt;&gt;"",2200,"")</f>
        <v/>
      </c>
      <c r="Z424">
        <f>IF($W424&lt;&gt;"",1800,"")</f>
        <v/>
      </c>
      <c r="AA424">
        <f>IF(ROWS(Measurements!$L$4:$L424)&lt;=Measurements!$I$4, INDEX(Measurements!$F$4:$F$502,_xlfn.AGGREGATE(15,3,(Measurements!$C$4:$C$502=Measurements!$I$3)/(Measurements!$C$4:$C$502=Measurements!$I$3)*(ROW(Measurements!$C$4:$C$502)-ROW(Measurements!$C$3)),ROWS(Measurements!$L$4:$L424))), "")</f>
        <v/>
      </c>
      <c r="AB424">
        <f>IF($W424&lt;&gt;"",6.5,"")</f>
        <v/>
      </c>
      <c r="AC424">
        <f>IF($W424&lt;&gt;"",3.5,"")</f>
        <v/>
      </c>
      <c r="AD424">
        <f>IF(ROWS(Measurements!$L$4:L424)&lt;=Measurements!$I$4, INDEX(Measurements!$G$4:$G$502,_xlfn.AGGREGATE(15,3,(Measurements!$C$4:$C$502=Measurements!$I$3)/(Measurements!$C$4:$C$502=Measurements!$I$3)*(ROW(Measurements!$C$4:$C$502)-ROW(Measurements!$C$3)),ROWS(Measurements!$L$4:L424))), "")</f>
        <v/>
      </c>
      <c r="AE424">
        <f>IF($W424&lt;&gt;"",65,"")</f>
        <v/>
      </c>
      <c r="AF424">
        <f>IF($W424&lt;&gt;"",35,"")</f>
        <v/>
      </c>
    </row>
    <row r="425">
      <c r="A425" s="2">
        <f>IF(ROWS(Measurements!A$4:$L425)&lt;=Measurements!$J$4, INDEX(Measurements!$A$4:$A$502,_xlfn.AGGREGATE(15,3,(Measurements!$C$4:$C$502=Measurements!$J$3)/(Measurements!$C$4:$C$502=Measurements!$J$3)*(ROW(Measurements!$C$4:$C$502)-ROW(Measurements!$C$3)),ROWS(Measurements!A$4:$L425))), "")</f>
        <v/>
      </c>
      <c r="B425">
        <f>IF(ROWS(Measurements!A$4:$L425)&lt;=Measurements!$J$4, INDEX(Measurements!$E$4:$E$502,_xlfn.AGGREGATE(15,3,(Measurements!$C$4:$C$502=Measurements!$J$3)/(Measurements!$C$4:$C$502=Measurements!$J$3)*(ROW(Measurements!$C$4:$C$502)-ROW(Measurements!$C$3)),ROWS(Measurements!A$4:$L425))), "")</f>
        <v/>
      </c>
      <c r="C425">
        <f>IF($A425&lt;&gt;"",2200,"")</f>
        <v/>
      </c>
      <c r="D425">
        <f>IF($A425&lt;&gt;"",1800,"")</f>
        <v/>
      </c>
      <c r="E425">
        <f>IF(ROWS(Measurements!A$4:$L425)&lt;=Measurements!$J$4, INDEX(Measurements!$F$4:$F$502,_xlfn.AGGREGATE(15,3,(Measurements!$C$4:$C$502=Measurements!$J$3)/(Measurements!$C$4:$C$502=Measurements!$J$3)*(ROW(Measurements!$C$4:$C$502)-ROW(Measurements!$C$3)),ROWS(Measurements!A$4:$L425))), "")</f>
        <v/>
      </c>
      <c r="F425">
        <f>IF($A425&lt;&gt;"",6.5,"")</f>
        <v/>
      </c>
      <c r="G425">
        <f>IF($A425&lt;&gt;"",3.5,"")</f>
        <v/>
      </c>
      <c r="H425">
        <f>IF(ROWS(Measurements!A$4:$L425)&lt;=Measurements!$J$4, INDEX(Measurements!$G$4:$G$502,_xlfn.AGGREGATE(15,3,(Measurements!$C$4:$C$502=Measurements!$J$3)/(Measurements!$C$4:$C$502=Measurements!$J$3)*(ROW(Measurements!$C$4:$C$502)-ROW(Measurements!$C$3)),ROWS(Measurements!A$4:$L425))), "")</f>
        <v/>
      </c>
      <c r="I425">
        <f>IF($A425&lt;&gt;"",65,"")</f>
        <v/>
      </c>
      <c r="J425">
        <f>IF($A425&lt;&gt;"",35,"")</f>
        <v/>
      </c>
      <c r="L425" s="2">
        <f>IF(ROWS(Measurements!$L$4:L425)&lt;=Measurements!$K$4, INDEX(Measurements!$A$4:$A$502,_xlfn.AGGREGATE(15,3,(Measurements!$C$4:$C$502=Measurements!$K$3)/(Measurements!$C$4:$C$502=Measurements!$K$3)*(ROW(Measurements!$C$4:$C$502)-ROW(Measurements!$C$3)),ROWS(Measurements!$L$4:L425))), "")</f>
        <v/>
      </c>
      <c r="M425">
        <f>IF(ROWS(Measurements!$L$4:L425)&lt;=Measurements!$K$4, INDEX(Measurements!$E$4:$E$502,_xlfn.AGGREGATE(15,3,(Measurements!$C$4:$C$502=Measurements!$K$3)/(Measurements!$C$4:$C$502=Measurements!$K$3)*(ROW(Measurements!$C$4:$C$502)-ROW(Measurements!$C$3)),ROWS(Measurements!$L$4:L425))), "")</f>
        <v/>
      </c>
      <c r="N425">
        <f>IF($L425&lt;&gt;"",2200,"")</f>
        <v/>
      </c>
      <c r="O425">
        <f>IF($L425&lt;&gt;"",1800,"")</f>
        <v/>
      </c>
      <c r="P425">
        <f>IF(ROWS(Measurements!$L$4:L425)&lt;=Measurements!$K$4, INDEX(Measurements!$F$4:$F$502,_xlfn.AGGREGATE(15,3,(Measurements!$C$4:$C$502=Measurements!$K$3)/(Measurements!$C$4:$C$502=Measurements!$K$3)*(ROW(Measurements!$C$4:$C$502)-ROW(Measurements!$C$3)),ROWS(Measurements!$L$4:L425))), "")</f>
        <v/>
      </c>
      <c r="Q425">
        <f>IF($L425&lt;&gt;"",6.5,"")</f>
        <v/>
      </c>
      <c r="R425">
        <f>IF($L425&lt;&gt;"",3.5,"")</f>
        <v/>
      </c>
      <c r="S425">
        <f>IF(ROWS(Measurements!$L$4:L425)&lt;=Measurements!$K$4, INDEX(Measurements!$G$4:$G$502,_xlfn.AGGREGATE(15,3,(Measurements!$C$4:$C$502=Measurements!$K$3)/(Measurements!$C$4:$C$502=Measurements!$K$3)*(ROW(Measurements!$C$4:$C$502)-ROW(Measurements!$C$3)),ROWS(Measurements!$L$4:L425))), "")</f>
        <v/>
      </c>
      <c r="T425">
        <f>IF($L425&lt;&gt;"",65,"")</f>
        <v/>
      </c>
      <c r="U425">
        <f>IF($L425&lt;&gt;"",35,"")</f>
        <v/>
      </c>
      <c r="W425" s="2">
        <f>IF(ROWS(Measurements!$L$4:$L425)&lt;=Measurements!$I$4, INDEX(Measurements!$A$4:$A$502,_xlfn.AGGREGATE(15,3,(Measurements!$C$4:$C$502=Measurements!$I$3)/(Measurements!$C$4:$C$502=Measurements!$I$3)*(ROW(Measurements!$C$4:$C$502)-ROW(Measurements!$C$3)),ROWS(Measurements!$L$4:$L425))), "")</f>
        <v/>
      </c>
      <c r="X425">
        <f>IF(ROWS(Measurements!$L$4:$L425)&lt;=Measurements!$I$4, INDEX(Measurements!$E$4:$E$502,_xlfn.AGGREGATE(15,3,(Measurements!$C$4:$C$502=Measurements!$I$3)/(Measurements!$C$4:$C$502=Measurements!$I$3)*(ROW(Measurements!$C$4:$C$502)-ROW(Measurements!$C$3)),ROWS(Measurements!$L$4:$L425))), "")</f>
        <v/>
      </c>
      <c r="Y425">
        <f>IF($W425&lt;&gt;"",2200,"")</f>
        <v/>
      </c>
      <c r="Z425">
        <f>IF($W425&lt;&gt;"",1800,"")</f>
        <v/>
      </c>
      <c r="AA425">
        <f>IF(ROWS(Measurements!$L$4:$L425)&lt;=Measurements!$I$4, INDEX(Measurements!$F$4:$F$502,_xlfn.AGGREGATE(15,3,(Measurements!$C$4:$C$502=Measurements!$I$3)/(Measurements!$C$4:$C$502=Measurements!$I$3)*(ROW(Measurements!$C$4:$C$502)-ROW(Measurements!$C$3)),ROWS(Measurements!$L$4:$L425))), "")</f>
        <v/>
      </c>
      <c r="AB425">
        <f>IF($W425&lt;&gt;"",6.5,"")</f>
        <v/>
      </c>
      <c r="AC425">
        <f>IF($W425&lt;&gt;"",3.5,"")</f>
        <v/>
      </c>
      <c r="AD425">
        <f>IF(ROWS(Measurements!$L$4:L425)&lt;=Measurements!$I$4, INDEX(Measurements!$G$4:$G$502,_xlfn.AGGREGATE(15,3,(Measurements!$C$4:$C$502=Measurements!$I$3)/(Measurements!$C$4:$C$502=Measurements!$I$3)*(ROW(Measurements!$C$4:$C$502)-ROW(Measurements!$C$3)),ROWS(Measurements!$L$4:L425))), "")</f>
        <v/>
      </c>
      <c r="AE425">
        <f>IF($W425&lt;&gt;"",65,"")</f>
        <v/>
      </c>
      <c r="AF425">
        <f>IF($W425&lt;&gt;"",35,"")</f>
        <v/>
      </c>
    </row>
    <row r="426">
      <c r="A426" s="2">
        <f>IF(ROWS(Measurements!A$4:$L426)&lt;=Measurements!$J$4, INDEX(Measurements!$A$4:$A$502,_xlfn.AGGREGATE(15,3,(Measurements!$C$4:$C$502=Measurements!$J$3)/(Measurements!$C$4:$C$502=Measurements!$J$3)*(ROW(Measurements!$C$4:$C$502)-ROW(Measurements!$C$3)),ROWS(Measurements!A$4:$L426))), "")</f>
        <v/>
      </c>
      <c r="B426">
        <f>IF(ROWS(Measurements!A$4:$L426)&lt;=Measurements!$J$4, INDEX(Measurements!$E$4:$E$502,_xlfn.AGGREGATE(15,3,(Measurements!$C$4:$C$502=Measurements!$J$3)/(Measurements!$C$4:$C$502=Measurements!$J$3)*(ROW(Measurements!$C$4:$C$502)-ROW(Measurements!$C$3)),ROWS(Measurements!A$4:$L426))), "")</f>
        <v/>
      </c>
      <c r="C426">
        <f>IF($A426&lt;&gt;"",2200,"")</f>
        <v/>
      </c>
      <c r="D426">
        <f>IF($A426&lt;&gt;"",1800,"")</f>
        <v/>
      </c>
      <c r="E426">
        <f>IF(ROWS(Measurements!A$4:$L426)&lt;=Measurements!$J$4, INDEX(Measurements!$F$4:$F$502,_xlfn.AGGREGATE(15,3,(Measurements!$C$4:$C$502=Measurements!$J$3)/(Measurements!$C$4:$C$502=Measurements!$J$3)*(ROW(Measurements!$C$4:$C$502)-ROW(Measurements!$C$3)),ROWS(Measurements!A$4:$L426))), "")</f>
        <v/>
      </c>
      <c r="F426">
        <f>IF($A426&lt;&gt;"",6.5,"")</f>
        <v/>
      </c>
      <c r="G426">
        <f>IF($A426&lt;&gt;"",3.5,"")</f>
        <v/>
      </c>
      <c r="H426">
        <f>IF(ROWS(Measurements!A$4:$L426)&lt;=Measurements!$J$4, INDEX(Measurements!$G$4:$G$502,_xlfn.AGGREGATE(15,3,(Measurements!$C$4:$C$502=Measurements!$J$3)/(Measurements!$C$4:$C$502=Measurements!$J$3)*(ROW(Measurements!$C$4:$C$502)-ROW(Measurements!$C$3)),ROWS(Measurements!A$4:$L426))), "")</f>
        <v/>
      </c>
      <c r="I426">
        <f>IF($A426&lt;&gt;"",65,"")</f>
        <v/>
      </c>
      <c r="J426">
        <f>IF($A426&lt;&gt;"",35,"")</f>
        <v/>
      </c>
      <c r="L426" s="2">
        <f>IF(ROWS(Measurements!$L$4:L426)&lt;=Measurements!$K$4, INDEX(Measurements!$A$4:$A$502,_xlfn.AGGREGATE(15,3,(Measurements!$C$4:$C$502=Measurements!$K$3)/(Measurements!$C$4:$C$502=Measurements!$K$3)*(ROW(Measurements!$C$4:$C$502)-ROW(Measurements!$C$3)),ROWS(Measurements!$L$4:L426))), "")</f>
        <v/>
      </c>
      <c r="M426">
        <f>IF(ROWS(Measurements!$L$4:L426)&lt;=Measurements!$K$4, INDEX(Measurements!$E$4:$E$502,_xlfn.AGGREGATE(15,3,(Measurements!$C$4:$C$502=Measurements!$K$3)/(Measurements!$C$4:$C$502=Measurements!$K$3)*(ROW(Measurements!$C$4:$C$502)-ROW(Measurements!$C$3)),ROWS(Measurements!$L$4:L426))), "")</f>
        <v/>
      </c>
      <c r="N426">
        <f>IF($L426&lt;&gt;"",2200,"")</f>
        <v/>
      </c>
      <c r="O426">
        <f>IF($L426&lt;&gt;"",1800,"")</f>
        <v/>
      </c>
      <c r="P426">
        <f>IF(ROWS(Measurements!$L$4:L426)&lt;=Measurements!$K$4, INDEX(Measurements!$F$4:$F$502,_xlfn.AGGREGATE(15,3,(Measurements!$C$4:$C$502=Measurements!$K$3)/(Measurements!$C$4:$C$502=Measurements!$K$3)*(ROW(Measurements!$C$4:$C$502)-ROW(Measurements!$C$3)),ROWS(Measurements!$L$4:L426))), "")</f>
        <v/>
      </c>
      <c r="Q426">
        <f>IF($L426&lt;&gt;"",6.5,"")</f>
        <v/>
      </c>
      <c r="R426">
        <f>IF($L426&lt;&gt;"",3.5,"")</f>
        <v/>
      </c>
      <c r="S426">
        <f>IF(ROWS(Measurements!$L$4:L426)&lt;=Measurements!$K$4, INDEX(Measurements!$G$4:$G$502,_xlfn.AGGREGATE(15,3,(Measurements!$C$4:$C$502=Measurements!$K$3)/(Measurements!$C$4:$C$502=Measurements!$K$3)*(ROW(Measurements!$C$4:$C$502)-ROW(Measurements!$C$3)),ROWS(Measurements!$L$4:L426))), "")</f>
        <v/>
      </c>
      <c r="T426">
        <f>IF($L426&lt;&gt;"",65,"")</f>
        <v/>
      </c>
      <c r="U426">
        <f>IF($L426&lt;&gt;"",35,"")</f>
        <v/>
      </c>
      <c r="W426" s="2">
        <f>IF(ROWS(Measurements!$L$4:$L426)&lt;=Measurements!$I$4, INDEX(Measurements!$A$4:$A$502,_xlfn.AGGREGATE(15,3,(Measurements!$C$4:$C$502=Measurements!$I$3)/(Measurements!$C$4:$C$502=Measurements!$I$3)*(ROW(Measurements!$C$4:$C$502)-ROW(Measurements!$C$3)),ROWS(Measurements!$L$4:$L426))), "")</f>
        <v/>
      </c>
      <c r="X426">
        <f>IF(ROWS(Measurements!$L$4:$L426)&lt;=Measurements!$I$4, INDEX(Measurements!$E$4:$E$502,_xlfn.AGGREGATE(15,3,(Measurements!$C$4:$C$502=Measurements!$I$3)/(Measurements!$C$4:$C$502=Measurements!$I$3)*(ROW(Measurements!$C$4:$C$502)-ROW(Measurements!$C$3)),ROWS(Measurements!$L$4:$L426))), "")</f>
        <v/>
      </c>
      <c r="Y426">
        <f>IF($W426&lt;&gt;"",2200,"")</f>
        <v/>
      </c>
      <c r="Z426">
        <f>IF($W426&lt;&gt;"",1800,"")</f>
        <v/>
      </c>
      <c r="AA426">
        <f>IF(ROWS(Measurements!$L$4:$L426)&lt;=Measurements!$I$4, INDEX(Measurements!$F$4:$F$502,_xlfn.AGGREGATE(15,3,(Measurements!$C$4:$C$502=Measurements!$I$3)/(Measurements!$C$4:$C$502=Measurements!$I$3)*(ROW(Measurements!$C$4:$C$502)-ROW(Measurements!$C$3)),ROWS(Measurements!$L$4:$L426))), "")</f>
        <v/>
      </c>
      <c r="AB426">
        <f>IF($W426&lt;&gt;"",6.5,"")</f>
        <v/>
      </c>
      <c r="AC426">
        <f>IF($W426&lt;&gt;"",3.5,"")</f>
        <v/>
      </c>
      <c r="AD426">
        <f>IF(ROWS(Measurements!$L$4:L426)&lt;=Measurements!$I$4, INDEX(Measurements!$G$4:$G$502,_xlfn.AGGREGATE(15,3,(Measurements!$C$4:$C$502=Measurements!$I$3)/(Measurements!$C$4:$C$502=Measurements!$I$3)*(ROW(Measurements!$C$4:$C$502)-ROW(Measurements!$C$3)),ROWS(Measurements!$L$4:L426))), "")</f>
        <v/>
      </c>
      <c r="AE426">
        <f>IF($W426&lt;&gt;"",65,"")</f>
        <v/>
      </c>
      <c r="AF426">
        <f>IF($W426&lt;&gt;"",35,"")</f>
        <v/>
      </c>
    </row>
    <row r="427">
      <c r="A427" s="2">
        <f>IF(ROWS(Measurements!A$4:$L427)&lt;=Measurements!$J$4, INDEX(Measurements!$A$4:$A$502,_xlfn.AGGREGATE(15,3,(Measurements!$C$4:$C$502=Measurements!$J$3)/(Measurements!$C$4:$C$502=Measurements!$J$3)*(ROW(Measurements!$C$4:$C$502)-ROW(Measurements!$C$3)),ROWS(Measurements!A$4:$L427))), "")</f>
        <v/>
      </c>
      <c r="B427">
        <f>IF(ROWS(Measurements!A$4:$L427)&lt;=Measurements!$J$4, INDEX(Measurements!$E$4:$E$502,_xlfn.AGGREGATE(15,3,(Measurements!$C$4:$C$502=Measurements!$J$3)/(Measurements!$C$4:$C$502=Measurements!$J$3)*(ROW(Measurements!$C$4:$C$502)-ROW(Measurements!$C$3)),ROWS(Measurements!A$4:$L427))), "")</f>
        <v/>
      </c>
      <c r="C427">
        <f>IF($A427&lt;&gt;"",2200,"")</f>
        <v/>
      </c>
      <c r="D427">
        <f>IF($A427&lt;&gt;"",1800,"")</f>
        <v/>
      </c>
      <c r="E427">
        <f>IF(ROWS(Measurements!A$4:$L427)&lt;=Measurements!$J$4, INDEX(Measurements!$F$4:$F$502,_xlfn.AGGREGATE(15,3,(Measurements!$C$4:$C$502=Measurements!$J$3)/(Measurements!$C$4:$C$502=Measurements!$J$3)*(ROW(Measurements!$C$4:$C$502)-ROW(Measurements!$C$3)),ROWS(Measurements!A$4:$L427))), "")</f>
        <v/>
      </c>
      <c r="F427">
        <f>IF($A427&lt;&gt;"",6.5,"")</f>
        <v/>
      </c>
      <c r="G427">
        <f>IF($A427&lt;&gt;"",3.5,"")</f>
        <v/>
      </c>
      <c r="H427">
        <f>IF(ROWS(Measurements!A$4:$L427)&lt;=Measurements!$J$4, INDEX(Measurements!$G$4:$G$502,_xlfn.AGGREGATE(15,3,(Measurements!$C$4:$C$502=Measurements!$J$3)/(Measurements!$C$4:$C$502=Measurements!$J$3)*(ROW(Measurements!$C$4:$C$502)-ROW(Measurements!$C$3)),ROWS(Measurements!A$4:$L427))), "")</f>
        <v/>
      </c>
      <c r="I427">
        <f>IF($A427&lt;&gt;"",65,"")</f>
        <v/>
      </c>
      <c r="J427">
        <f>IF($A427&lt;&gt;"",35,"")</f>
        <v/>
      </c>
      <c r="L427" s="2">
        <f>IF(ROWS(Measurements!$L$4:L427)&lt;=Measurements!$K$4, INDEX(Measurements!$A$4:$A$502,_xlfn.AGGREGATE(15,3,(Measurements!$C$4:$C$502=Measurements!$K$3)/(Measurements!$C$4:$C$502=Measurements!$K$3)*(ROW(Measurements!$C$4:$C$502)-ROW(Measurements!$C$3)),ROWS(Measurements!$L$4:L427))), "")</f>
        <v/>
      </c>
      <c r="M427">
        <f>IF(ROWS(Measurements!$L$4:L427)&lt;=Measurements!$K$4, INDEX(Measurements!$E$4:$E$502,_xlfn.AGGREGATE(15,3,(Measurements!$C$4:$C$502=Measurements!$K$3)/(Measurements!$C$4:$C$502=Measurements!$K$3)*(ROW(Measurements!$C$4:$C$502)-ROW(Measurements!$C$3)),ROWS(Measurements!$L$4:L427))), "")</f>
        <v/>
      </c>
      <c r="N427">
        <f>IF($L427&lt;&gt;"",2200,"")</f>
        <v/>
      </c>
      <c r="O427">
        <f>IF($L427&lt;&gt;"",1800,"")</f>
        <v/>
      </c>
      <c r="P427">
        <f>IF(ROWS(Measurements!$L$4:L427)&lt;=Measurements!$K$4, INDEX(Measurements!$F$4:$F$502,_xlfn.AGGREGATE(15,3,(Measurements!$C$4:$C$502=Measurements!$K$3)/(Measurements!$C$4:$C$502=Measurements!$K$3)*(ROW(Measurements!$C$4:$C$502)-ROW(Measurements!$C$3)),ROWS(Measurements!$L$4:L427))), "")</f>
        <v/>
      </c>
      <c r="Q427">
        <f>IF($L427&lt;&gt;"",6.5,"")</f>
        <v/>
      </c>
      <c r="R427">
        <f>IF($L427&lt;&gt;"",3.5,"")</f>
        <v/>
      </c>
      <c r="S427">
        <f>IF(ROWS(Measurements!$L$4:L427)&lt;=Measurements!$K$4, INDEX(Measurements!$G$4:$G$502,_xlfn.AGGREGATE(15,3,(Measurements!$C$4:$C$502=Measurements!$K$3)/(Measurements!$C$4:$C$502=Measurements!$K$3)*(ROW(Measurements!$C$4:$C$502)-ROW(Measurements!$C$3)),ROWS(Measurements!$L$4:L427))), "")</f>
        <v/>
      </c>
      <c r="T427">
        <f>IF($L427&lt;&gt;"",65,"")</f>
        <v/>
      </c>
      <c r="U427">
        <f>IF($L427&lt;&gt;"",35,"")</f>
        <v/>
      </c>
      <c r="W427" s="2">
        <f>IF(ROWS(Measurements!$L$4:$L427)&lt;=Measurements!$I$4, INDEX(Measurements!$A$4:$A$502,_xlfn.AGGREGATE(15,3,(Measurements!$C$4:$C$502=Measurements!$I$3)/(Measurements!$C$4:$C$502=Measurements!$I$3)*(ROW(Measurements!$C$4:$C$502)-ROW(Measurements!$C$3)),ROWS(Measurements!$L$4:$L427))), "")</f>
        <v/>
      </c>
      <c r="X427">
        <f>IF(ROWS(Measurements!$L$4:$L427)&lt;=Measurements!$I$4, INDEX(Measurements!$E$4:$E$502,_xlfn.AGGREGATE(15,3,(Measurements!$C$4:$C$502=Measurements!$I$3)/(Measurements!$C$4:$C$502=Measurements!$I$3)*(ROW(Measurements!$C$4:$C$502)-ROW(Measurements!$C$3)),ROWS(Measurements!$L$4:$L427))), "")</f>
        <v/>
      </c>
      <c r="Y427">
        <f>IF($W427&lt;&gt;"",2200,"")</f>
        <v/>
      </c>
      <c r="Z427">
        <f>IF($W427&lt;&gt;"",1800,"")</f>
        <v/>
      </c>
      <c r="AA427">
        <f>IF(ROWS(Measurements!$L$4:$L427)&lt;=Measurements!$I$4, INDEX(Measurements!$F$4:$F$502,_xlfn.AGGREGATE(15,3,(Measurements!$C$4:$C$502=Measurements!$I$3)/(Measurements!$C$4:$C$502=Measurements!$I$3)*(ROW(Measurements!$C$4:$C$502)-ROW(Measurements!$C$3)),ROWS(Measurements!$L$4:$L427))), "")</f>
        <v/>
      </c>
      <c r="AB427">
        <f>IF($W427&lt;&gt;"",6.5,"")</f>
        <v/>
      </c>
      <c r="AC427">
        <f>IF($W427&lt;&gt;"",3.5,"")</f>
        <v/>
      </c>
      <c r="AD427">
        <f>IF(ROWS(Measurements!$L$4:L427)&lt;=Measurements!$I$4, INDEX(Measurements!$G$4:$G$502,_xlfn.AGGREGATE(15,3,(Measurements!$C$4:$C$502=Measurements!$I$3)/(Measurements!$C$4:$C$502=Measurements!$I$3)*(ROW(Measurements!$C$4:$C$502)-ROW(Measurements!$C$3)),ROWS(Measurements!$L$4:L427))), "")</f>
        <v/>
      </c>
      <c r="AE427">
        <f>IF($W427&lt;&gt;"",65,"")</f>
        <v/>
      </c>
      <c r="AF427">
        <f>IF($W427&lt;&gt;"",35,"")</f>
        <v/>
      </c>
    </row>
    <row r="428">
      <c r="A428" s="2">
        <f>IF(ROWS(Measurements!A$4:$L428)&lt;=Measurements!$J$4, INDEX(Measurements!$A$4:$A$502,_xlfn.AGGREGATE(15,3,(Measurements!$C$4:$C$502=Measurements!$J$3)/(Measurements!$C$4:$C$502=Measurements!$J$3)*(ROW(Measurements!$C$4:$C$502)-ROW(Measurements!$C$3)),ROWS(Measurements!A$4:$L428))), "")</f>
        <v/>
      </c>
      <c r="B428">
        <f>IF(ROWS(Measurements!A$4:$L428)&lt;=Measurements!$J$4, INDEX(Measurements!$E$4:$E$502,_xlfn.AGGREGATE(15,3,(Measurements!$C$4:$C$502=Measurements!$J$3)/(Measurements!$C$4:$C$502=Measurements!$J$3)*(ROW(Measurements!$C$4:$C$502)-ROW(Measurements!$C$3)),ROWS(Measurements!A$4:$L428))), "")</f>
        <v/>
      </c>
      <c r="C428">
        <f>IF($A428&lt;&gt;"",2200,"")</f>
        <v/>
      </c>
      <c r="D428">
        <f>IF($A428&lt;&gt;"",1800,"")</f>
        <v/>
      </c>
      <c r="E428">
        <f>IF(ROWS(Measurements!A$4:$L428)&lt;=Measurements!$J$4, INDEX(Measurements!$F$4:$F$502,_xlfn.AGGREGATE(15,3,(Measurements!$C$4:$C$502=Measurements!$J$3)/(Measurements!$C$4:$C$502=Measurements!$J$3)*(ROW(Measurements!$C$4:$C$502)-ROW(Measurements!$C$3)),ROWS(Measurements!A$4:$L428))), "")</f>
        <v/>
      </c>
      <c r="F428">
        <f>IF($A428&lt;&gt;"",6.5,"")</f>
        <v/>
      </c>
      <c r="G428">
        <f>IF($A428&lt;&gt;"",3.5,"")</f>
        <v/>
      </c>
      <c r="H428">
        <f>IF(ROWS(Measurements!A$4:$L428)&lt;=Measurements!$J$4, INDEX(Measurements!$G$4:$G$502,_xlfn.AGGREGATE(15,3,(Measurements!$C$4:$C$502=Measurements!$J$3)/(Measurements!$C$4:$C$502=Measurements!$J$3)*(ROW(Measurements!$C$4:$C$502)-ROW(Measurements!$C$3)),ROWS(Measurements!A$4:$L428))), "")</f>
        <v/>
      </c>
      <c r="I428">
        <f>IF($A428&lt;&gt;"",65,"")</f>
        <v/>
      </c>
      <c r="J428">
        <f>IF($A428&lt;&gt;"",35,"")</f>
        <v/>
      </c>
      <c r="L428" s="2">
        <f>IF(ROWS(Measurements!$L$4:L428)&lt;=Measurements!$K$4, INDEX(Measurements!$A$4:$A$502,_xlfn.AGGREGATE(15,3,(Measurements!$C$4:$C$502=Measurements!$K$3)/(Measurements!$C$4:$C$502=Measurements!$K$3)*(ROW(Measurements!$C$4:$C$502)-ROW(Measurements!$C$3)),ROWS(Measurements!$L$4:L428))), "")</f>
        <v/>
      </c>
      <c r="M428">
        <f>IF(ROWS(Measurements!$L$4:L428)&lt;=Measurements!$K$4, INDEX(Measurements!$E$4:$E$502,_xlfn.AGGREGATE(15,3,(Measurements!$C$4:$C$502=Measurements!$K$3)/(Measurements!$C$4:$C$502=Measurements!$K$3)*(ROW(Measurements!$C$4:$C$502)-ROW(Measurements!$C$3)),ROWS(Measurements!$L$4:L428))), "")</f>
        <v/>
      </c>
      <c r="N428">
        <f>IF($L428&lt;&gt;"",2200,"")</f>
        <v/>
      </c>
      <c r="O428">
        <f>IF($L428&lt;&gt;"",1800,"")</f>
        <v/>
      </c>
      <c r="P428">
        <f>IF(ROWS(Measurements!$L$4:L428)&lt;=Measurements!$K$4, INDEX(Measurements!$F$4:$F$502,_xlfn.AGGREGATE(15,3,(Measurements!$C$4:$C$502=Measurements!$K$3)/(Measurements!$C$4:$C$502=Measurements!$K$3)*(ROW(Measurements!$C$4:$C$502)-ROW(Measurements!$C$3)),ROWS(Measurements!$L$4:L428))), "")</f>
        <v/>
      </c>
      <c r="Q428">
        <f>IF($L428&lt;&gt;"",6.5,"")</f>
        <v/>
      </c>
      <c r="R428">
        <f>IF($L428&lt;&gt;"",3.5,"")</f>
        <v/>
      </c>
      <c r="S428">
        <f>IF(ROWS(Measurements!$L$4:L428)&lt;=Measurements!$K$4, INDEX(Measurements!$G$4:$G$502,_xlfn.AGGREGATE(15,3,(Measurements!$C$4:$C$502=Measurements!$K$3)/(Measurements!$C$4:$C$502=Measurements!$K$3)*(ROW(Measurements!$C$4:$C$502)-ROW(Measurements!$C$3)),ROWS(Measurements!$L$4:L428))), "")</f>
        <v/>
      </c>
      <c r="T428">
        <f>IF($L428&lt;&gt;"",65,"")</f>
        <v/>
      </c>
      <c r="U428">
        <f>IF($L428&lt;&gt;"",35,"")</f>
        <v/>
      </c>
      <c r="W428" s="2">
        <f>IF(ROWS(Measurements!$L$4:$L428)&lt;=Measurements!$I$4, INDEX(Measurements!$A$4:$A$502,_xlfn.AGGREGATE(15,3,(Measurements!$C$4:$C$502=Measurements!$I$3)/(Measurements!$C$4:$C$502=Measurements!$I$3)*(ROW(Measurements!$C$4:$C$502)-ROW(Measurements!$C$3)),ROWS(Measurements!$L$4:$L428))), "")</f>
        <v/>
      </c>
      <c r="X428">
        <f>IF(ROWS(Measurements!$L$4:$L428)&lt;=Measurements!$I$4, INDEX(Measurements!$E$4:$E$502,_xlfn.AGGREGATE(15,3,(Measurements!$C$4:$C$502=Measurements!$I$3)/(Measurements!$C$4:$C$502=Measurements!$I$3)*(ROW(Measurements!$C$4:$C$502)-ROW(Measurements!$C$3)),ROWS(Measurements!$L$4:$L428))), "")</f>
        <v/>
      </c>
      <c r="Y428">
        <f>IF($W428&lt;&gt;"",2200,"")</f>
        <v/>
      </c>
      <c r="Z428">
        <f>IF($W428&lt;&gt;"",1800,"")</f>
        <v/>
      </c>
      <c r="AA428">
        <f>IF(ROWS(Measurements!$L$4:$L428)&lt;=Measurements!$I$4, INDEX(Measurements!$F$4:$F$502,_xlfn.AGGREGATE(15,3,(Measurements!$C$4:$C$502=Measurements!$I$3)/(Measurements!$C$4:$C$502=Measurements!$I$3)*(ROW(Measurements!$C$4:$C$502)-ROW(Measurements!$C$3)),ROWS(Measurements!$L$4:$L428))), "")</f>
        <v/>
      </c>
      <c r="AB428">
        <f>IF($W428&lt;&gt;"",6.5,"")</f>
        <v/>
      </c>
      <c r="AC428">
        <f>IF($W428&lt;&gt;"",3.5,"")</f>
        <v/>
      </c>
      <c r="AD428">
        <f>IF(ROWS(Measurements!$L$4:L428)&lt;=Measurements!$I$4, INDEX(Measurements!$G$4:$G$502,_xlfn.AGGREGATE(15,3,(Measurements!$C$4:$C$502=Measurements!$I$3)/(Measurements!$C$4:$C$502=Measurements!$I$3)*(ROW(Measurements!$C$4:$C$502)-ROW(Measurements!$C$3)),ROWS(Measurements!$L$4:L428))), "")</f>
        <v/>
      </c>
      <c r="AE428">
        <f>IF($W428&lt;&gt;"",65,"")</f>
        <v/>
      </c>
      <c r="AF428">
        <f>IF($W428&lt;&gt;"",35,"")</f>
        <v/>
      </c>
    </row>
    <row r="429">
      <c r="A429" s="2">
        <f>IF(ROWS(Measurements!A$4:$L429)&lt;=Measurements!$J$4, INDEX(Measurements!$A$4:$A$502,_xlfn.AGGREGATE(15,3,(Measurements!$C$4:$C$502=Measurements!$J$3)/(Measurements!$C$4:$C$502=Measurements!$J$3)*(ROW(Measurements!$C$4:$C$502)-ROW(Measurements!$C$3)),ROWS(Measurements!A$4:$L429))), "")</f>
        <v/>
      </c>
      <c r="B429">
        <f>IF(ROWS(Measurements!A$4:$L429)&lt;=Measurements!$J$4, INDEX(Measurements!$E$4:$E$502,_xlfn.AGGREGATE(15,3,(Measurements!$C$4:$C$502=Measurements!$J$3)/(Measurements!$C$4:$C$502=Measurements!$J$3)*(ROW(Measurements!$C$4:$C$502)-ROW(Measurements!$C$3)),ROWS(Measurements!A$4:$L429))), "")</f>
        <v/>
      </c>
      <c r="C429">
        <f>IF($A429&lt;&gt;"",2200,"")</f>
        <v/>
      </c>
      <c r="D429">
        <f>IF($A429&lt;&gt;"",1800,"")</f>
        <v/>
      </c>
      <c r="E429">
        <f>IF(ROWS(Measurements!A$4:$L429)&lt;=Measurements!$J$4, INDEX(Measurements!$F$4:$F$502,_xlfn.AGGREGATE(15,3,(Measurements!$C$4:$C$502=Measurements!$J$3)/(Measurements!$C$4:$C$502=Measurements!$J$3)*(ROW(Measurements!$C$4:$C$502)-ROW(Measurements!$C$3)),ROWS(Measurements!A$4:$L429))), "")</f>
        <v/>
      </c>
      <c r="F429">
        <f>IF($A429&lt;&gt;"",6.5,"")</f>
        <v/>
      </c>
      <c r="G429">
        <f>IF($A429&lt;&gt;"",3.5,"")</f>
        <v/>
      </c>
      <c r="H429">
        <f>IF(ROWS(Measurements!A$4:$L429)&lt;=Measurements!$J$4, INDEX(Measurements!$G$4:$G$502,_xlfn.AGGREGATE(15,3,(Measurements!$C$4:$C$502=Measurements!$J$3)/(Measurements!$C$4:$C$502=Measurements!$J$3)*(ROW(Measurements!$C$4:$C$502)-ROW(Measurements!$C$3)),ROWS(Measurements!A$4:$L429))), "")</f>
        <v/>
      </c>
      <c r="I429">
        <f>IF($A429&lt;&gt;"",65,"")</f>
        <v/>
      </c>
      <c r="J429">
        <f>IF($A429&lt;&gt;"",35,"")</f>
        <v/>
      </c>
      <c r="L429" s="2">
        <f>IF(ROWS(Measurements!$L$4:L429)&lt;=Measurements!$K$4, INDEX(Measurements!$A$4:$A$502,_xlfn.AGGREGATE(15,3,(Measurements!$C$4:$C$502=Measurements!$K$3)/(Measurements!$C$4:$C$502=Measurements!$K$3)*(ROW(Measurements!$C$4:$C$502)-ROW(Measurements!$C$3)),ROWS(Measurements!$L$4:L429))), "")</f>
        <v/>
      </c>
      <c r="M429">
        <f>IF(ROWS(Measurements!$L$4:L429)&lt;=Measurements!$K$4, INDEX(Measurements!$E$4:$E$502,_xlfn.AGGREGATE(15,3,(Measurements!$C$4:$C$502=Measurements!$K$3)/(Measurements!$C$4:$C$502=Measurements!$K$3)*(ROW(Measurements!$C$4:$C$502)-ROW(Measurements!$C$3)),ROWS(Measurements!$L$4:L429))), "")</f>
        <v/>
      </c>
      <c r="N429">
        <f>IF($L429&lt;&gt;"",2200,"")</f>
        <v/>
      </c>
      <c r="O429">
        <f>IF($L429&lt;&gt;"",1800,"")</f>
        <v/>
      </c>
      <c r="P429">
        <f>IF(ROWS(Measurements!$L$4:L429)&lt;=Measurements!$K$4, INDEX(Measurements!$F$4:$F$502,_xlfn.AGGREGATE(15,3,(Measurements!$C$4:$C$502=Measurements!$K$3)/(Measurements!$C$4:$C$502=Measurements!$K$3)*(ROW(Measurements!$C$4:$C$502)-ROW(Measurements!$C$3)),ROWS(Measurements!$L$4:L429))), "")</f>
        <v/>
      </c>
      <c r="Q429">
        <f>IF($L429&lt;&gt;"",6.5,"")</f>
        <v/>
      </c>
      <c r="R429">
        <f>IF($L429&lt;&gt;"",3.5,"")</f>
        <v/>
      </c>
      <c r="S429">
        <f>IF(ROWS(Measurements!$L$4:L429)&lt;=Measurements!$K$4, INDEX(Measurements!$G$4:$G$502,_xlfn.AGGREGATE(15,3,(Measurements!$C$4:$C$502=Measurements!$K$3)/(Measurements!$C$4:$C$502=Measurements!$K$3)*(ROW(Measurements!$C$4:$C$502)-ROW(Measurements!$C$3)),ROWS(Measurements!$L$4:L429))), "")</f>
        <v/>
      </c>
      <c r="T429">
        <f>IF($L429&lt;&gt;"",65,"")</f>
        <v/>
      </c>
      <c r="U429">
        <f>IF($L429&lt;&gt;"",35,"")</f>
        <v/>
      </c>
      <c r="W429" s="2">
        <f>IF(ROWS(Measurements!$L$4:$L429)&lt;=Measurements!$I$4, INDEX(Measurements!$A$4:$A$502,_xlfn.AGGREGATE(15,3,(Measurements!$C$4:$C$502=Measurements!$I$3)/(Measurements!$C$4:$C$502=Measurements!$I$3)*(ROW(Measurements!$C$4:$C$502)-ROW(Measurements!$C$3)),ROWS(Measurements!$L$4:$L429))), "")</f>
        <v/>
      </c>
      <c r="X429">
        <f>IF(ROWS(Measurements!$L$4:$L429)&lt;=Measurements!$I$4, INDEX(Measurements!$E$4:$E$502,_xlfn.AGGREGATE(15,3,(Measurements!$C$4:$C$502=Measurements!$I$3)/(Measurements!$C$4:$C$502=Measurements!$I$3)*(ROW(Measurements!$C$4:$C$502)-ROW(Measurements!$C$3)),ROWS(Measurements!$L$4:$L429))), "")</f>
        <v/>
      </c>
      <c r="Y429">
        <f>IF($W429&lt;&gt;"",2200,"")</f>
        <v/>
      </c>
      <c r="Z429">
        <f>IF($W429&lt;&gt;"",1800,"")</f>
        <v/>
      </c>
      <c r="AA429">
        <f>IF(ROWS(Measurements!$L$4:$L429)&lt;=Measurements!$I$4, INDEX(Measurements!$F$4:$F$502,_xlfn.AGGREGATE(15,3,(Measurements!$C$4:$C$502=Measurements!$I$3)/(Measurements!$C$4:$C$502=Measurements!$I$3)*(ROW(Measurements!$C$4:$C$502)-ROW(Measurements!$C$3)),ROWS(Measurements!$L$4:$L429))), "")</f>
        <v/>
      </c>
      <c r="AB429">
        <f>IF($W429&lt;&gt;"",6.5,"")</f>
        <v/>
      </c>
      <c r="AC429">
        <f>IF($W429&lt;&gt;"",3.5,"")</f>
        <v/>
      </c>
      <c r="AD429">
        <f>IF(ROWS(Measurements!$L$4:L429)&lt;=Measurements!$I$4, INDEX(Measurements!$G$4:$G$502,_xlfn.AGGREGATE(15,3,(Measurements!$C$4:$C$502=Measurements!$I$3)/(Measurements!$C$4:$C$502=Measurements!$I$3)*(ROW(Measurements!$C$4:$C$502)-ROW(Measurements!$C$3)),ROWS(Measurements!$L$4:L429))), "")</f>
        <v/>
      </c>
      <c r="AE429">
        <f>IF($W429&lt;&gt;"",65,"")</f>
        <v/>
      </c>
      <c r="AF429">
        <f>IF($W429&lt;&gt;"",35,"")</f>
        <v/>
      </c>
    </row>
    <row r="430">
      <c r="A430" s="2">
        <f>IF(ROWS(Measurements!A$4:$L430)&lt;=Measurements!$J$4, INDEX(Measurements!$A$4:$A$502,_xlfn.AGGREGATE(15,3,(Measurements!$C$4:$C$502=Measurements!$J$3)/(Measurements!$C$4:$C$502=Measurements!$J$3)*(ROW(Measurements!$C$4:$C$502)-ROW(Measurements!$C$3)),ROWS(Measurements!A$4:$L430))), "")</f>
        <v/>
      </c>
      <c r="B430">
        <f>IF(ROWS(Measurements!A$4:$L430)&lt;=Measurements!$J$4, INDEX(Measurements!$E$4:$E$502,_xlfn.AGGREGATE(15,3,(Measurements!$C$4:$C$502=Measurements!$J$3)/(Measurements!$C$4:$C$502=Measurements!$J$3)*(ROW(Measurements!$C$4:$C$502)-ROW(Measurements!$C$3)),ROWS(Measurements!A$4:$L430))), "")</f>
        <v/>
      </c>
      <c r="C430">
        <f>IF($A430&lt;&gt;"",2200,"")</f>
        <v/>
      </c>
      <c r="D430">
        <f>IF($A430&lt;&gt;"",1800,"")</f>
        <v/>
      </c>
      <c r="E430">
        <f>IF(ROWS(Measurements!A$4:$L430)&lt;=Measurements!$J$4, INDEX(Measurements!$F$4:$F$502,_xlfn.AGGREGATE(15,3,(Measurements!$C$4:$C$502=Measurements!$J$3)/(Measurements!$C$4:$C$502=Measurements!$J$3)*(ROW(Measurements!$C$4:$C$502)-ROW(Measurements!$C$3)),ROWS(Measurements!A$4:$L430))), "")</f>
        <v/>
      </c>
      <c r="F430">
        <f>IF($A430&lt;&gt;"",6.5,"")</f>
        <v/>
      </c>
      <c r="G430">
        <f>IF($A430&lt;&gt;"",3.5,"")</f>
        <v/>
      </c>
      <c r="H430">
        <f>IF(ROWS(Measurements!A$4:$L430)&lt;=Measurements!$J$4, INDEX(Measurements!$G$4:$G$502,_xlfn.AGGREGATE(15,3,(Measurements!$C$4:$C$502=Measurements!$J$3)/(Measurements!$C$4:$C$502=Measurements!$J$3)*(ROW(Measurements!$C$4:$C$502)-ROW(Measurements!$C$3)),ROWS(Measurements!A$4:$L430))), "")</f>
        <v/>
      </c>
      <c r="I430">
        <f>IF($A430&lt;&gt;"",65,"")</f>
        <v/>
      </c>
      <c r="J430">
        <f>IF($A430&lt;&gt;"",35,"")</f>
        <v/>
      </c>
      <c r="L430" s="2">
        <f>IF(ROWS(Measurements!$L$4:L430)&lt;=Measurements!$K$4, INDEX(Measurements!$A$4:$A$502,_xlfn.AGGREGATE(15,3,(Measurements!$C$4:$C$502=Measurements!$K$3)/(Measurements!$C$4:$C$502=Measurements!$K$3)*(ROW(Measurements!$C$4:$C$502)-ROW(Measurements!$C$3)),ROWS(Measurements!$L$4:L430))), "")</f>
        <v/>
      </c>
      <c r="M430">
        <f>IF(ROWS(Measurements!$L$4:L430)&lt;=Measurements!$K$4, INDEX(Measurements!$E$4:$E$502,_xlfn.AGGREGATE(15,3,(Measurements!$C$4:$C$502=Measurements!$K$3)/(Measurements!$C$4:$C$502=Measurements!$K$3)*(ROW(Measurements!$C$4:$C$502)-ROW(Measurements!$C$3)),ROWS(Measurements!$L$4:L430))), "")</f>
        <v/>
      </c>
      <c r="N430">
        <f>IF($L430&lt;&gt;"",2200,"")</f>
        <v/>
      </c>
      <c r="O430">
        <f>IF($L430&lt;&gt;"",1800,"")</f>
        <v/>
      </c>
      <c r="P430">
        <f>IF(ROWS(Measurements!$L$4:L430)&lt;=Measurements!$K$4, INDEX(Measurements!$F$4:$F$502,_xlfn.AGGREGATE(15,3,(Measurements!$C$4:$C$502=Measurements!$K$3)/(Measurements!$C$4:$C$502=Measurements!$K$3)*(ROW(Measurements!$C$4:$C$502)-ROW(Measurements!$C$3)),ROWS(Measurements!$L$4:L430))), "")</f>
        <v/>
      </c>
      <c r="Q430">
        <f>IF($L430&lt;&gt;"",6.5,"")</f>
        <v/>
      </c>
      <c r="R430">
        <f>IF($L430&lt;&gt;"",3.5,"")</f>
        <v/>
      </c>
      <c r="S430">
        <f>IF(ROWS(Measurements!$L$4:L430)&lt;=Measurements!$K$4, INDEX(Measurements!$G$4:$G$502,_xlfn.AGGREGATE(15,3,(Measurements!$C$4:$C$502=Measurements!$K$3)/(Measurements!$C$4:$C$502=Measurements!$K$3)*(ROW(Measurements!$C$4:$C$502)-ROW(Measurements!$C$3)),ROWS(Measurements!$L$4:L430))), "")</f>
        <v/>
      </c>
      <c r="T430">
        <f>IF($L430&lt;&gt;"",65,"")</f>
        <v/>
      </c>
      <c r="U430">
        <f>IF($L430&lt;&gt;"",35,"")</f>
        <v/>
      </c>
      <c r="W430" s="2">
        <f>IF(ROWS(Measurements!$L$4:$L430)&lt;=Measurements!$I$4, INDEX(Measurements!$A$4:$A$502,_xlfn.AGGREGATE(15,3,(Measurements!$C$4:$C$502=Measurements!$I$3)/(Measurements!$C$4:$C$502=Measurements!$I$3)*(ROW(Measurements!$C$4:$C$502)-ROW(Measurements!$C$3)),ROWS(Measurements!$L$4:$L430))), "")</f>
        <v/>
      </c>
      <c r="X430">
        <f>IF(ROWS(Measurements!$L$4:$L430)&lt;=Measurements!$I$4, INDEX(Measurements!$E$4:$E$502,_xlfn.AGGREGATE(15,3,(Measurements!$C$4:$C$502=Measurements!$I$3)/(Measurements!$C$4:$C$502=Measurements!$I$3)*(ROW(Measurements!$C$4:$C$502)-ROW(Measurements!$C$3)),ROWS(Measurements!$L$4:$L430))), "")</f>
        <v/>
      </c>
      <c r="Y430">
        <f>IF($W430&lt;&gt;"",2200,"")</f>
        <v/>
      </c>
      <c r="Z430">
        <f>IF($W430&lt;&gt;"",1800,"")</f>
        <v/>
      </c>
      <c r="AA430">
        <f>IF(ROWS(Measurements!$L$4:$L430)&lt;=Measurements!$I$4, INDEX(Measurements!$F$4:$F$502,_xlfn.AGGREGATE(15,3,(Measurements!$C$4:$C$502=Measurements!$I$3)/(Measurements!$C$4:$C$502=Measurements!$I$3)*(ROW(Measurements!$C$4:$C$502)-ROW(Measurements!$C$3)),ROWS(Measurements!$L$4:$L430))), "")</f>
        <v/>
      </c>
      <c r="AB430">
        <f>IF($W430&lt;&gt;"",6.5,"")</f>
        <v/>
      </c>
      <c r="AC430">
        <f>IF($W430&lt;&gt;"",3.5,"")</f>
        <v/>
      </c>
      <c r="AD430">
        <f>IF(ROWS(Measurements!$L$4:L430)&lt;=Measurements!$I$4, INDEX(Measurements!$G$4:$G$502,_xlfn.AGGREGATE(15,3,(Measurements!$C$4:$C$502=Measurements!$I$3)/(Measurements!$C$4:$C$502=Measurements!$I$3)*(ROW(Measurements!$C$4:$C$502)-ROW(Measurements!$C$3)),ROWS(Measurements!$L$4:L430))), "")</f>
        <v/>
      </c>
      <c r="AE430">
        <f>IF($W430&lt;&gt;"",65,"")</f>
        <v/>
      </c>
      <c r="AF430">
        <f>IF($W430&lt;&gt;"",35,"")</f>
        <v/>
      </c>
    </row>
    <row r="431">
      <c r="A431" s="2">
        <f>IF(ROWS(Measurements!A$4:$L431)&lt;=Measurements!$J$4, INDEX(Measurements!$A$4:$A$502,_xlfn.AGGREGATE(15,3,(Measurements!$C$4:$C$502=Measurements!$J$3)/(Measurements!$C$4:$C$502=Measurements!$J$3)*(ROW(Measurements!$C$4:$C$502)-ROW(Measurements!$C$3)),ROWS(Measurements!A$4:$L431))), "")</f>
        <v/>
      </c>
      <c r="B431">
        <f>IF(ROWS(Measurements!A$4:$L431)&lt;=Measurements!$J$4, INDEX(Measurements!$E$4:$E$502,_xlfn.AGGREGATE(15,3,(Measurements!$C$4:$C$502=Measurements!$J$3)/(Measurements!$C$4:$C$502=Measurements!$J$3)*(ROW(Measurements!$C$4:$C$502)-ROW(Measurements!$C$3)),ROWS(Measurements!A$4:$L431))), "")</f>
        <v/>
      </c>
      <c r="C431">
        <f>IF($A431&lt;&gt;"",2200,"")</f>
        <v/>
      </c>
      <c r="D431">
        <f>IF($A431&lt;&gt;"",1800,"")</f>
        <v/>
      </c>
      <c r="E431">
        <f>IF(ROWS(Measurements!A$4:$L431)&lt;=Measurements!$J$4, INDEX(Measurements!$F$4:$F$502,_xlfn.AGGREGATE(15,3,(Measurements!$C$4:$C$502=Measurements!$J$3)/(Measurements!$C$4:$C$502=Measurements!$J$3)*(ROW(Measurements!$C$4:$C$502)-ROW(Measurements!$C$3)),ROWS(Measurements!A$4:$L431))), "")</f>
        <v/>
      </c>
      <c r="F431">
        <f>IF($A431&lt;&gt;"",6.5,"")</f>
        <v/>
      </c>
      <c r="G431">
        <f>IF($A431&lt;&gt;"",3.5,"")</f>
        <v/>
      </c>
      <c r="H431">
        <f>IF(ROWS(Measurements!A$4:$L431)&lt;=Measurements!$J$4, INDEX(Measurements!$G$4:$G$502,_xlfn.AGGREGATE(15,3,(Measurements!$C$4:$C$502=Measurements!$J$3)/(Measurements!$C$4:$C$502=Measurements!$J$3)*(ROW(Measurements!$C$4:$C$502)-ROW(Measurements!$C$3)),ROWS(Measurements!A$4:$L431))), "")</f>
        <v/>
      </c>
      <c r="I431">
        <f>IF($A431&lt;&gt;"",65,"")</f>
        <v/>
      </c>
      <c r="J431">
        <f>IF($A431&lt;&gt;"",35,"")</f>
        <v/>
      </c>
      <c r="L431" s="2">
        <f>IF(ROWS(Measurements!$L$4:L431)&lt;=Measurements!$K$4, INDEX(Measurements!$A$4:$A$502,_xlfn.AGGREGATE(15,3,(Measurements!$C$4:$C$502=Measurements!$K$3)/(Measurements!$C$4:$C$502=Measurements!$K$3)*(ROW(Measurements!$C$4:$C$502)-ROW(Measurements!$C$3)),ROWS(Measurements!$L$4:L431))), "")</f>
        <v/>
      </c>
      <c r="M431">
        <f>IF(ROWS(Measurements!$L$4:L431)&lt;=Measurements!$K$4, INDEX(Measurements!$E$4:$E$502,_xlfn.AGGREGATE(15,3,(Measurements!$C$4:$C$502=Measurements!$K$3)/(Measurements!$C$4:$C$502=Measurements!$K$3)*(ROW(Measurements!$C$4:$C$502)-ROW(Measurements!$C$3)),ROWS(Measurements!$L$4:L431))), "")</f>
        <v/>
      </c>
      <c r="N431">
        <f>IF($L431&lt;&gt;"",2200,"")</f>
        <v/>
      </c>
      <c r="O431">
        <f>IF($L431&lt;&gt;"",1800,"")</f>
        <v/>
      </c>
      <c r="P431">
        <f>IF(ROWS(Measurements!$L$4:L431)&lt;=Measurements!$K$4, INDEX(Measurements!$F$4:$F$502,_xlfn.AGGREGATE(15,3,(Measurements!$C$4:$C$502=Measurements!$K$3)/(Measurements!$C$4:$C$502=Measurements!$K$3)*(ROW(Measurements!$C$4:$C$502)-ROW(Measurements!$C$3)),ROWS(Measurements!$L$4:L431))), "")</f>
        <v/>
      </c>
      <c r="Q431">
        <f>IF($L431&lt;&gt;"",6.5,"")</f>
        <v/>
      </c>
      <c r="R431">
        <f>IF($L431&lt;&gt;"",3.5,"")</f>
        <v/>
      </c>
      <c r="S431">
        <f>IF(ROWS(Measurements!$L$4:L431)&lt;=Measurements!$K$4, INDEX(Measurements!$G$4:$G$502,_xlfn.AGGREGATE(15,3,(Measurements!$C$4:$C$502=Measurements!$K$3)/(Measurements!$C$4:$C$502=Measurements!$K$3)*(ROW(Measurements!$C$4:$C$502)-ROW(Measurements!$C$3)),ROWS(Measurements!$L$4:L431))), "")</f>
        <v/>
      </c>
      <c r="T431">
        <f>IF($L431&lt;&gt;"",65,"")</f>
        <v/>
      </c>
      <c r="U431">
        <f>IF($L431&lt;&gt;"",35,"")</f>
        <v/>
      </c>
      <c r="W431" s="2">
        <f>IF(ROWS(Measurements!$L$4:$L431)&lt;=Measurements!$I$4, INDEX(Measurements!$A$4:$A$502,_xlfn.AGGREGATE(15,3,(Measurements!$C$4:$C$502=Measurements!$I$3)/(Measurements!$C$4:$C$502=Measurements!$I$3)*(ROW(Measurements!$C$4:$C$502)-ROW(Measurements!$C$3)),ROWS(Measurements!$L$4:$L431))), "")</f>
        <v/>
      </c>
      <c r="X431">
        <f>IF(ROWS(Measurements!$L$4:$L431)&lt;=Measurements!$I$4, INDEX(Measurements!$E$4:$E$502,_xlfn.AGGREGATE(15,3,(Measurements!$C$4:$C$502=Measurements!$I$3)/(Measurements!$C$4:$C$502=Measurements!$I$3)*(ROW(Measurements!$C$4:$C$502)-ROW(Measurements!$C$3)),ROWS(Measurements!$L$4:$L431))), "")</f>
        <v/>
      </c>
      <c r="Y431">
        <f>IF($W431&lt;&gt;"",2200,"")</f>
        <v/>
      </c>
      <c r="Z431">
        <f>IF($W431&lt;&gt;"",1800,"")</f>
        <v/>
      </c>
      <c r="AA431">
        <f>IF(ROWS(Measurements!$L$4:$L431)&lt;=Measurements!$I$4, INDEX(Measurements!$F$4:$F$502,_xlfn.AGGREGATE(15,3,(Measurements!$C$4:$C$502=Measurements!$I$3)/(Measurements!$C$4:$C$502=Measurements!$I$3)*(ROW(Measurements!$C$4:$C$502)-ROW(Measurements!$C$3)),ROWS(Measurements!$L$4:$L431))), "")</f>
        <v/>
      </c>
      <c r="AB431">
        <f>IF($W431&lt;&gt;"",6.5,"")</f>
        <v/>
      </c>
      <c r="AC431">
        <f>IF($W431&lt;&gt;"",3.5,"")</f>
        <v/>
      </c>
      <c r="AD431">
        <f>IF(ROWS(Measurements!$L$4:L431)&lt;=Measurements!$I$4, INDEX(Measurements!$G$4:$G$502,_xlfn.AGGREGATE(15,3,(Measurements!$C$4:$C$502=Measurements!$I$3)/(Measurements!$C$4:$C$502=Measurements!$I$3)*(ROW(Measurements!$C$4:$C$502)-ROW(Measurements!$C$3)),ROWS(Measurements!$L$4:L431))), "")</f>
        <v/>
      </c>
      <c r="AE431">
        <f>IF($W431&lt;&gt;"",65,"")</f>
        <v/>
      </c>
      <c r="AF431">
        <f>IF($W431&lt;&gt;"",35,"")</f>
        <v/>
      </c>
    </row>
    <row r="432">
      <c r="A432" s="2">
        <f>IF(ROWS(Measurements!A$4:$L432)&lt;=Measurements!$J$4, INDEX(Measurements!$A$4:$A$502,_xlfn.AGGREGATE(15,3,(Measurements!$C$4:$C$502=Measurements!$J$3)/(Measurements!$C$4:$C$502=Measurements!$J$3)*(ROW(Measurements!$C$4:$C$502)-ROW(Measurements!$C$3)),ROWS(Measurements!A$4:$L432))), "")</f>
        <v/>
      </c>
      <c r="B432">
        <f>IF(ROWS(Measurements!A$4:$L432)&lt;=Measurements!$J$4, INDEX(Measurements!$E$4:$E$502,_xlfn.AGGREGATE(15,3,(Measurements!$C$4:$C$502=Measurements!$J$3)/(Measurements!$C$4:$C$502=Measurements!$J$3)*(ROW(Measurements!$C$4:$C$502)-ROW(Measurements!$C$3)),ROWS(Measurements!A$4:$L432))), "")</f>
        <v/>
      </c>
      <c r="C432">
        <f>IF($A432&lt;&gt;"",2200,"")</f>
        <v/>
      </c>
      <c r="D432">
        <f>IF($A432&lt;&gt;"",1800,"")</f>
        <v/>
      </c>
      <c r="E432">
        <f>IF(ROWS(Measurements!A$4:$L432)&lt;=Measurements!$J$4, INDEX(Measurements!$F$4:$F$502,_xlfn.AGGREGATE(15,3,(Measurements!$C$4:$C$502=Measurements!$J$3)/(Measurements!$C$4:$C$502=Measurements!$J$3)*(ROW(Measurements!$C$4:$C$502)-ROW(Measurements!$C$3)),ROWS(Measurements!A$4:$L432))), "")</f>
        <v/>
      </c>
      <c r="F432">
        <f>IF($A432&lt;&gt;"",6.5,"")</f>
        <v/>
      </c>
      <c r="G432">
        <f>IF($A432&lt;&gt;"",3.5,"")</f>
        <v/>
      </c>
      <c r="H432">
        <f>IF(ROWS(Measurements!A$4:$L432)&lt;=Measurements!$J$4, INDEX(Measurements!$G$4:$G$502,_xlfn.AGGREGATE(15,3,(Measurements!$C$4:$C$502=Measurements!$J$3)/(Measurements!$C$4:$C$502=Measurements!$J$3)*(ROW(Measurements!$C$4:$C$502)-ROW(Measurements!$C$3)),ROWS(Measurements!A$4:$L432))), "")</f>
        <v/>
      </c>
      <c r="I432">
        <f>IF($A432&lt;&gt;"",65,"")</f>
        <v/>
      </c>
      <c r="J432">
        <f>IF($A432&lt;&gt;"",35,"")</f>
        <v/>
      </c>
      <c r="L432" s="2">
        <f>IF(ROWS(Measurements!$L$4:L432)&lt;=Measurements!$K$4, INDEX(Measurements!$A$4:$A$502,_xlfn.AGGREGATE(15,3,(Measurements!$C$4:$C$502=Measurements!$K$3)/(Measurements!$C$4:$C$502=Measurements!$K$3)*(ROW(Measurements!$C$4:$C$502)-ROW(Measurements!$C$3)),ROWS(Measurements!$L$4:L432))), "")</f>
        <v/>
      </c>
      <c r="M432">
        <f>IF(ROWS(Measurements!$L$4:L432)&lt;=Measurements!$K$4, INDEX(Measurements!$E$4:$E$502,_xlfn.AGGREGATE(15,3,(Measurements!$C$4:$C$502=Measurements!$K$3)/(Measurements!$C$4:$C$502=Measurements!$K$3)*(ROW(Measurements!$C$4:$C$502)-ROW(Measurements!$C$3)),ROWS(Measurements!$L$4:L432))), "")</f>
        <v/>
      </c>
      <c r="N432">
        <f>IF($L432&lt;&gt;"",2200,"")</f>
        <v/>
      </c>
      <c r="O432">
        <f>IF($L432&lt;&gt;"",1800,"")</f>
        <v/>
      </c>
      <c r="P432">
        <f>IF(ROWS(Measurements!$L$4:L432)&lt;=Measurements!$K$4, INDEX(Measurements!$F$4:$F$502,_xlfn.AGGREGATE(15,3,(Measurements!$C$4:$C$502=Measurements!$K$3)/(Measurements!$C$4:$C$502=Measurements!$K$3)*(ROW(Measurements!$C$4:$C$502)-ROW(Measurements!$C$3)),ROWS(Measurements!$L$4:L432))), "")</f>
        <v/>
      </c>
      <c r="Q432">
        <f>IF($L432&lt;&gt;"",6.5,"")</f>
        <v/>
      </c>
      <c r="R432">
        <f>IF($L432&lt;&gt;"",3.5,"")</f>
        <v/>
      </c>
      <c r="S432">
        <f>IF(ROWS(Measurements!$L$4:L432)&lt;=Measurements!$K$4, INDEX(Measurements!$G$4:$G$502,_xlfn.AGGREGATE(15,3,(Measurements!$C$4:$C$502=Measurements!$K$3)/(Measurements!$C$4:$C$502=Measurements!$K$3)*(ROW(Measurements!$C$4:$C$502)-ROW(Measurements!$C$3)),ROWS(Measurements!$L$4:L432))), "")</f>
        <v/>
      </c>
      <c r="T432">
        <f>IF($L432&lt;&gt;"",65,"")</f>
        <v/>
      </c>
      <c r="U432">
        <f>IF($L432&lt;&gt;"",35,"")</f>
        <v/>
      </c>
      <c r="W432" s="2">
        <f>IF(ROWS(Measurements!$L$4:$L432)&lt;=Measurements!$I$4, INDEX(Measurements!$A$4:$A$502,_xlfn.AGGREGATE(15,3,(Measurements!$C$4:$C$502=Measurements!$I$3)/(Measurements!$C$4:$C$502=Measurements!$I$3)*(ROW(Measurements!$C$4:$C$502)-ROW(Measurements!$C$3)),ROWS(Measurements!$L$4:$L432))), "")</f>
        <v/>
      </c>
      <c r="X432">
        <f>IF(ROWS(Measurements!$L$4:$L432)&lt;=Measurements!$I$4, INDEX(Measurements!$E$4:$E$502,_xlfn.AGGREGATE(15,3,(Measurements!$C$4:$C$502=Measurements!$I$3)/(Measurements!$C$4:$C$502=Measurements!$I$3)*(ROW(Measurements!$C$4:$C$502)-ROW(Measurements!$C$3)),ROWS(Measurements!$L$4:$L432))), "")</f>
        <v/>
      </c>
      <c r="Y432">
        <f>IF($W432&lt;&gt;"",2200,"")</f>
        <v/>
      </c>
      <c r="Z432">
        <f>IF($W432&lt;&gt;"",1800,"")</f>
        <v/>
      </c>
      <c r="AA432">
        <f>IF(ROWS(Measurements!$L$4:$L432)&lt;=Measurements!$I$4, INDEX(Measurements!$F$4:$F$502,_xlfn.AGGREGATE(15,3,(Measurements!$C$4:$C$502=Measurements!$I$3)/(Measurements!$C$4:$C$502=Measurements!$I$3)*(ROW(Measurements!$C$4:$C$502)-ROW(Measurements!$C$3)),ROWS(Measurements!$L$4:$L432))), "")</f>
        <v/>
      </c>
      <c r="AB432">
        <f>IF($W432&lt;&gt;"",6.5,"")</f>
        <v/>
      </c>
      <c r="AC432">
        <f>IF($W432&lt;&gt;"",3.5,"")</f>
        <v/>
      </c>
      <c r="AD432">
        <f>IF(ROWS(Measurements!$L$4:L432)&lt;=Measurements!$I$4, INDEX(Measurements!$G$4:$G$502,_xlfn.AGGREGATE(15,3,(Measurements!$C$4:$C$502=Measurements!$I$3)/(Measurements!$C$4:$C$502=Measurements!$I$3)*(ROW(Measurements!$C$4:$C$502)-ROW(Measurements!$C$3)),ROWS(Measurements!$L$4:L432))), "")</f>
        <v/>
      </c>
      <c r="AE432">
        <f>IF($W432&lt;&gt;"",65,"")</f>
        <v/>
      </c>
      <c r="AF432">
        <f>IF($W432&lt;&gt;"",35,"")</f>
        <v/>
      </c>
    </row>
    <row r="433">
      <c r="A433" s="2">
        <f>IF(ROWS(Measurements!A$4:$L433)&lt;=Measurements!$J$4, INDEX(Measurements!$A$4:$A$502,_xlfn.AGGREGATE(15,3,(Measurements!$C$4:$C$502=Measurements!$J$3)/(Measurements!$C$4:$C$502=Measurements!$J$3)*(ROW(Measurements!$C$4:$C$502)-ROW(Measurements!$C$3)),ROWS(Measurements!A$4:$L433))), "")</f>
        <v/>
      </c>
      <c r="B433">
        <f>IF(ROWS(Measurements!A$4:$L433)&lt;=Measurements!$J$4, INDEX(Measurements!$E$4:$E$502,_xlfn.AGGREGATE(15,3,(Measurements!$C$4:$C$502=Measurements!$J$3)/(Measurements!$C$4:$C$502=Measurements!$J$3)*(ROW(Measurements!$C$4:$C$502)-ROW(Measurements!$C$3)),ROWS(Measurements!A$4:$L433))), "")</f>
        <v/>
      </c>
      <c r="C433">
        <f>IF($A433&lt;&gt;"",2200,"")</f>
        <v/>
      </c>
      <c r="D433">
        <f>IF($A433&lt;&gt;"",1800,"")</f>
        <v/>
      </c>
      <c r="E433">
        <f>IF(ROWS(Measurements!A$4:$L433)&lt;=Measurements!$J$4, INDEX(Measurements!$F$4:$F$502,_xlfn.AGGREGATE(15,3,(Measurements!$C$4:$C$502=Measurements!$J$3)/(Measurements!$C$4:$C$502=Measurements!$J$3)*(ROW(Measurements!$C$4:$C$502)-ROW(Measurements!$C$3)),ROWS(Measurements!A$4:$L433))), "")</f>
        <v/>
      </c>
      <c r="F433">
        <f>IF($A433&lt;&gt;"",6.5,"")</f>
        <v/>
      </c>
      <c r="G433">
        <f>IF($A433&lt;&gt;"",3.5,"")</f>
        <v/>
      </c>
      <c r="H433">
        <f>IF(ROWS(Measurements!A$4:$L433)&lt;=Measurements!$J$4, INDEX(Measurements!$G$4:$G$502,_xlfn.AGGREGATE(15,3,(Measurements!$C$4:$C$502=Measurements!$J$3)/(Measurements!$C$4:$C$502=Measurements!$J$3)*(ROW(Measurements!$C$4:$C$502)-ROW(Measurements!$C$3)),ROWS(Measurements!A$4:$L433))), "")</f>
        <v/>
      </c>
      <c r="I433">
        <f>IF($A433&lt;&gt;"",65,"")</f>
        <v/>
      </c>
      <c r="J433">
        <f>IF($A433&lt;&gt;"",35,"")</f>
        <v/>
      </c>
      <c r="L433" s="2">
        <f>IF(ROWS(Measurements!$L$4:L433)&lt;=Measurements!$K$4, INDEX(Measurements!$A$4:$A$502,_xlfn.AGGREGATE(15,3,(Measurements!$C$4:$C$502=Measurements!$K$3)/(Measurements!$C$4:$C$502=Measurements!$K$3)*(ROW(Measurements!$C$4:$C$502)-ROW(Measurements!$C$3)),ROWS(Measurements!$L$4:L433))), "")</f>
        <v/>
      </c>
      <c r="M433">
        <f>IF(ROWS(Measurements!$L$4:L433)&lt;=Measurements!$K$4, INDEX(Measurements!$E$4:$E$502,_xlfn.AGGREGATE(15,3,(Measurements!$C$4:$C$502=Measurements!$K$3)/(Measurements!$C$4:$C$502=Measurements!$K$3)*(ROW(Measurements!$C$4:$C$502)-ROW(Measurements!$C$3)),ROWS(Measurements!$L$4:L433))), "")</f>
        <v/>
      </c>
      <c r="N433">
        <f>IF($L433&lt;&gt;"",2200,"")</f>
        <v/>
      </c>
      <c r="O433">
        <f>IF($L433&lt;&gt;"",1800,"")</f>
        <v/>
      </c>
      <c r="P433">
        <f>IF(ROWS(Measurements!$L$4:L433)&lt;=Measurements!$K$4, INDEX(Measurements!$F$4:$F$502,_xlfn.AGGREGATE(15,3,(Measurements!$C$4:$C$502=Measurements!$K$3)/(Measurements!$C$4:$C$502=Measurements!$K$3)*(ROW(Measurements!$C$4:$C$502)-ROW(Measurements!$C$3)),ROWS(Measurements!$L$4:L433))), "")</f>
        <v/>
      </c>
      <c r="Q433">
        <f>IF($L433&lt;&gt;"",6.5,"")</f>
        <v/>
      </c>
      <c r="R433">
        <f>IF($L433&lt;&gt;"",3.5,"")</f>
        <v/>
      </c>
      <c r="S433">
        <f>IF(ROWS(Measurements!$L$4:L433)&lt;=Measurements!$K$4, INDEX(Measurements!$G$4:$G$502,_xlfn.AGGREGATE(15,3,(Measurements!$C$4:$C$502=Measurements!$K$3)/(Measurements!$C$4:$C$502=Measurements!$K$3)*(ROW(Measurements!$C$4:$C$502)-ROW(Measurements!$C$3)),ROWS(Measurements!$L$4:L433))), "")</f>
        <v/>
      </c>
      <c r="T433">
        <f>IF($L433&lt;&gt;"",65,"")</f>
        <v/>
      </c>
      <c r="U433">
        <f>IF($L433&lt;&gt;"",35,"")</f>
        <v/>
      </c>
      <c r="W433" s="2">
        <f>IF(ROWS(Measurements!$L$4:$L433)&lt;=Measurements!$I$4, INDEX(Measurements!$A$4:$A$502,_xlfn.AGGREGATE(15,3,(Measurements!$C$4:$C$502=Measurements!$I$3)/(Measurements!$C$4:$C$502=Measurements!$I$3)*(ROW(Measurements!$C$4:$C$502)-ROW(Measurements!$C$3)),ROWS(Measurements!$L$4:$L433))), "")</f>
        <v/>
      </c>
      <c r="X433">
        <f>IF(ROWS(Measurements!$L$4:$L433)&lt;=Measurements!$I$4, INDEX(Measurements!$E$4:$E$502,_xlfn.AGGREGATE(15,3,(Measurements!$C$4:$C$502=Measurements!$I$3)/(Measurements!$C$4:$C$502=Measurements!$I$3)*(ROW(Measurements!$C$4:$C$502)-ROW(Measurements!$C$3)),ROWS(Measurements!$L$4:$L433))), "")</f>
        <v/>
      </c>
      <c r="Y433">
        <f>IF($W433&lt;&gt;"",2200,"")</f>
        <v/>
      </c>
      <c r="Z433">
        <f>IF($W433&lt;&gt;"",1800,"")</f>
        <v/>
      </c>
      <c r="AA433">
        <f>IF(ROWS(Measurements!$L$4:$L433)&lt;=Measurements!$I$4, INDEX(Measurements!$F$4:$F$502,_xlfn.AGGREGATE(15,3,(Measurements!$C$4:$C$502=Measurements!$I$3)/(Measurements!$C$4:$C$502=Measurements!$I$3)*(ROW(Measurements!$C$4:$C$502)-ROW(Measurements!$C$3)),ROWS(Measurements!$L$4:$L433))), "")</f>
        <v/>
      </c>
      <c r="AB433">
        <f>IF($W433&lt;&gt;"",6.5,"")</f>
        <v/>
      </c>
      <c r="AC433">
        <f>IF($W433&lt;&gt;"",3.5,"")</f>
        <v/>
      </c>
      <c r="AD433">
        <f>IF(ROWS(Measurements!$L$4:L433)&lt;=Measurements!$I$4, INDEX(Measurements!$G$4:$G$502,_xlfn.AGGREGATE(15,3,(Measurements!$C$4:$C$502=Measurements!$I$3)/(Measurements!$C$4:$C$502=Measurements!$I$3)*(ROW(Measurements!$C$4:$C$502)-ROW(Measurements!$C$3)),ROWS(Measurements!$L$4:L433))), "")</f>
        <v/>
      </c>
      <c r="AE433">
        <f>IF($W433&lt;&gt;"",65,"")</f>
        <v/>
      </c>
      <c r="AF433">
        <f>IF($W433&lt;&gt;"",35,"")</f>
        <v/>
      </c>
    </row>
    <row r="434">
      <c r="A434" s="2">
        <f>IF(ROWS(Measurements!A$4:$L434)&lt;=Measurements!$J$4, INDEX(Measurements!$A$4:$A$502,_xlfn.AGGREGATE(15,3,(Measurements!$C$4:$C$502=Measurements!$J$3)/(Measurements!$C$4:$C$502=Measurements!$J$3)*(ROW(Measurements!$C$4:$C$502)-ROW(Measurements!$C$3)),ROWS(Measurements!A$4:$L434))), "")</f>
        <v/>
      </c>
      <c r="B434">
        <f>IF(ROWS(Measurements!A$4:$L434)&lt;=Measurements!$J$4, INDEX(Measurements!$E$4:$E$502,_xlfn.AGGREGATE(15,3,(Measurements!$C$4:$C$502=Measurements!$J$3)/(Measurements!$C$4:$C$502=Measurements!$J$3)*(ROW(Measurements!$C$4:$C$502)-ROW(Measurements!$C$3)),ROWS(Measurements!A$4:$L434))), "")</f>
        <v/>
      </c>
      <c r="C434">
        <f>IF($A434&lt;&gt;"",2200,"")</f>
        <v/>
      </c>
      <c r="D434">
        <f>IF($A434&lt;&gt;"",1800,"")</f>
        <v/>
      </c>
      <c r="E434">
        <f>IF(ROWS(Measurements!A$4:$L434)&lt;=Measurements!$J$4, INDEX(Measurements!$F$4:$F$502,_xlfn.AGGREGATE(15,3,(Measurements!$C$4:$C$502=Measurements!$J$3)/(Measurements!$C$4:$C$502=Measurements!$J$3)*(ROW(Measurements!$C$4:$C$502)-ROW(Measurements!$C$3)),ROWS(Measurements!A$4:$L434))), "")</f>
        <v/>
      </c>
      <c r="F434">
        <f>IF($A434&lt;&gt;"",6.5,"")</f>
        <v/>
      </c>
      <c r="G434">
        <f>IF($A434&lt;&gt;"",3.5,"")</f>
        <v/>
      </c>
      <c r="H434">
        <f>IF(ROWS(Measurements!A$4:$L434)&lt;=Measurements!$J$4, INDEX(Measurements!$G$4:$G$502,_xlfn.AGGREGATE(15,3,(Measurements!$C$4:$C$502=Measurements!$J$3)/(Measurements!$C$4:$C$502=Measurements!$J$3)*(ROW(Measurements!$C$4:$C$502)-ROW(Measurements!$C$3)),ROWS(Measurements!A$4:$L434))), "")</f>
        <v/>
      </c>
      <c r="I434">
        <f>IF($A434&lt;&gt;"",65,"")</f>
        <v/>
      </c>
      <c r="J434">
        <f>IF($A434&lt;&gt;"",35,"")</f>
        <v/>
      </c>
      <c r="L434" s="2">
        <f>IF(ROWS(Measurements!$L$4:L434)&lt;=Measurements!$K$4, INDEX(Measurements!$A$4:$A$502,_xlfn.AGGREGATE(15,3,(Measurements!$C$4:$C$502=Measurements!$K$3)/(Measurements!$C$4:$C$502=Measurements!$K$3)*(ROW(Measurements!$C$4:$C$502)-ROW(Measurements!$C$3)),ROWS(Measurements!$L$4:L434))), "")</f>
        <v/>
      </c>
      <c r="M434">
        <f>IF(ROWS(Measurements!$L$4:L434)&lt;=Measurements!$K$4, INDEX(Measurements!$E$4:$E$502,_xlfn.AGGREGATE(15,3,(Measurements!$C$4:$C$502=Measurements!$K$3)/(Measurements!$C$4:$C$502=Measurements!$K$3)*(ROW(Measurements!$C$4:$C$502)-ROW(Measurements!$C$3)),ROWS(Measurements!$L$4:L434))), "")</f>
        <v/>
      </c>
      <c r="N434">
        <f>IF($L434&lt;&gt;"",2200,"")</f>
        <v/>
      </c>
      <c r="O434">
        <f>IF($L434&lt;&gt;"",1800,"")</f>
        <v/>
      </c>
      <c r="P434">
        <f>IF(ROWS(Measurements!$L$4:L434)&lt;=Measurements!$K$4, INDEX(Measurements!$F$4:$F$502,_xlfn.AGGREGATE(15,3,(Measurements!$C$4:$C$502=Measurements!$K$3)/(Measurements!$C$4:$C$502=Measurements!$K$3)*(ROW(Measurements!$C$4:$C$502)-ROW(Measurements!$C$3)),ROWS(Measurements!$L$4:L434))), "")</f>
        <v/>
      </c>
      <c r="Q434">
        <f>IF($L434&lt;&gt;"",6.5,"")</f>
        <v/>
      </c>
      <c r="R434">
        <f>IF($L434&lt;&gt;"",3.5,"")</f>
        <v/>
      </c>
      <c r="S434">
        <f>IF(ROWS(Measurements!$L$4:L434)&lt;=Measurements!$K$4, INDEX(Measurements!$G$4:$G$502,_xlfn.AGGREGATE(15,3,(Measurements!$C$4:$C$502=Measurements!$K$3)/(Measurements!$C$4:$C$502=Measurements!$K$3)*(ROW(Measurements!$C$4:$C$502)-ROW(Measurements!$C$3)),ROWS(Measurements!$L$4:L434))), "")</f>
        <v/>
      </c>
      <c r="T434">
        <f>IF($L434&lt;&gt;"",65,"")</f>
        <v/>
      </c>
      <c r="U434">
        <f>IF($L434&lt;&gt;"",35,"")</f>
        <v/>
      </c>
      <c r="W434" s="2">
        <f>IF(ROWS(Measurements!$L$4:$L434)&lt;=Measurements!$I$4, INDEX(Measurements!$A$4:$A$502,_xlfn.AGGREGATE(15,3,(Measurements!$C$4:$C$502=Measurements!$I$3)/(Measurements!$C$4:$C$502=Measurements!$I$3)*(ROW(Measurements!$C$4:$C$502)-ROW(Measurements!$C$3)),ROWS(Measurements!$L$4:$L434))), "")</f>
        <v/>
      </c>
      <c r="X434">
        <f>IF(ROWS(Measurements!$L$4:$L434)&lt;=Measurements!$I$4, INDEX(Measurements!$E$4:$E$502,_xlfn.AGGREGATE(15,3,(Measurements!$C$4:$C$502=Measurements!$I$3)/(Measurements!$C$4:$C$502=Measurements!$I$3)*(ROW(Measurements!$C$4:$C$502)-ROW(Measurements!$C$3)),ROWS(Measurements!$L$4:$L434))), "")</f>
        <v/>
      </c>
      <c r="Y434">
        <f>IF($W434&lt;&gt;"",2200,"")</f>
        <v/>
      </c>
      <c r="Z434">
        <f>IF($W434&lt;&gt;"",1800,"")</f>
        <v/>
      </c>
      <c r="AA434">
        <f>IF(ROWS(Measurements!$L$4:$L434)&lt;=Measurements!$I$4, INDEX(Measurements!$F$4:$F$502,_xlfn.AGGREGATE(15,3,(Measurements!$C$4:$C$502=Measurements!$I$3)/(Measurements!$C$4:$C$502=Measurements!$I$3)*(ROW(Measurements!$C$4:$C$502)-ROW(Measurements!$C$3)),ROWS(Measurements!$L$4:$L434))), "")</f>
        <v/>
      </c>
      <c r="AB434">
        <f>IF($W434&lt;&gt;"",6.5,"")</f>
        <v/>
      </c>
      <c r="AC434">
        <f>IF($W434&lt;&gt;"",3.5,"")</f>
        <v/>
      </c>
      <c r="AD434">
        <f>IF(ROWS(Measurements!$L$4:L434)&lt;=Measurements!$I$4, INDEX(Measurements!$G$4:$G$502,_xlfn.AGGREGATE(15,3,(Measurements!$C$4:$C$502=Measurements!$I$3)/(Measurements!$C$4:$C$502=Measurements!$I$3)*(ROW(Measurements!$C$4:$C$502)-ROW(Measurements!$C$3)),ROWS(Measurements!$L$4:L434))), "")</f>
        <v/>
      </c>
      <c r="AE434">
        <f>IF($W434&lt;&gt;"",65,"")</f>
        <v/>
      </c>
      <c r="AF434">
        <f>IF($W434&lt;&gt;"",35,"")</f>
        <v/>
      </c>
    </row>
    <row r="435">
      <c r="A435" s="2">
        <f>IF(ROWS(Measurements!A$4:$L435)&lt;=Measurements!$J$4, INDEX(Measurements!$A$4:$A$502,_xlfn.AGGREGATE(15,3,(Measurements!$C$4:$C$502=Measurements!$J$3)/(Measurements!$C$4:$C$502=Measurements!$J$3)*(ROW(Measurements!$C$4:$C$502)-ROW(Measurements!$C$3)),ROWS(Measurements!A$4:$L435))), "")</f>
        <v/>
      </c>
      <c r="B435">
        <f>IF(ROWS(Measurements!A$4:$L435)&lt;=Measurements!$J$4, INDEX(Measurements!$E$4:$E$502,_xlfn.AGGREGATE(15,3,(Measurements!$C$4:$C$502=Measurements!$J$3)/(Measurements!$C$4:$C$502=Measurements!$J$3)*(ROW(Measurements!$C$4:$C$502)-ROW(Measurements!$C$3)),ROWS(Measurements!A$4:$L435))), "")</f>
        <v/>
      </c>
      <c r="C435">
        <f>IF($A435&lt;&gt;"",2200,"")</f>
        <v/>
      </c>
      <c r="D435">
        <f>IF($A435&lt;&gt;"",1800,"")</f>
        <v/>
      </c>
      <c r="E435">
        <f>IF(ROWS(Measurements!A$4:$L435)&lt;=Measurements!$J$4, INDEX(Measurements!$F$4:$F$502,_xlfn.AGGREGATE(15,3,(Measurements!$C$4:$C$502=Measurements!$J$3)/(Measurements!$C$4:$C$502=Measurements!$J$3)*(ROW(Measurements!$C$4:$C$502)-ROW(Measurements!$C$3)),ROWS(Measurements!A$4:$L435))), "")</f>
        <v/>
      </c>
      <c r="F435">
        <f>IF($A435&lt;&gt;"",6.5,"")</f>
        <v/>
      </c>
      <c r="G435">
        <f>IF($A435&lt;&gt;"",3.5,"")</f>
        <v/>
      </c>
      <c r="H435">
        <f>IF(ROWS(Measurements!A$4:$L435)&lt;=Measurements!$J$4, INDEX(Measurements!$G$4:$G$502,_xlfn.AGGREGATE(15,3,(Measurements!$C$4:$C$502=Measurements!$J$3)/(Measurements!$C$4:$C$502=Measurements!$J$3)*(ROW(Measurements!$C$4:$C$502)-ROW(Measurements!$C$3)),ROWS(Measurements!A$4:$L435))), "")</f>
        <v/>
      </c>
      <c r="I435">
        <f>IF($A435&lt;&gt;"",65,"")</f>
        <v/>
      </c>
      <c r="J435">
        <f>IF($A435&lt;&gt;"",35,"")</f>
        <v/>
      </c>
      <c r="L435" s="2">
        <f>IF(ROWS(Measurements!$L$4:L435)&lt;=Measurements!$K$4, INDEX(Measurements!$A$4:$A$502,_xlfn.AGGREGATE(15,3,(Measurements!$C$4:$C$502=Measurements!$K$3)/(Measurements!$C$4:$C$502=Measurements!$K$3)*(ROW(Measurements!$C$4:$C$502)-ROW(Measurements!$C$3)),ROWS(Measurements!$L$4:L435))), "")</f>
        <v/>
      </c>
      <c r="M435">
        <f>IF(ROWS(Measurements!$L$4:L435)&lt;=Measurements!$K$4, INDEX(Measurements!$E$4:$E$502,_xlfn.AGGREGATE(15,3,(Measurements!$C$4:$C$502=Measurements!$K$3)/(Measurements!$C$4:$C$502=Measurements!$K$3)*(ROW(Measurements!$C$4:$C$502)-ROW(Measurements!$C$3)),ROWS(Measurements!$L$4:L435))), "")</f>
        <v/>
      </c>
      <c r="N435">
        <f>IF($L435&lt;&gt;"",2200,"")</f>
        <v/>
      </c>
      <c r="O435">
        <f>IF($L435&lt;&gt;"",1800,"")</f>
        <v/>
      </c>
      <c r="P435">
        <f>IF(ROWS(Measurements!$L$4:L435)&lt;=Measurements!$K$4, INDEX(Measurements!$F$4:$F$502,_xlfn.AGGREGATE(15,3,(Measurements!$C$4:$C$502=Measurements!$K$3)/(Measurements!$C$4:$C$502=Measurements!$K$3)*(ROW(Measurements!$C$4:$C$502)-ROW(Measurements!$C$3)),ROWS(Measurements!$L$4:L435))), "")</f>
        <v/>
      </c>
      <c r="Q435">
        <f>IF($L435&lt;&gt;"",6.5,"")</f>
        <v/>
      </c>
      <c r="R435">
        <f>IF($L435&lt;&gt;"",3.5,"")</f>
        <v/>
      </c>
      <c r="S435">
        <f>IF(ROWS(Measurements!$L$4:L435)&lt;=Measurements!$K$4, INDEX(Measurements!$G$4:$G$502,_xlfn.AGGREGATE(15,3,(Measurements!$C$4:$C$502=Measurements!$K$3)/(Measurements!$C$4:$C$502=Measurements!$K$3)*(ROW(Measurements!$C$4:$C$502)-ROW(Measurements!$C$3)),ROWS(Measurements!$L$4:L435))), "")</f>
        <v/>
      </c>
      <c r="T435">
        <f>IF($L435&lt;&gt;"",65,"")</f>
        <v/>
      </c>
      <c r="U435">
        <f>IF($L435&lt;&gt;"",35,"")</f>
        <v/>
      </c>
      <c r="W435" s="2">
        <f>IF(ROWS(Measurements!$L$4:$L435)&lt;=Measurements!$I$4, INDEX(Measurements!$A$4:$A$502,_xlfn.AGGREGATE(15,3,(Measurements!$C$4:$C$502=Measurements!$I$3)/(Measurements!$C$4:$C$502=Measurements!$I$3)*(ROW(Measurements!$C$4:$C$502)-ROW(Measurements!$C$3)),ROWS(Measurements!$L$4:$L435))), "")</f>
        <v/>
      </c>
      <c r="X435">
        <f>IF(ROWS(Measurements!$L$4:$L435)&lt;=Measurements!$I$4, INDEX(Measurements!$E$4:$E$502,_xlfn.AGGREGATE(15,3,(Measurements!$C$4:$C$502=Measurements!$I$3)/(Measurements!$C$4:$C$502=Measurements!$I$3)*(ROW(Measurements!$C$4:$C$502)-ROW(Measurements!$C$3)),ROWS(Measurements!$L$4:$L435))), "")</f>
        <v/>
      </c>
      <c r="Y435">
        <f>IF($W435&lt;&gt;"",2200,"")</f>
        <v/>
      </c>
      <c r="Z435">
        <f>IF($W435&lt;&gt;"",1800,"")</f>
        <v/>
      </c>
      <c r="AA435">
        <f>IF(ROWS(Measurements!$L$4:$L435)&lt;=Measurements!$I$4, INDEX(Measurements!$F$4:$F$502,_xlfn.AGGREGATE(15,3,(Measurements!$C$4:$C$502=Measurements!$I$3)/(Measurements!$C$4:$C$502=Measurements!$I$3)*(ROW(Measurements!$C$4:$C$502)-ROW(Measurements!$C$3)),ROWS(Measurements!$L$4:$L435))), "")</f>
        <v/>
      </c>
      <c r="AB435">
        <f>IF($W435&lt;&gt;"",6.5,"")</f>
        <v/>
      </c>
      <c r="AC435">
        <f>IF($W435&lt;&gt;"",3.5,"")</f>
        <v/>
      </c>
      <c r="AD435">
        <f>IF(ROWS(Measurements!$L$4:L435)&lt;=Measurements!$I$4, INDEX(Measurements!$G$4:$G$502,_xlfn.AGGREGATE(15,3,(Measurements!$C$4:$C$502=Measurements!$I$3)/(Measurements!$C$4:$C$502=Measurements!$I$3)*(ROW(Measurements!$C$4:$C$502)-ROW(Measurements!$C$3)),ROWS(Measurements!$L$4:L435))), "")</f>
        <v/>
      </c>
      <c r="AE435">
        <f>IF($W435&lt;&gt;"",65,"")</f>
        <v/>
      </c>
      <c r="AF435">
        <f>IF($W435&lt;&gt;"",35,"")</f>
        <v/>
      </c>
    </row>
    <row r="436">
      <c r="A436" s="2">
        <f>IF(ROWS(Measurements!A$4:$L436)&lt;=Measurements!$J$4, INDEX(Measurements!$A$4:$A$502,_xlfn.AGGREGATE(15,3,(Measurements!$C$4:$C$502=Measurements!$J$3)/(Measurements!$C$4:$C$502=Measurements!$J$3)*(ROW(Measurements!$C$4:$C$502)-ROW(Measurements!$C$3)),ROWS(Measurements!A$4:$L436))), "")</f>
        <v/>
      </c>
      <c r="B436">
        <f>IF(ROWS(Measurements!A$4:$L436)&lt;=Measurements!$J$4, INDEX(Measurements!$E$4:$E$502,_xlfn.AGGREGATE(15,3,(Measurements!$C$4:$C$502=Measurements!$J$3)/(Measurements!$C$4:$C$502=Measurements!$J$3)*(ROW(Measurements!$C$4:$C$502)-ROW(Measurements!$C$3)),ROWS(Measurements!A$4:$L436))), "")</f>
        <v/>
      </c>
      <c r="C436">
        <f>IF($A436&lt;&gt;"",2200,"")</f>
        <v/>
      </c>
      <c r="D436">
        <f>IF($A436&lt;&gt;"",1800,"")</f>
        <v/>
      </c>
      <c r="E436">
        <f>IF(ROWS(Measurements!A$4:$L436)&lt;=Measurements!$J$4, INDEX(Measurements!$F$4:$F$502,_xlfn.AGGREGATE(15,3,(Measurements!$C$4:$C$502=Measurements!$J$3)/(Measurements!$C$4:$C$502=Measurements!$J$3)*(ROW(Measurements!$C$4:$C$502)-ROW(Measurements!$C$3)),ROWS(Measurements!A$4:$L436))), "")</f>
        <v/>
      </c>
      <c r="F436">
        <f>IF($A436&lt;&gt;"",6.5,"")</f>
        <v/>
      </c>
      <c r="G436">
        <f>IF($A436&lt;&gt;"",3.5,"")</f>
        <v/>
      </c>
      <c r="H436">
        <f>IF(ROWS(Measurements!A$4:$L436)&lt;=Measurements!$J$4, INDEX(Measurements!$G$4:$G$502,_xlfn.AGGREGATE(15,3,(Measurements!$C$4:$C$502=Measurements!$J$3)/(Measurements!$C$4:$C$502=Measurements!$J$3)*(ROW(Measurements!$C$4:$C$502)-ROW(Measurements!$C$3)),ROWS(Measurements!A$4:$L436))), "")</f>
        <v/>
      </c>
      <c r="I436">
        <f>IF($A436&lt;&gt;"",65,"")</f>
        <v/>
      </c>
      <c r="J436">
        <f>IF($A436&lt;&gt;"",35,"")</f>
        <v/>
      </c>
      <c r="L436" s="2">
        <f>IF(ROWS(Measurements!$L$4:L436)&lt;=Measurements!$K$4, INDEX(Measurements!$A$4:$A$502,_xlfn.AGGREGATE(15,3,(Measurements!$C$4:$C$502=Measurements!$K$3)/(Measurements!$C$4:$C$502=Measurements!$K$3)*(ROW(Measurements!$C$4:$C$502)-ROW(Measurements!$C$3)),ROWS(Measurements!$L$4:L436))), "")</f>
        <v/>
      </c>
      <c r="M436">
        <f>IF(ROWS(Measurements!$L$4:L436)&lt;=Measurements!$K$4, INDEX(Measurements!$E$4:$E$502,_xlfn.AGGREGATE(15,3,(Measurements!$C$4:$C$502=Measurements!$K$3)/(Measurements!$C$4:$C$502=Measurements!$K$3)*(ROW(Measurements!$C$4:$C$502)-ROW(Measurements!$C$3)),ROWS(Measurements!$L$4:L436))), "")</f>
        <v/>
      </c>
      <c r="N436">
        <f>IF($L436&lt;&gt;"",2200,"")</f>
        <v/>
      </c>
      <c r="O436">
        <f>IF($L436&lt;&gt;"",1800,"")</f>
        <v/>
      </c>
      <c r="P436">
        <f>IF(ROWS(Measurements!$L$4:L436)&lt;=Measurements!$K$4, INDEX(Measurements!$F$4:$F$502,_xlfn.AGGREGATE(15,3,(Measurements!$C$4:$C$502=Measurements!$K$3)/(Measurements!$C$4:$C$502=Measurements!$K$3)*(ROW(Measurements!$C$4:$C$502)-ROW(Measurements!$C$3)),ROWS(Measurements!$L$4:L436))), "")</f>
        <v/>
      </c>
      <c r="Q436">
        <f>IF($L436&lt;&gt;"",6.5,"")</f>
        <v/>
      </c>
      <c r="R436">
        <f>IF($L436&lt;&gt;"",3.5,"")</f>
        <v/>
      </c>
      <c r="S436">
        <f>IF(ROWS(Measurements!$L$4:L436)&lt;=Measurements!$K$4, INDEX(Measurements!$G$4:$G$502,_xlfn.AGGREGATE(15,3,(Measurements!$C$4:$C$502=Measurements!$K$3)/(Measurements!$C$4:$C$502=Measurements!$K$3)*(ROW(Measurements!$C$4:$C$502)-ROW(Measurements!$C$3)),ROWS(Measurements!$L$4:L436))), "")</f>
        <v/>
      </c>
      <c r="T436">
        <f>IF($L436&lt;&gt;"",65,"")</f>
        <v/>
      </c>
      <c r="U436">
        <f>IF($L436&lt;&gt;"",35,"")</f>
        <v/>
      </c>
      <c r="W436" s="2">
        <f>IF(ROWS(Measurements!$L$4:$L436)&lt;=Measurements!$I$4, INDEX(Measurements!$A$4:$A$502,_xlfn.AGGREGATE(15,3,(Measurements!$C$4:$C$502=Measurements!$I$3)/(Measurements!$C$4:$C$502=Measurements!$I$3)*(ROW(Measurements!$C$4:$C$502)-ROW(Measurements!$C$3)),ROWS(Measurements!$L$4:$L436))), "")</f>
        <v/>
      </c>
      <c r="X436">
        <f>IF(ROWS(Measurements!$L$4:$L436)&lt;=Measurements!$I$4, INDEX(Measurements!$E$4:$E$502,_xlfn.AGGREGATE(15,3,(Measurements!$C$4:$C$502=Measurements!$I$3)/(Measurements!$C$4:$C$502=Measurements!$I$3)*(ROW(Measurements!$C$4:$C$502)-ROW(Measurements!$C$3)),ROWS(Measurements!$L$4:$L436))), "")</f>
        <v/>
      </c>
      <c r="Y436">
        <f>IF($W436&lt;&gt;"",2200,"")</f>
        <v/>
      </c>
      <c r="Z436">
        <f>IF($W436&lt;&gt;"",1800,"")</f>
        <v/>
      </c>
      <c r="AA436">
        <f>IF(ROWS(Measurements!$L$4:$L436)&lt;=Measurements!$I$4, INDEX(Measurements!$F$4:$F$502,_xlfn.AGGREGATE(15,3,(Measurements!$C$4:$C$502=Measurements!$I$3)/(Measurements!$C$4:$C$502=Measurements!$I$3)*(ROW(Measurements!$C$4:$C$502)-ROW(Measurements!$C$3)),ROWS(Measurements!$L$4:$L436))), "")</f>
        <v/>
      </c>
      <c r="AB436">
        <f>IF($W436&lt;&gt;"",6.5,"")</f>
        <v/>
      </c>
      <c r="AC436">
        <f>IF($W436&lt;&gt;"",3.5,"")</f>
        <v/>
      </c>
      <c r="AD436">
        <f>IF(ROWS(Measurements!$L$4:L436)&lt;=Measurements!$I$4, INDEX(Measurements!$G$4:$G$502,_xlfn.AGGREGATE(15,3,(Measurements!$C$4:$C$502=Measurements!$I$3)/(Measurements!$C$4:$C$502=Measurements!$I$3)*(ROW(Measurements!$C$4:$C$502)-ROW(Measurements!$C$3)),ROWS(Measurements!$L$4:L436))), "")</f>
        <v/>
      </c>
      <c r="AE436">
        <f>IF($W436&lt;&gt;"",65,"")</f>
        <v/>
      </c>
      <c r="AF436">
        <f>IF($W436&lt;&gt;"",35,"")</f>
        <v/>
      </c>
    </row>
    <row r="437">
      <c r="A437" s="2">
        <f>IF(ROWS(Measurements!A$4:$L437)&lt;=Measurements!$J$4, INDEX(Measurements!$A$4:$A$502,_xlfn.AGGREGATE(15,3,(Measurements!$C$4:$C$502=Measurements!$J$3)/(Measurements!$C$4:$C$502=Measurements!$J$3)*(ROW(Measurements!$C$4:$C$502)-ROW(Measurements!$C$3)),ROWS(Measurements!A$4:$L437))), "")</f>
        <v/>
      </c>
      <c r="B437">
        <f>IF(ROWS(Measurements!A$4:$L437)&lt;=Measurements!$J$4, INDEX(Measurements!$E$4:$E$502,_xlfn.AGGREGATE(15,3,(Measurements!$C$4:$C$502=Measurements!$J$3)/(Measurements!$C$4:$C$502=Measurements!$J$3)*(ROW(Measurements!$C$4:$C$502)-ROW(Measurements!$C$3)),ROWS(Measurements!A$4:$L437))), "")</f>
        <v/>
      </c>
      <c r="C437">
        <f>IF($A437&lt;&gt;"",2200,"")</f>
        <v/>
      </c>
      <c r="D437">
        <f>IF($A437&lt;&gt;"",1800,"")</f>
        <v/>
      </c>
      <c r="E437">
        <f>IF(ROWS(Measurements!A$4:$L437)&lt;=Measurements!$J$4, INDEX(Measurements!$F$4:$F$502,_xlfn.AGGREGATE(15,3,(Measurements!$C$4:$C$502=Measurements!$J$3)/(Measurements!$C$4:$C$502=Measurements!$J$3)*(ROW(Measurements!$C$4:$C$502)-ROW(Measurements!$C$3)),ROWS(Measurements!A$4:$L437))), "")</f>
        <v/>
      </c>
      <c r="F437">
        <f>IF($A437&lt;&gt;"",6.5,"")</f>
        <v/>
      </c>
      <c r="G437">
        <f>IF($A437&lt;&gt;"",3.5,"")</f>
        <v/>
      </c>
      <c r="H437">
        <f>IF(ROWS(Measurements!A$4:$L437)&lt;=Measurements!$J$4, INDEX(Measurements!$G$4:$G$502,_xlfn.AGGREGATE(15,3,(Measurements!$C$4:$C$502=Measurements!$J$3)/(Measurements!$C$4:$C$502=Measurements!$J$3)*(ROW(Measurements!$C$4:$C$502)-ROW(Measurements!$C$3)),ROWS(Measurements!A$4:$L437))), "")</f>
        <v/>
      </c>
      <c r="I437">
        <f>IF($A437&lt;&gt;"",65,"")</f>
        <v/>
      </c>
      <c r="J437">
        <f>IF($A437&lt;&gt;"",35,"")</f>
        <v/>
      </c>
      <c r="L437" s="2">
        <f>IF(ROWS(Measurements!$L$4:L437)&lt;=Measurements!$K$4, INDEX(Measurements!$A$4:$A$502,_xlfn.AGGREGATE(15,3,(Measurements!$C$4:$C$502=Measurements!$K$3)/(Measurements!$C$4:$C$502=Measurements!$K$3)*(ROW(Measurements!$C$4:$C$502)-ROW(Measurements!$C$3)),ROWS(Measurements!$L$4:L437))), "")</f>
        <v/>
      </c>
      <c r="M437">
        <f>IF(ROWS(Measurements!$L$4:L437)&lt;=Measurements!$K$4, INDEX(Measurements!$E$4:$E$502,_xlfn.AGGREGATE(15,3,(Measurements!$C$4:$C$502=Measurements!$K$3)/(Measurements!$C$4:$C$502=Measurements!$K$3)*(ROW(Measurements!$C$4:$C$502)-ROW(Measurements!$C$3)),ROWS(Measurements!$L$4:L437))), "")</f>
        <v/>
      </c>
      <c r="N437">
        <f>IF($L437&lt;&gt;"",2200,"")</f>
        <v/>
      </c>
      <c r="O437">
        <f>IF($L437&lt;&gt;"",1800,"")</f>
        <v/>
      </c>
      <c r="P437">
        <f>IF(ROWS(Measurements!$L$4:L437)&lt;=Measurements!$K$4, INDEX(Measurements!$F$4:$F$502,_xlfn.AGGREGATE(15,3,(Measurements!$C$4:$C$502=Measurements!$K$3)/(Measurements!$C$4:$C$502=Measurements!$K$3)*(ROW(Measurements!$C$4:$C$502)-ROW(Measurements!$C$3)),ROWS(Measurements!$L$4:L437))), "")</f>
        <v/>
      </c>
      <c r="Q437">
        <f>IF($L437&lt;&gt;"",6.5,"")</f>
        <v/>
      </c>
      <c r="R437">
        <f>IF($L437&lt;&gt;"",3.5,"")</f>
        <v/>
      </c>
      <c r="S437">
        <f>IF(ROWS(Measurements!$L$4:L437)&lt;=Measurements!$K$4, INDEX(Measurements!$G$4:$G$502,_xlfn.AGGREGATE(15,3,(Measurements!$C$4:$C$502=Measurements!$K$3)/(Measurements!$C$4:$C$502=Measurements!$K$3)*(ROW(Measurements!$C$4:$C$502)-ROW(Measurements!$C$3)),ROWS(Measurements!$L$4:L437))), "")</f>
        <v/>
      </c>
      <c r="T437">
        <f>IF($L437&lt;&gt;"",65,"")</f>
        <v/>
      </c>
      <c r="U437">
        <f>IF($L437&lt;&gt;"",35,"")</f>
        <v/>
      </c>
      <c r="W437" s="2">
        <f>IF(ROWS(Measurements!$L$4:$L437)&lt;=Measurements!$I$4, INDEX(Measurements!$A$4:$A$502,_xlfn.AGGREGATE(15,3,(Measurements!$C$4:$C$502=Measurements!$I$3)/(Measurements!$C$4:$C$502=Measurements!$I$3)*(ROW(Measurements!$C$4:$C$502)-ROW(Measurements!$C$3)),ROWS(Measurements!$L$4:$L437))), "")</f>
        <v/>
      </c>
      <c r="X437">
        <f>IF(ROWS(Measurements!$L$4:$L437)&lt;=Measurements!$I$4, INDEX(Measurements!$E$4:$E$502,_xlfn.AGGREGATE(15,3,(Measurements!$C$4:$C$502=Measurements!$I$3)/(Measurements!$C$4:$C$502=Measurements!$I$3)*(ROW(Measurements!$C$4:$C$502)-ROW(Measurements!$C$3)),ROWS(Measurements!$L$4:$L437))), "")</f>
        <v/>
      </c>
      <c r="Y437">
        <f>IF($W437&lt;&gt;"",2200,"")</f>
        <v/>
      </c>
      <c r="Z437">
        <f>IF($W437&lt;&gt;"",1800,"")</f>
        <v/>
      </c>
      <c r="AA437">
        <f>IF(ROWS(Measurements!$L$4:$L437)&lt;=Measurements!$I$4, INDEX(Measurements!$F$4:$F$502,_xlfn.AGGREGATE(15,3,(Measurements!$C$4:$C$502=Measurements!$I$3)/(Measurements!$C$4:$C$502=Measurements!$I$3)*(ROW(Measurements!$C$4:$C$502)-ROW(Measurements!$C$3)),ROWS(Measurements!$L$4:$L437))), "")</f>
        <v/>
      </c>
      <c r="AB437">
        <f>IF($W437&lt;&gt;"",6.5,"")</f>
        <v/>
      </c>
      <c r="AC437">
        <f>IF($W437&lt;&gt;"",3.5,"")</f>
        <v/>
      </c>
      <c r="AD437">
        <f>IF(ROWS(Measurements!$L$4:L437)&lt;=Measurements!$I$4, INDEX(Measurements!$G$4:$G$502,_xlfn.AGGREGATE(15,3,(Measurements!$C$4:$C$502=Measurements!$I$3)/(Measurements!$C$4:$C$502=Measurements!$I$3)*(ROW(Measurements!$C$4:$C$502)-ROW(Measurements!$C$3)),ROWS(Measurements!$L$4:L437))), "")</f>
        <v/>
      </c>
      <c r="AE437">
        <f>IF($W437&lt;&gt;"",65,"")</f>
        <v/>
      </c>
      <c r="AF437">
        <f>IF($W437&lt;&gt;"",35,"")</f>
        <v/>
      </c>
    </row>
    <row r="438">
      <c r="A438" s="2">
        <f>IF(ROWS(Measurements!A$4:$L438)&lt;=Measurements!$J$4, INDEX(Measurements!$A$4:$A$502,_xlfn.AGGREGATE(15,3,(Measurements!$C$4:$C$502=Measurements!$J$3)/(Measurements!$C$4:$C$502=Measurements!$J$3)*(ROW(Measurements!$C$4:$C$502)-ROW(Measurements!$C$3)),ROWS(Measurements!A$4:$L438))), "")</f>
        <v/>
      </c>
      <c r="B438">
        <f>IF(ROWS(Measurements!A$4:$L438)&lt;=Measurements!$J$4, INDEX(Measurements!$E$4:$E$502,_xlfn.AGGREGATE(15,3,(Measurements!$C$4:$C$502=Measurements!$J$3)/(Measurements!$C$4:$C$502=Measurements!$J$3)*(ROW(Measurements!$C$4:$C$502)-ROW(Measurements!$C$3)),ROWS(Measurements!A$4:$L438))), "")</f>
        <v/>
      </c>
      <c r="C438">
        <f>IF($A438&lt;&gt;"",2200,"")</f>
        <v/>
      </c>
      <c r="D438">
        <f>IF($A438&lt;&gt;"",1800,"")</f>
        <v/>
      </c>
      <c r="E438">
        <f>IF(ROWS(Measurements!A$4:$L438)&lt;=Measurements!$J$4, INDEX(Measurements!$F$4:$F$502,_xlfn.AGGREGATE(15,3,(Measurements!$C$4:$C$502=Measurements!$J$3)/(Measurements!$C$4:$C$502=Measurements!$J$3)*(ROW(Measurements!$C$4:$C$502)-ROW(Measurements!$C$3)),ROWS(Measurements!A$4:$L438))), "")</f>
        <v/>
      </c>
      <c r="F438">
        <f>IF($A438&lt;&gt;"",6.5,"")</f>
        <v/>
      </c>
      <c r="G438">
        <f>IF($A438&lt;&gt;"",3.5,"")</f>
        <v/>
      </c>
      <c r="H438">
        <f>IF(ROWS(Measurements!A$4:$L438)&lt;=Measurements!$J$4, INDEX(Measurements!$G$4:$G$502,_xlfn.AGGREGATE(15,3,(Measurements!$C$4:$C$502=Measurements!$J$3)/(Measurements!$C$4:$C$502=Measurements!$J$3)*(ROW(Measurements!$C$4:$C$502)-ROW(Measurements!$C$3)),ROWS(Measurements!A$4:$L438))), "")</f>
        <v/>
      </c>
      <c r="I438">
        <f>IF($A438&lt;&gt;"",65,"")</f>
        <v/>
      </c>
      <c r="J438">
        <f>IF($A438&lt;&gt;"",35,"")</f>
        <v/>
      </c>
      <c r="L438" s="2">
        <f>IF(ROWS(Measurements!$L$4:L438)&lt;=Measurements!$K$4, INDEX(Measurements!$A$4:$A$502,_xlfn.AGGREGATE(15,3,(Measurements!$C$4:$C$502=Measurements!$K$3)/(Measurements!$C$4:$C$502=Measurements!$K$3)*(ROW(Measurements!$C$4:$C$502)-ROW(Measurements!$C$3)),ROWS(Measurements!$L$4:L438))), "")</f>
        <v/>
      </c>
      <c r="M438">
        <f>IF(ROWS(Measurements!$L$4:L438)&lt;=Measurements!$K$4, INDEX(Measurements!$E$4:$E$502,_xlfn.AGGREGATE(15,3,(Measurements!$C$4:$C$502=Measurements!$K$3)/(Measurements!$C$4:$C$502=Measurements!$K$3)*(ROW(Measurements!$C$4:$C$502)-ROW(Measurements!$C$3)),ROWS(Measurements!$L$4:L438))), "")</f>
        <v/>
      </c>
      <c r="N438">
        <f>IF($L438&lt;&gt;"",2200,"")</f>
        <v/>
      </c>
      <c r="O438">
        <f>IF($L438&lt;&gt;"",1800,"")</f>
        <v/>
      </c>
      <c r="P438">
        <f>IF(ROWS(Measurements!$L$4:L438)&lt;=Measurements!$K$4, INDEX(Measurements!$F$4:$F$502,_xlfn.AGGREGATE(15,3,(Measurements!$C$4:$C$502=Measurements!$K$3)/(Measurements!$C$4:$C$502=Measurements!$K$3)*(ROW(Measurements!$C$4:$C$502)-ROW(Measurements!$C$3)),ROWS(Measurements!$L$4:L438))), "")</f>
        <v/>
      </c>
      <c r="Q438">
        <f>IF($L438&lt;&gt;"",6.5,"")</f>
        <v/>
      </c>
      <c r="R438">
        <f>IF($L438&lt;&gt;"",3.5,"")</f>
        <v/>
      </c>
      <c r="S438">
        <f>IF(ROWS(Measurements!$L$4:L438)&lt;=Measurements!$K$4, INDEX(Measurements!$G$4:$G$502,_xlfn.AGGREGATE(15,3,(Measurements!$C$4:$C$502=Measurements!$K$3)/(Measurements!$C$4:$C$502=Measurements!$K$3)*(ROW(Measurements!$C$4:$C$502)-ROW(Measurements!$C$3)),ROWS(Measurements!$L$4:L438))), "")</f>
        <v/>
      </c>
      <c r="T438">
        <f>IF($L438&lt;&gt;"",65,"")</f>
        <v/>
      </c>
      <c r="U438">
        <f>IF($L438&lt;&gt;"",35,"")</f>
        <v/>
      </c>
      <c r="W438" s="2">
        <f>IF(ROWS(Measurements!$L$4:$L438)&lt;=Measurements!$I$4, INDEX(Measurements!$A$4:$A$502,_xlfn.AGGREGATE(15,3,(Measurements!$C$4:$C$502=Measurements!$I$3)/(Measurements!$C$4:$C$502=Measurements!$I$3)*(ROW(Measurements!$C$4:$C$502)-ROW(Measurements!$C$3)),ROWS(Measurements!$L$4:$L438))), "")</f>
        <v/>
      </c>
      <c r="X438">
        <f>IF(ROWS(Measurements!$L$4:$L438)&lt;=Measurements!$I$4, INDEX(Measurements!$E$4:$E$502,_xlfn.AGGREGATE(15,3,(Measurements!$C$4:$C$502=Measurements!$I$3)/(Measurements!$C$4:$C$502=Measurements!$I$3)*(ROW(Measurements!$C$4:$C$502)-ROW(Measurements!$C$3)),ROWS(Measurements!$L$4:$L438))), "")</f>
        <v/>
      </c>
      <c r="Y438">
        <f>IF($W438&lt;&gt;"",2200,"")</f>
        <v/>
      </c>
      <c r="Z438">
        <f>IF($W438&lt;&gt;"",1800,"")</f>
        <v/>
      </c>
      <c r="AA438">
        <f>IF(ROWS(Measurements!$L$4:$L438)&lt;=Measurements!$I$4, INDEX(Measurements!$F$4:$F$502,_xlfn.AGGREGATE(15,3,(Measurements!$C$4:$C$502=Measurements!$I$3)/(Measurements!$C$4:$C$502=Measurements!$I$3)*(ROW(Measurements!$C$4:$C$502)-ROW(Measurements!$C$3)),ROWS(Measurements!$L$4:$L438))), "")</f>
        <v/>
      </c>
      <c r="AB438">
        <f>IF($W438&lt;&gt;"",6.5,"")</f>
        <v/>
      </c>
      <c r="AC438">
        <f>IF($W438&lt;&gt;"",3.5,"")</f>
        <v/>
      </c>
      <c r="AD438">
        <f>IF(ROWS(Measurements!$L$4:L438)&lt;=Measurements!$I$4, INDEX(Measurements!$G$4:$G$502,_xlfn.AGGREGATE(15,3,(Measurements!$C$4:$C$502=Measurements!$I$3)/(Measurements!$C$4:$C$502=Measurements!$I$3)*(ROW(Measurements!$C$4:$C$502)-ROW(Measurements!$C$3)),ROWS(Measurements!$L$4:L438))), "")</f>
        <v/>
      </c>
      <c r="AE438">
        <f>IF($W438&lt;&gt;"",65,"")</f>
        <v/>
      </c>
      <c r="AF438">
        <f>IF($W438&lt;&gt;"",35,"")</f>
        <v/>
      </c>
    </row>
    <row r="439">
      <c r="A439" s="2">
        <f>IF(ROWS(Measurements!A$4:$L439)&lt;=Measurements!$J$4, INDEX(Measurements!$A$4:$A$502,_xlfn.AGGREGATE(15,3,(Measurements!$C$4:$C$502=Measurements!$J$3)/(Measurements!$C$4:$C$502=Measurements!$J$3)*(ROW(Measurements!$C$4:$C$502)-ROW(Measurements!$C$3)),ROWS(Measurements!A$4:$L439))), "")</f>
        <v/>
      </c>
      <c r="B439">
        <f>IF(ROWS(Measurements!A$4:$L439)&lt;=Measurements!$J$4, INDEX(Measurements!$E$4:$E$502,_xlfn.AGGREGATE(15,3,(Measurements!$C$4:$C$502=Measurements!$J$3)/(Measurements!$C$4:$C$502=Measurements!$J$3)*(ROW(Measurements!$C$4:$C$502)-ROW(Measurements!$C$3)),ROWS(Measurements!A$4:$L439))), "")</f>
        <v/>
      </c>
      <c r="C439">
        <f>IF($A439&lt;&gt;"",2200,"")</f>
        <v/>
      </c>
      <c r="D439">
        <f>IF($A439&lt;&gt;"",1800,"")</f>
        <v/>
      </c>
      <c r="E439">
        <f>IF(ROWS(Measurements!A$4:$L439)&lt;=Measurements!$J$4, INDEX(Measurements!$F$4:$F$502,_xlfn.AGGREGATE(15,3,(Measurements!$C$4:$C$502=Measurements!$J$3)/(Measurements!$C$4:$C$502=Measurements!$J$3)*(ROW(Measurements!$C$4:$C$502)-ROW(Measurements!$C$3)),ROWS(Measurements!A$4:$L439))), "")</f>
        <v/>
      </c>
      <c r="F439">
        <f>IF($A439&lt;&gt;"",6.5,"")</f>
        <v/>
      </c>
      <c r="G439">
        <f>IF($A439&lt;&gt;"",3.5,"")</f>
        <v/>
      </c>
      <c r="H439">
        <f>IF(ROWS(Measurements!A$4:$L439)&lt;=Measurements!$J$4, INDEX(Measurements!$G$4:$G$502,_xlfn.AGGREGATE(15,3,(Measurements!$C$4:$C$502=Measurements!$J$3)/(Measurements!$C$4:$C$502=Measurements!$J$3)*(ROW(Measurements!$C$4:$C$502)-ROW(Measurements!$C$3)),ROWS(Measurements!A$4:$L439))), "")</f>
        <v/>
      </c>
      <c r="I439">
        <f>IF($A439&lt;&gt;"",65,"")</f>
        <v/>
      </c>
      <c r="J439">
        <f>IF($A439&lt;&gt;"",35,"")</f>
        <v/>
      </c>
      <c r="L439" s="2">
        <f>IF(ROWS(Measurements!$L$4:L439)&lt;=Measurements!$K$4, INDEX(Measurements!$A$4:$A$502,_xlfn.AGGREGATE(15,3,(Measurements!$C$4:$C$502=Measurements!$K$3)/(Measurements!$C$4:$C$502=Measurements!$K$3)*(ROW(Measurements!$C$4:$C$502)-ROW(Measurements!$C$3)),ROWS(Measurements!$L$4:L439))), "")</f>
        <v/>
      </c>
      <c r="M439">
        <f>IF(ROWS(Measurements!$L$4:L439)&lt;=Measurements!$K$4, INDEX(Measurements!$E$4:$E$502,_xlfn.AGGREGATE(15,3,(Measurements!$C$4:$C$502=Measurements!$K$3)/(Measurements!$C$4:$C$502=Measurements!$K$3)*(ROW(Measurements!$C$4:$C$502)-ROW(Measurements!$C$3)),ROWS(Measurements!$L$4:L439))), "")</f>
        <v/>
      </c>
      <c r="N439">
        <f>IF($L439&lt;&gt;"",2200,"")</f>
        <v/>
      </c>
      <c r="O439">
        <f>IF($L439&lt;&gt;"",1800,"")</f>
        <v/>
      </c>
      <c r="P439">
        <f>IF(ROWS(Measurements!$L$4:L439)&lt;=Measurements!$K$4, INDEX(Measurements!$F$4:$F$502,_xlfn.AGGREGATE(15,3,(Measurements!$C$4:$C$502=Measurements!$K$3)/(Measurements!$C$4:$C$502=Measurements!$K$3)*(ROW(Measurements!$C$4:$C$502)-ROW(Measurements!$C$3)),ROWS(Measurements!$L$4:L439))), "")</f>
        <v/>
      </c>
      <c r="Q439">
        <f>IF($L439&lt;&gt;"",6.5,"")</f>
        <v/>
      </c>
      <c r="R439">
        <f>IF($L439&lt;&gt;"",3.5,"")</f>
        <v/>
      </c>
      <c r="S439">
        <f>IF(ROWS(Measurements!$L$4:L439)&lt;=Measurements!$K$4, INDEX(Measurements!$G$4:$G$502,_xlfn.AGGREGATE(15,3,(Measurements!$C$4:$C$502=Measurements!$K$3)/(Measurements!$C$4:$C$502=Measurements!$K$3)*(ROW(Measurements!$C$4:$C$502)-ROW(Measurements!$C$3)),ROWS(Measurements!$L$4:L439))), "")</f>
        <v/>
      </c>
      <c r="T439">
        <f>IF($L439&lt;&gt;"",65,"")</f>
        <v/>
      </c>
      <c r="U439">
        <f>IF($L439&lt;&gt;"",35,"")</f>
        <v/>
      </c>
      <c r="W439" s="2">
        <f>IF(ROWS(Measurements!$L$4:$L439)&lt;=Measurements!$I$4, INDEX(Measurements!$A$4:$A$502,_xlfn.AGGREGATE(15,3,(Measurements!$C$4:$C$502=Measurements!$I$3)/(Measurements!$C$4:$C$502=Measurements!$I$3)*(ROW(Measurements!$C$4:$C$502)-ROW(Measurements!$C$3)),ROWS(Measurements!$L$4:$L439))), "")</f>
        <v/>
      </c>
      <c r="X439">
        <f>IF(ROWS(Measurements!$L$4:$L439)&lt;=Measurements!$I$4, INDEX(Measurements!$E$4:$E$502,_xlfn.AGGREGATE(15,3,(Measurements!$C$4:$C$502=Measurements!$I$3)/(Measurements!$C$4:$C$502=Measurements!$I$3)*(ROW(Measurements!$C$4:$C$502)-ROW(Measurements!$C$3)),ROWS(Measurements!$L$4:$L439))), "")</f>
        <v/>
      </c>
      <c r="Y439">
        <f>IF($W439&lt;&gt;"",2200,"")</f>
        <v/>
      </c>
      <c r="Z439">
        <f>IF($W439&lt;&gt;"",1800,"")</f>
        <v/>
      </c>
      <c r="AA439">
        <f>IF(ROWS(Measurements!$L$4:$L439)&lt;=Measurements!$I$4, INDEX(Measurements!$F$4:$F$502,_xlfn.AGGREGATE(15,3,(Measurements!$C$4:$C$502=Measurements!$I$3)/(Measurements!$C$4:$C$502=Measurements!$I$3)*(ROW(Measurements!$C$4:$C$502)-ROW(Measurements!$C$3)),ROWS(Measurements!$L$4:$L439))), "")</f>
        <v/>
      </c>
      <c r="AB439">
        <f>IF($W439&lt;&gt;"",6.5,"")</f>
        <v/>
      </c>
      <c r="AC439">
        <f>IF($W439&lt;&gt;"",3.5,"")</f>
        <v/>
      </c>
      <c r="AD439">
        <f>IF(ROWS(Measurements!$L$4:L439)&lt;=Measurements!$I$4, INDEX(Measurements!$G$4:$G$502,_xlfn.AGGREGATE(15,3,(Measurements!$C$4:$C$502=Measurements!$I$3)/(Measurements!$C$4:$C$502=Measurements!$I$3)*(ROW(Measurements!$C$4:$C$502)-ROW(Measurements!$C$3)),ROWS(Measurements!$L$4:L439))), "")</f>
        <v/>
      </c>
      <c r="AE439">
        <f>IF($W439&lt;&gt;"",65,"")</f>
        <v/>
      </c>
      <c r="AF439">
        <f>IF($W439&lt;&gt;"",35,"")</f>
        <v/>
      </c>
    </row>
    <row r="440">
      <c r="A440" s="2">
        <f>IF(ROWS(Measurements!A$4:$L440)&lt;=Measurements!$J$4, INDEX(Measurements!$A$4:$A$502,_xlfn.AGGREGATE(15,3,(Measurements!$C$4:$C$502=Measurements!$J$3)/(Measurements!$C$4:$C$502=Measurements!$J$3)*(ROW(Measurements!$C$4:$C$502)-ROW(Measurements!$C$3)),ROWS(Measurements!A$4:$L440))), "")</f>
        <v/>
      </c>
      <c r="B440">
        <f>IF(ROWS(Measurements!A$4:$L440)&lt;=Measurements!$J$4, INDEX(Measurements!$E$4:$E$502,_xlfn.AGGREGATE(15,3,(Measurements!$C$4:$C$502=Measurements!$J$3)/(Measurements!$C$4:$C$502=Measurements!$J$3)*(ROW(Measurements!$C$4:$C$502)-ROW(Measurements!$C$3)),ROWS(Measurements!A$4:$L440))), "")</f>
        <v/>
      </c>
      <c r="C440">
        <f>IF($A440&lt;&gt;"",2200,"")</f>
        <v/>
      </c>
      <c r="D440">
        <f>IF($A440&lt;&gt;"",1800,"")</f>
        <v/>
      </c>
      <c r="E440">
        <f>IF(ROWS(Measurements!A$4:$L440)&lt;=Measurements!$J$4, INDEX(Measurements!$F$4:$F$502,_xlfn.AGGREGATE(15,3,(Measurements!$C$4:$C$502=Measurements!$J$3)/(Measurements!$C$4:$C$502=Measurements!$J$3)*(ROW(Measurements!$C$4:$C$502)-ROW(Measurements!$C$3)),ROWS(Measurements!A$4:$L440))), "")</f>
        <v/>
      </c>
      <c r="F440">
        <f>IF($A440&lt;&gt;"",6.5,"")</f>
        <v/>
      </c>
      <c r="G440">
        <f>IF($A440&lt;&gt;"",3.5,"")</f>
        <v/>
      </c>
      <c r="H440">
        <f>IF(ROWS(Measurements!A$4:$L440)&lt;=Measurements!$J$4, INDEX(Measurements!$G$4:$G$502,_xlfn.AGGREGATE(15,3,(Measurements!$C$4:$C$502=Measurements!$J$3)/(Measurements!$C$4:$C$502=Measurements!$J$3)*(ROW(Measurements!$C$4:$C$502)-ROW(Measurements!$C$3)),ROWS(Measurements!A$4:$L440))), "")</f>
        <v/>
      </c>
      <c r="I440">
        <f>IF($A440&lt;&gt;"",65,"")</f>
        <v/>
      </c>
      <c r="J440">
        <f>IF($A440&lt;&gt;"",35,"")</f>
        <v/>
      </c>
      <c r="L440" s="2">
        <f>IF(ROWS(Measurements!$L$4:L440)&lt;=Measurements!$K$4, INDEX(Measurements!$A$4:$A$502,_xlfn.AGGREGATE(15,3,(Measurements!$C$4:$C$502=Measurements!$K$3)/(Measurements!$C$4:$C$502=Measurements!$K$3)*(ROW(Measurements!$C$4:$C$502)-ROW(Measurements!$C$3)),ROWS(Measurements!$L$4:L440))), "")</f>
        <v/>
      </c>
      <c r="M440">
        <f>IF(ROWS(Measurements!$L$4:L440)&lt;=Measurements!$K$4, INDEX(Measurements!$E$4:$E$502,_xlfn.AGGREGATE(15,3,(Measurements!$C$4:$C$502=Measurements!$K$3)/(Measurements!$C$4:$C$502=Measurements!$K$3)*(ROW(Measurements!$C$4:$C$502)-ROW(Measurements!$C$3)),ROWS(Measurements!$L$4:L440))), "")</f>
        <v/>
      </c>
      <c r="N440">
        <f>IF($L440&lt;&gt;"",2200,"")</f>
        <v/>
      </c>
      <c r="O440">
        <f>IF($L440&lt;&gt;"",1800,"")</f>
        <v/>
      </c>
      <c r="P440">
        <f>IF(ROWS(Measurements!$L$4:L440)&lt;=Measurements!$K$4, INDEX(Measurements!$F$4:$F$502,_xlfn.AGGREGATE(15,3,(Measurements!$C$4:$C$502=Measurements!$K$3)/(Measurements!$C$4:$C$502=Measurements!$K$3)*(ROW(Measurements!$C$4:$C$502)-ROW(Measurements!$C$3)),ROWS(Measurements!$L$4:L440))), "")</f>
        <v/>
      </c>
      <c r="Q440">
        <f>IF($L440&lt;&gt;"",6.5,"")</f>
        <v/>
      </c>
      <c r="R440">
        <f>IF($L440&lt;&gt;"",3.5,"")</f>
        <v/>
      </c>
      <c r="S440">
        <f>IF(ROWS(Measurements!$L$4:L440)&lt;=Measurements!$K$4, INDEX(Measurements!$G$4:$G$502,_xlfn.AGGREGATE(15,3,(Measurements!$C$4:$C$502=Measurements!$K$3)/(Measurements!$C$4:$C$502=Measurements!$K$3)*(ROW(Measurements!$C$4:$C$502)-ROW(Measurements!$C$3)),ROWS(Measurements!$L$4:L440))), "")</f>
        <v/>
      </c>
      <c r="T440">
        <f>IF($L440&lt;&gt;"",65,"")</f>
        <v/>
      </c>
      <c r="U440">
        <f>IF($L440&lt;&gt;"",35,"")</f>
        <v/>
      </c>
      <c r="W440" s="2">
        <f>IF(ROWS(Measurements!$L$4:$L440)&lt;=Measurements!$I$4, INDEX(Measurements!$A$4:$A$502,_xlfn.AGGREGATE(15,3,(Measurements!$C$4:$C$502=Measurements!$I$3)/(Measurements!$C$4:$C$502=Measurements!$I$3)*(ROW(Measurements!$C$4:$C$502)-ROW(Measurements!$C$3)),ROWS(Measurements!$L$4:$L440))), "")</f>
        <v/>
      </c>
      <c r="X440">
        <f>IF(ROWS(Measurements!$L$4:$L440)&lt;=Measurements!$I$4, INDEX(Measurements!$E$4:$E$502,_xlfn.AGGREGATE(15,3,(Measurements!$C$4:$C$502=Measurements!$I$3)/(Measurements!$C$4:$C$502=Measurements!$I$3)*(ROW(Measurements!$C$4:$C$502)-ROW(Measurements!$C$3)),ROWS(Measurements!$L$4:$L440))), "")</f>
        <v/>
      </c>
      <c r="Y440">
        <f>IF($W440&lt;&gt;"",2200,"")</f>
        <v/>
      </c>
      <c r="Z440">
        <f>IF($W440&lt;&gt;"",1800,"")</f>
        <v/>
      </c>
      <c r="AA440">
        <f>IF(ROWS(Measurements!$L$4:$L440)&lt;=Measurements!$I$4, INDEX(Measurements!$F$4:$F$502,_xlfn.AGGREGATE(15,3,(Measurements!$C$4:$C$502=Measurements!$I$3)/(Measurements!$C$4:$C$502=Measurements!$I$3)*(ROW(Measurements!$C$4:$C$502)-ROW(Measurements!$C$3)),ROWS(Measurements!$L$4:$L440))), "")</f>
        <v/>
      </c>
      <c r="AB440">
        <f>IF($W440&lt;&gt;"",6.5,"")</f>
        <v/>
      </c>
      <c r="AC440">
        <f>IF($W440&lt;&gt;"",3.5,"")</f>
        <v/>
      </c>
      <c r="AD440">
        <f>IF(ROWS(Measurements!$L$4:L440)&lt;=Measurements!$I$4, INDEX(Measurements!$G$4:$G$502,_xlfn.AGGREGATE(15,3,(Measurements!$C$4:$C$502=Measurements!$I$3)/(Measurements!$C$4:$C$502=Measurements!$I$3)*(ROW(Measurements!$C$4:$C$502)-ROW(Measurements!$C$3)),ROWS(Measurements!$L$4:L440))), "")</f>
        <v/>
      </c>
      <c r="AE440">
        <f>IF($W440&lt;&gt;"",65,"")</f>
        <v/>
      </c>
      <c r="AF440">
        <f>IF($W440&lt;&gt;"",35,"")</f>
        <v/>
      </c>
    </row>
    <row r="441">
      <c r="A441" s="2">
        <f>IF(ROWS(Measurements!A$4:$L441)&lt;=Measurements!$J$4, INDEX(Measurements!$A$4:$A$502,_xlfn.AGGREGATE(15,3,(Measurements!$C$4:$C$502=Measurements!$J$3)/(Measurements!$C$4:$C$502=Measurements!$J$3)*(ROW(Measurements!$C$4:$C$502)-ROW(Measurements!$C$3)),ROWS(Measurements!A$4:$L441))), "")</f>
        <v/>
      </c>
      <c r="B441">
        <f>IF(ROWS(Measurements!A$4:$L441)&lt;=Measurements!$J$4, INDEX(Measurements!$E$4:$E$502,_xlfn.AGGREGATE(15,3,(Measurements!$C$4:$C$502=Measurements!$J$3)/(Measurements!$C$4:$C$502=Measurements!$J$3)*(ROW(Measurements!$C$4:$C$502)-ROW(Measurements!$C$3)),ROWS(Measurements!A$4:$L441))), "")</f>
        <v/>
      </c>
      <c r="C441">
        <f>IF($A441&lt;&gt;"",2200,"")</f>
        <v/>
      </c>
      <c r="D441">
        <f>IF($A441&lt;&gt;"",1800,"")</f>
        <v/>
      </c>
      <c r="E441">
        <f>IF(ROWS(Measurements!A$4:$L441)&lt;=Measurements!$J$4, INDEX(Measurements!$F$4:$F$502,_xlfn.AGGREGATE(15,3,(Measurements!$C$4:$C$502=Measurements!$J$3)/(Measurements!$C$4:$C$502=Measurements!$J$3)*(ROW(Measurements!$C$4:$C$502)-ROW(Measurements!$C$3)),ROWS(Measurements!A$4:$L441))), "")</f>
        <v/>
      </c>
      <c r="F441">
        <f>IF($A441&lt;&gt;"",6.5,"")</f>
        <v/>
      </c>
      <c r="G441">
        <f>IF($A441&lt;&gt;"",3.5,"")</f>
        <v/>
      </c>
      <c r="H441">
        <f>IF(ROWS(Measurements!A$4:$L441)&lt;=Measurements!$J$4, INDEX(Measurements!$G$4:$G$502,_xlfn.AGGREGATE(15,3,(Measurements!$C$4:$C$502=Measurements!$J$3)/(Measurements!$C$4:$C$502=Measurements!$J$3)*(ROW(Measurements!$C$4:$C$502)-ROW(Measurements!$C$3)),ROWS(Measurements!A$4:$L441))), "")</f>
        <v/>
      </c>
      <c r="I441">
        <f>IF($A441&lt;&gt;"",65,"")</f>
        <v/>
      </c>
      <c r="J441">
        <f>IF($A441&lt;&gt;"",35,"")</f>
        <v/>
      </c>
      <c r="L441" s="2">
        <f>IF(ROWS(Measurements!$L$4:L441)&lt;=Measurements!$K$4, INDEX(Measurements!$A$4:$A$502,_xlfn.AGGREGATE(15,3,(Measurements!$C$4:$C$502=Measurements!$K$3)/(Measurements!$C$4:$C$502=Measurements!$K$3)*(ROW(Measurements!$C$4:$C$502)-ROW(Measurements!$C$3)),ROWS(Measurements!$L$4:L441))), "")</f>
        <v/>
      </c>
      <c r="M441">
        <f>IF(ROWS(Measurements!$L$4:L441)&lt;=Measurements!$K$4, INDEX(Measurements!$E$4:$E$502,_xlfn.AGGREGATE(15,3,(Measurements!$C$4:$C$502=Measurements!$K$3)/(Measurements!$C$4:$C$502=Measurements!$K$3)*(ROW(Measurements!$C$4:$C$502)-ROW(Measurements!$C$3)),ROWS(Measurements!$L$4:L441))), "")</f>
        <v/>
      </c>
      <c r="N441">
        <f>IF($L441&lt;&gt;"",2200,"")</f>
        <v/>
      </c>
      <c r="O441">
        <f>IF($L441&lt;&gt;"",1800,"")</f>
        <v/>
      </c>
      <c r="P441">
        <f>IF(ROWS(Measurements!$L$4:L441)&lt;=Measurements!$K$4, INDEX(Measurements!$F$4:$F$502,_xlfn.AGGREGATE(15,3,(Measurements!$C$4:$C$502=Measurements!$K$3)/(Measurements!$C$4:$C$502=Measurements!$K$3)*(ROW(Measurements!$C$4:$C$502)-ROW(Measurements!$C$3)),ROWS(Measurements!$L$4:L441))), "")</f>
        <v/>
      </c>
      <c r="Q441">
        <f>IF($L441&lt;&gt;"",6.5,"")</f>
        <v/>
      </c>
      <c r="R441">
        <f>IF($L441&lt;&gt;"",3.5,"")</f>
        <v/>
      </c>
      <c r="S441">
        <f>IF(ROWS(Measurements!$L$4:L441)&lt;=Measurements!$K$4, INDEX(Measurements!$G$4:$G$502,_xlfn.AGGREGATE(15,3,(Measurements!$C$4:$C$502=Measurements!$K$3)/(Measurements!$C$4:$C$502=Measurements!$K$3)*(ROW(Measurements!$C$4:$C$502)-ROW(Measurements!$C$3)),ROWS(Measurements!$L$4:L441))), "")</f>
        <v/>
      </c>
      <c r="T441">
        <f>IF($L441&lt;&gt;"",65,"")</f>
        <v/>
      </c>
      <c r="U441">
        <f>IF($L441&lt;&gt;"",35,"")</f>
        <v/>
      </c>
      <c r="W441" s="2">
        <f>IF(ROWS(Measurements!$L$4:$L441)&lt;=Measurements!$I$4, INDEX(Measurements!$A$4:$A$502,_xlfn.AGGREGATE(15,3,(Measurements!$C$4:$C$502=Measurements!$I$3)/(Measurements!$C$4:$C$502=Measurements!$I$3)*(ROW(Measurements!$C$4:$C$502)-ROW(Measurements!$C$3)),ROWS(Measurements!$L$4:$L441))), "")</f>
        <v/>
      </c>
      <c r="X441">
        <f>IF(ROWS(Measurements!$L$4:$L441)&lt;=Measurements!$I$4, INDEX(Measurements!$E$4:$E$502,_xlfn.AGGREGATE(15,3,(Measurements!$C$4:$C$502=Measurements!$I$3)/(Measurements!$C$4:$C$502=Measurements!$I$3)*(ROW(Measurements!$C$4:$C$502)-ROW(Measurements!$C$3)),ROWS(Measurements!$L$4:$L441))), "")</f>
        <v/>
      </c>
      <c r="Y441">
        <f>IF($W441&lt;&gt;"",2200,"")</f>
        <v/>
      </c>
      <c r="Z441">
        <f>IF($W441&lt;&gt;"",1800,"")</f>
        <v/>
      </c>
      <c r="AA441">
        <f>IF(ROWS(Measurements!$L$4:$L441)&lt;=Measurements!$I$4, INDEX(Measurements!$F$4:$F$502,_xlfn.AGGREGATE(15,3,(Measurements!$C$4:$C$502=Measurements!$I$3)/(Measurements!$C$4:$C$502=Measurements!$I$3)*(ROW(Measurements!$C$4:$C$502)-ROW(Measurements!$C$3)),ROWS(Measurements!$L$4:$L441))), "")</f>
        <v/>
      </c>
      <c r="AB441">
        <f>IF($W441&lt;&gt;"",6.5,"")</f>
        <v/>
      </c>
      <c r="AC441">
        <f>IF($W441&lt;&gt;"",3.5,"")</f>
        <v/>
      </c>
      <c r="AD441">
        <f>IF(ROWS(Measurements!$L$4:L441)&lt;=Measurements!$I$4, INDEX(Measurements!$G$4:$G$502,_xlfn.AGGREGATE(15,3,(Measurements!$C$4:$C$502=Measurements!$I$3)/(Measurements!$C$4:$C$502=Measurements!$I$3)*(ROW(Measurements!$C$4:$C$502)-ROW(Measurements!$C$3)),ROWS(Measurements!$L$4:L441))), "")</f>
        <v/>
      </c>
      <c r="AE441">
        <f>IF($W441&lt;&gt;"",65,"")</f>
        <v/>
      </c>
      <c r="AF441">
        <f>IF($W441&lt;&gt;"",35,"")</f>
        <v/>
      </c>
    </row>
    <row r="442">
      <c r="A442" s="2">
        <f>IF(ROWS(Measurements!A$4:$L442)&lt;=Measurements!$J$4, INDEX(Measurements!$A$4:$A$502,_xlfn.AGGREGATE(15,3,(Measurements!$C$4:$C$502=Measurements!$J$3)/(Measurements!$C$4:$C$502=Measurements!$J$3)*(ROW(Measurements!$C$4:$C$502)-ROW(Measurements!$C$3)),ROWS(Measurements!A$4:$L442))), "")</f>
        <v/>
      </c>
      <c r="B442">
        <f>IF(ROWS(Measurements!A$4:$L442)&lt;=Measurements!$J$4, INDEX(Measurements!$E$4:$E$502,_xlfn.AGGREGATE(15,3,(Measurements!$C$4:$C$502=Measurements!$J$3)/(Measurements!$C$4:$C$502=Measurements!$J$3)*(ROW(Measurements!$C$4:$C$502)-ROW(Measurements!$C$3)),ROWS(Measurements!A$4:$L442))), "")</f>
        <v/>
      </c>
      <c r="C442">
        <f>IF($A442&lt;&gt;"",2200,"")</f>
        <v/>
      </c>
      <c r="D442">
        <f>IF($A442&lt;&gt;"",1800,"")</f>
        <v/>
      </c>
      <c r="E442">
        <f>IF(ROWS(Measurements!A$4:$L442)&lt;=Measurements!$J$4, INDEX(Measurements!$F$4:$F$502,_xlfn.AGGREGATE(15,3,(Measurements!$C$4:$C$502=Measurements!$J$3)/(Measurements!$C$4:$C$502=Measurements!$J$3)*(ROW(Measurements!$C$4:$C$502)-ROW(Measurements!$C$3)),ROWS(Measurements!A$4:$L442))), "")</f>
        <v/>
      </c>
      <c r="F442">
        <f>IF($A442&lt;&gt;"",6.5,"")</f>
        <v/>
      </c>
      <c r="G442">
        <f>IF($A442&lt;&gt;"",3.5,"")</f>
        <v/>
      </c>
      <c r="H442">
        <f>IF(ROWS(Measurements!A$4:$L442)&lt;=Measurements!$J$4, INDEX(Measurements!$G$4:$G$502,_xlfn.AGGREGATE(15,3,(Measurements!$C$4:$C$502=Measurements!$J$3)/(Measurements!$C$4:$C$502=Measurements!$J$3)*(ROW(Measurements!$C$4:$C$502)-ROW(Measurements!$C$3)),ROWS(Measurements!A$4:$L442))), "")</f>
        <v/>
      </c>
      <c r="I442">
        <f>IF($A442&lt;&gt;"",65,"")</f>
        <v/>
      </c>
      <c r="J442">
        <f>IF($A442&lt;&gt;"",35,"")</f>
        <v/>
      </c>
      <c r="L442" s="2">
        <f>IF(ROWS(Measurements!$L$4:L442)&lt;=Measurements!$K$4, INDEX(Measurements!$A$4:$A$502,_xlfn.AGGREGATE(15,3,(Measurements!$C$4:$C$502=Measurements!$K$3)/(Measurements!$C$4:$C$502=Measurements!$K$3)*(ROW(Measurements!$C$4:$C$502)-ROW(Measurements!$C$3)),ROWS(Measurements!$L$4:L442))), "")</f>
        <v/>
      </c>
      <c r="M442">
        <f>IF(ROWS(Measurements!$L$4:L442)&lt;=Measurements!$K$4, INDEX(Measurements!$E$4:$E$502,_xlfn.AGGREGATE(15,3,(Measurements!$C$4:$C$502=Measurements!$K$3)/(Measurements!$C$4:$C$502=Measurements!$K$3)*(ROW(Measurements!$C$4:$C$502)-ROW(Measurements!$C$3)),ROWS(Measurements!$L$4:L442))), "")</f>
        <v/>
      </c>
      <c r="N442">
        <f>IF($L442&lt;&gt;"",2200,"")</f>
        <v/>
      </c>
      <c r="O442">
        <f>IF($L442&lt;&gt;"",1800,"")</f>
        <v/>
      </c>
      <c r="P442">
        <f>IF(ROWS(Measurements!$L$4:L442)&lt;=Measurements!$K$4, INDEX(Measurements!$F$4:$F$502,_xlfn.AGGREGATE(15,3,(Measurements!$C$4:$C$502=Measurements!$K$3)/(Measurements!$C$4:$C$502=Measurements!$K$3)*(ROW(Measurements!$C$4:$C$502)-ROW(Measurements!$C$3)),ROWS(Measurements!$L$4:L442))), "")</f>
        <v/>
      </c>
      <c r="Q442">
        <f>IF($L442&lt;&gt;"",6.5,"")</f>
        <v/>
      </c>
      <c r="R442">
        <f>IF($L442&lt;&gt;"",3.5,"")</f>
        <v/>
      </c>
      <c r="S442">
        <f>IF(ROWS(Measurements!$L$4:L442)&lt;=Measurements!$K$4, INDEX(Measurements!$G$4:$G$502,_xlfn.AGGREGATE(15,3,(Measurements!$C$4:$C$502=Measurements!$K$3)/(Measurements!$C$4:$C$502=Measurements!$K$3)*(ROW(Measurements!$C$4:$C$502)-ROW(Measurements!$C$3)),ROWS(Measurements!$L$4:L442))), "")</f>
        <v/>
      </c>
      <c r="T442">
        <f>IF($L442&lt;&gt;"",65,"")</f>
        <v/>
      </c>
      <c r="U442">
        <f>IF($L442&lt;&gt;"",35,"")</f>
        <v/>
      </c>
      <c r="W442" s="2">
        <f>IF(ROWS(Measurements!$L$4:$L442)&lt;=Measurements!$I$4, INDEX(Measurements!$A$4:$A$502,_xlfn.AGGREGATE(15,3,(Measurements!$C$4:$C$502=Measurements!$I$3)/(Measurements!$C$4:$C$502=Measurements!$I$3)*(ROW(Measurements!$C$4:$C$502)-ROW(Measurements!$C$3)),ROWS(Measurements!$L$4:$L442))), "")</f>
        <v/>
      </c>
      <c r="X442">
        <f>IF(ROWS(Measurements!$L$4:$L442)&lt;=Measurements!$I$4, INDEX(Measurements!$E$4:$E$502,_xlfn.AGGREGATE(15,3,(Measurements!$C$4:$C$502=Measurements!$I$3)/(Measurements!$C$4:$C$502=Measurements!$I$3)*(ROW(Measurements!$C$4:$C$502)-ROW(Measurements!$C$3)),ROWS(Measurements!$L$4:$L442))), "")</f>
        <v/>
      </c>
      <c r="Y442">
        <f>IF($W442&lt;&gt;"",2200,"")</f>
        <v/>
      </c>
      <c r="Z442">
        <f>IF($W442&lt;&gt;"",1800,"")</f>
        <v/>
      </c>
      <c r="AA442">
        <f>IF(ROWS(Measurements!$L$4:$L442)&lt;=Measurements!$I$4, INDEX(Measurements!$F$4:$F$502,_xlfn.AGGREGATE(15,3,(Measurements!$C$4:$C$502=Measurements!$I$3)/(Measurements!$C$4:$C$502=Measurements!$I$3)*(ROW(Measurements!$C$4:$C$502)-ROW(Measurements!$C$3)),ROWS(Measurements!$L$4:$L442))), "")</f>
        <v/>
      </c>
      <c r="AB442">
        <f>IF($W442&lt;&gt;"",6.5,"")</f>
        <v/>
      </c>
      <c r="AC442">
        <f>IF($W442&lt;&gt;"",3.5,"")</f>
        <v/>
      </c>
      <c r="AD442">
        <f>IF(ROWS(Measurements!$L$4:L442)&lt;=Measurements!$I$4, INDEX(Measurements!$G$4:$G$502,_xlfn.AGGREGATE(15,3,(Measurements!$C$4:$C$502=Measurements!$I$3)/(Measurements!$C$4:$C$502=Measurements!$I$3)*(ROW(Measurements!$C$4:$C$502)-ROW(Measurements!$C$3)),ROWS(Measurements!$L$4:L442))), "")</f>
        <v/>
      </c>
      <c r="AE442">
        <f>IF($W442&lt;&gt;"",65,"")</f>
        <v/>
      </c>
      <c r="AF442">
        <f>IF($W442&lt;&gt;"",35,"")</f>
        <v/>
      </c>
    </row>
    <row r="443">
      <c r="A443" s="2">
        <f>IF(ROWS(Measurements!A$4:$L443)&lt;=Measurements!$J$4, INDEX(Measurements!$A$4:$A$502,_xlfn.AGGREGATE(15,3,(Measurements!$C$4:$C$502=Measurements!$J$3)/(Measurements!$C$4:$C$502=Measurements!$J$3)*(ROW(Measurements!$C$4:$C$502)-ROW(Measurements!$C$3)),ROWS(Measurements!A$4:$L443))), "")</f>
        <v/>
      </c>
      <c r="B443">
        <f>IF(ROWS(Measurements!A$4:$L443)&lt;=Measurements!$J$4, INDEX(Measurements!$E$4:$E$502,_xlfn.AGGREGATE(15,3,(Measurements!$C$4:$C$502=Measurements!$J$3)/(Measurements!$C$4:$C$502=Measurements!$J$3)*(ROW(Measurements!$C$4:$C$502)-ROW(Measurements!$C$3)),ROWS(Measurements!A$4:$L443))), "")</f>
        <v/>
      </c>
      <c r="C443">
        <f>IF($A443&lt;&gt;"",2200,"")</f>
        <v/>
      </c>
      <c r="D443">
        <f>IF($A443&lt;&gt;"",1800,"")</f>
        <v/>
      </c>
      <c r="E443">
        <f>IF(ROWS(Measurements!A$4:$L443)&lt;=Measurements!$J$4, INDEX(Measurements!$F$4:$F$502,_xlfn.AGGREGATE(15,3,(Measurements!$C$4:$C$502=Measurements!$J$3)/(Measurements!$C$4:$C$502=Measurements!$J$3)*(ROW(Measurements!$C$4:$C$502)-ROW(Measurements!$C$3)),ROWS(Measurements!A$4:$L443))), "")</f>
        <v/>
      </c>
      <c r="F443">
        <f>IF($A443&lt;&gt;"",6.5,"")</f>
        <v/>
      </c>
      <c r="G443">
        <f>IF($A443&lt;&gt;"",3.5,"")</f>
        <v/>
      </c>
      <c r="H443">
        <f>IF(ROWS(Measurements!A$4:$L443)&lt;=Measurements!$J$4, INDEX(Measurements!$G$4:$G$502,_xlfn.AGGREGATE(15,3,(Measurements!$C$4:$C$502=Measurements!$J$3)/(Measurements!$C$4:$C$502=Measurements!$J$3)*(ROW(Measurements!$C$4:$C$502)-ROW(Measurements!$C$3)),ROWS(Measurements!A$4:$L443))), "")</f>
        <v/>
      </c>
      <c r="I443">
        <f>IF($A443&lt;&gt;"",65,"")</f>
        <v/>
      </c>
      <c r="J443">
        <f>IF($A443&lt;&gt;"",35,"")</f>
        <v/>
      </c>
      <c r="L443" s="2">
        <f>IF(ROWS(Measurements!$L$4:L443)&lt;=Measurements!$K$4, INDEX(Measurements!$A$4:$A$502,_xlfn.AGGREGATE(15,3,(Measurements!$C$4:$C$502=Measurements!$K$3)/(Measurements!$C$4:$C$502=Measurements!$K$3)*(ROW(Measurements!$C$4:$C$502)-ROW(Measurements!$C$3)),ROWS(Measurements!$L$4:L443))), "")</f>
        <v/>
      </c>
      <c r="M443">
        <f>IF(ROWS(Measurements!$L$4:L443)&lt;=Measurements!$K$4, INDEX(Measurements!$E$4:$E$502,_xlfn.AGGREGATE(15,3,(Measurements!$C$4:$C$502=Measurements!$K$3)/(Measurements!$C$4:$C$502=Measurements!$K$3)*(ROW(Measurements!$C$4:$C$502)-ROW(Measurements!$C$3)),ROWS(Measurements!$L$4:L443))), "")</f>
        <v/>
      </c>
      <c r="N443">
        <f>IF($L443&lt;&gt;"",2200,"")</f>
        <v/>
      </c>
      <c r="O443">
        <f>IF($L443&lt;&gt;"",1800,"")</f>
        <v/>
      </c>
      <c r="P443">
        <f>IF(ROWS(Measurements!$L$4:L443)&lt;=Measurements!$K$4, INDEX(Measurements!$F$4:$F$502,_xlfn.AGGREGATE(15,3,(Measurements!$C$4:$C$502=Measurements!$K$3)/(Measurements!$C$4:$C$502=Measurements!$K$3)*(ROW(Measurements!$C$4:$C$502)-ROW(Measurements!$C$3)),ROWS(Measurements!$L$4:L443))), "")</f>
        <v/>
      </c>
      <c r="Q443">
        <f>IF($L443&lt;&gt;"",6.5,"")</f>
        <v/>
      </c>
      <c r="R443">
        <f>IF($L443&lt;&gt;"",3.5,"")</f>
        <v/>
      </c>
      <c r="S443">
        <f>IF(ROWS(Measurements!$L$4:L443)&lt;=Measurements!$K$4, INDEX(Measurements!$G$4:$G$502,_xlfn.AGGREGATE(15,3,(Measurements!$C$4:$C$502=Measurements!$K$3)/(Measurements!$C$4:$C$502=Measurements!$K$3)*(ROW(Measurements!$C$4:$C$502)-ROW(Measurements!$C$3)),ROWS(Measurements!$L$4:L443))), "")</f>
        <v/>
      </c>
      <c r="T443">
        <f>IF($L443&lt;&gt;"",65,"")</f>
        <v/>
      </c>
      <c r="U443">
        <f>IF($L443&lt;&gt;"",35,"")</f>
        <v/>
      </c>
      <c r="W443" s="2">
        <f>IF(ROWS(Measurements!$L$4:$L443)&lt;=Measurements!$I$4, INDEX(Measurements!$A$4:$A$502,_xlfn.AGGREGATE(15,3,(Measurements!$C$4:$C$502=Measurements!$I$3)/(Measurements!$C$4:$C$502=Measurements!$I$3)*(ROW(Measurements!$C$4:$C$502)-ROW(Measurements!$C$3)),ROWS(Measurements!$L$4:$L443))), "")</f>
        <v/>
      </c>
      <c r="X443">
        <f>IF(ROWS(Measurements!$L$4:$L443)&lt;=Measurements!$I$4, INDEX(Measurements!$E$4:$E$502,_xlfn.AGGREGATE(15,3,(Measurements!$C$4:$C$502=Measurements!$I$3)/(Measurements!$C$4:$C$502=Measurements!$I$3)*(ROW(Measurements!$C$4:$C$502)-ROW(Measurements!$C$3)),ROWS(Measurements!$L$4:$L443))), "")</f>
        <v/>
      </c>
      <c r="Y443">
        <f>IF($W443&lt;&gt;"",2200,"")</f>
        <v/>
      </c>
      <c r="Z443">
        <f>IF($W443&lt;&gt;"",1800,"")</f>
        <v/>
      </c>
      <c r="AA443">
        <f>IF(ROWS(Measurements!$L$4:$L443)&lt;=Measurements!$I$4, INDEX(Measurements!$F$4:$F$502,_xlfn.AGGREGATE(15,3,(Measurements!$C$4:$C$502=Measurements!$I$3)/(Measurements!$C$4:$C$502=Measurements!$I$3)*(ROW(Measurements!$C$4:$C$502)-ROW(Measurements!$C$3)),ROWS(Measurements!$L$4:$L443))), "")</f>
        <v/>
      </c>
      <c r="AB443">
        <f>IF($W443&lt;&gt;"",6.5,"")</f>
        <v/>
      </c>
      <c r="AC443">
        <f>IF($W443&lt;&gt;"",3.5,"")</f>
        <v/>
      </c>
      <c r="AD443">
        <f>IF(ROWS(Measurements!$L$4:L443)&lt;=Measurements!$I$4, INDEX(Measurements!$G$4:$G$502,_xlfn.AGGREGATE(15,3,(Measurements!$C$4:$C$502=Measurements!$I$3)/(Measurements!$C$4:$C$502=Measurements!$I$3)*(ROW(Measurements!$C$4:$C$502)-ROW(Measurements!$C$3)),ROWS(Measurements!$L$4:L443))), "")</f>
        <v/>
      </c>
      <c r="AE443">
        <f>IF($W443&lt;&gt;"",65,"")</f>
        <v/>
      </c>
      <c r="AF443">
        <f>IF($W443&lt;&gt;"",35,"")</f>
        <v/>
      </c>
    </row>
    <row r="444">
      <c r="A444" s="2">
        <f>IF(ROWS(Measurements!A$4:$L444)&lt;=Measurements!$J$4, INDEX(Measurements!$A$4:$A$502,_xlfn.AGGREGATE(15,3,(Measurements!$C$4:$C$502=Measurements!$J$3)/(Measurements!$C$4:$C$502=Measurements!$J$3)*(ROW(Measurements!$C$4:$C$502)-ROW(Measurements!$C$3)),ROWS(Measurements!A$4:$L444))), "")</f>
        <v/>
      </c>
      <c r="B444">
        <f>IF(ROWS(Measurements!A$4:$L444)&lt;=Measurements!$J$4, INDEX(Measurements!$E$4:$E$502,_xlfn.AGGREGATE(15,3,(Measurements!$C$4:$C$502=Measurements!$J$3)/(Measurements!$C$4:$C$502=Measurements!$J$3)*(ROW(Measurements!$C$4:$C$502)-ROW(Measurements!$C$3)),ROWS(Measurements!A$4:$L444))), "")</f>
        <v/>
      </c>
      <c r="C444">
        <f>IF($A444&lt;&gt;"",2200,"")</f>
        <v/>
      </c>
      <c r="D444">
        <f>IF($A444&lt;&gt;"",1800,"")</f>
        <v/>
      </c>
      <c r="E444">
        <f>IF(ROWS(Measurements!A$4:$L444)&lt;=Measurements!$J$4, INDEX(Measurements!$F$4:$F$502,_xlfn.AGGREGATE(15,3,(Measurements!$C$4:$C$502=Measurements!$J$3)/(Measurements!$C$4:$C$502=Measurements!$J$3)*(ROW(Measurements!$C$4:$C$502)-ROW(Measurements!$C$3)),ROWS(Measurements!A$4:$L444))), "")</f>
        <v/>
      </c>
      <c r="F444">
        <f>IF($A444&lt;&gt;"",6.5,"")</f>
        <v/>
      </c>
      <c r="G444">
        <f>IF($A444&lt;&gt;"",3.5,"")</f>
        <v/>
      </c>
      <c r="H444">
        <f>IF(ROWS(Measurements!A$4:$L444)&lt;=Measurements!$J$4, INDEX(Measurements!$G$4:$G$502,_xlfn.AGGREGATE(15,3,(Measurements!$C$4:$C$502=Measurements!$J$3)/(Measurements!$C$4:$C$502=Measurements!$J$3)*(ROW(Measurements!$C$4:$C$502)-ROW(Measurements!$C$3)),ROWS(Measurements!A$4:$L444))), "")</f>
        <v/>
      </c>
      <c r="I444">
        <f>IF($A444&lt;&gt;"",65,"")</f>
        <v/>
      </c>
      <c r="J444">
        <f>IF($A444&lt;&gt;"",35,"")</f>
        <v/>
      </c>
      <c r="L444" s="2">
        <f>IF(ROWS(Measurements!$L$4:L444)&lt;=Measurements!$K$4, INDEX(Measurements!$A$4:$A$502,_xlfn.AGGREGATE(15,3,(Measurements!$C$4:$C$502=Measurements!$K$3)/(Measurements!$C$4:$C$502=Measurements!$K$3)*(ROW(Measurements!$C$4:$C$502)-ROW(Measurements!$C$3)),ROWS(Measurements!$L$4:L444))), "")</f>
        <v/>
      </c>
      <c r="M444">
        <f>IF(ROWS(Measurements!$L$4:L444)&lt;=Measurements!$K$4, INDEX(Measurements!$E$4:$E$502,_xlfn.AGGREGATE(15,3,(Measurements!$C$4:$C$502=Measurements!$K$3)/(Measurements!$C$4:$C$502=Measurements!$K$3)*(ROW(Measurements!$C$4:$C$502)-ROW(Measurements!$C$3)),ROWS(Measurements!$L$4:L444))), "")</f>
        <v/>
      </c>
      <c r="N444">
        <f>IF($L444&lt;&gt;"",2200,"")</f>
        <v/>
      </c>
      <c r="O444">
        <f>IF($L444&lt;&gt;"",1800,"")</f>
        <v/>
      </c>
      <c r="P444">
        <f>IF(ROWS(Measurements!$L$4:L444)&lt;=Measurements!$K$4, INDEX(Measurements!$F$4:$F$502,_xlfn.AGGREGATE(15,3,(Measurements!$C$4:$C$502=Measurements!$K$3)/(Measurements!$C$4:$C$502=Measurements!$K$3)*(ROW(Measurements!$C$4:$C$502)-ROW(Measurements!$C$3)),ROWS(Measurements!$L$4:L444))), "")</f>
        <v/>
      </c>
      <c r="Q444">
        <f>IF($L444&lt;&gt;"",6.5,"")</f>
        <v/>
      </c>
      <c r="R444">
        <f>IF($L444&lt;&gt;"",3.5,"")</f>
        <v/>
      </c>
      <c r="S444">
        <f>IF(ROWS(Measurements!$L$4:L444)&lt;=Measurements!$K$4, INDEX(Measurements!$G$4:$G$502,_xlfn.AGGREGATE(15,3,(Measurements!$C$4:$C$502=Measurements!$K$3)/(Measurements!$C$4:$C$502=Measurements!$K$3)*(ROW(Measurements!$C$4:$C$502)-ROW(Measurements!$C$3)),ROWS(Measurements!$L$4:L444))), "")</f>
        <v/>
      </c>
      <c r="T444">
        <f>IF($L444&lt;&gt;"",65,"")</f>
        <v/>
      </c>
      <c r="U444">
        <f>IF($L444&lt;&gt;"",35,"")</f>
        <v/>
      </c>
      <c r="W444" s="2">
        <f>IF(ROWS(Measurements!$L$4:$L444)&lt;=Measurements!$I$4, INDEX(Measurements!$A$4:$A$502,_xlfn.AGGREGATE(15,3,(Measurements!$C$4:$C$502=Measurements!$I$3)/(Measurements!$C$4:$C$502=Measurements!$I$3)*(ROW(Measurements!$C$4:$C$502)-ROW(Measurements!$C$3)),ROWS(Measurements!$L$4:$L444))), "")</f>
        <v/>
      </c>
      <c r="X444">
        <f>IF(ROWS(Measurements!$L$4:$L444)&lt;=Measurements!$I$4, INDEX(Measurements!$E$4:$E$502,_xlfn.AGGREGATE(15,3,(Measurements!$C$4:$C$502=Measurements!$I$3)/(Measurements!$C$4:$C$502=Measurements!$I$3)*(ROW(Measurements!$C$4:$C$502)-ROW(Measurements!$C$3)),ROWS(Measurements!$L$4:$L444))), "")</f>
        <v/>
      </c>
      <c r="Y444">
        <f>IF($W444&lt;&gt;"",2200,"")</f>
        <v/>
      </c>
      <c r="Z444">
        <f>IF($W444&lt;&gt;"",1800,"")</f>
        <v/>
      </c>
      <c r="AA444">
        <f>IF(ROWS(Measurements!$L$4:$L444)&lt;=Measurements!$I$4, INDEX(Measurements!$F$4:$F$502,_xlfn.AGGREGATE(15,3,(Measurements!$C$4:$C$502=Measurements!$I$3)/(Measurements!$C$4:$C$502=Measurements!$I$3)*(ROW(Measurements!$C$4:$C$502)-ROW(Measurements!$C$3)),ROWS(Measurements!$L$4:$L444))), "")</f>
        <v/>
      </c>
      <c r="AB444">
        <f>IF($W444&lt;&gt;"",6.5,"")</f>
        <v/>
      </c>
      <c r="AC444">
        <f>IF($W444&lt;&gt;"",3.5,"")</f>
        <v/>
      </c>
      <c r="AD444">
        <f>IF(ROWS(Measurements!$L$4:L444)&lt;=Measurements!$I$4, INDEX(Measurements!$G$4:$G$502,_xlfn.AGGREGATE(15,3,(Measurements!$C$4:$C$502=Measurements!$I$3)/(Measurements!$C$4:$C$502=Measurements!$I$3)*(ROW(Measurements!$C$4:$C$502)-ROW(Measurements!$C$3)),ROWS(Measurements!$L$4:L444))), "")</f>
        <v/>
      </c>
      <c r="AE444">
        <f>IF($W444&lt;&gt;"",65,"")</f>
        <v/>
      </c>
      <c r="AF444">
        <f>IF($W444&lt;&gt;"",35,"")</f>
        <v/>
      </c>
    </row>
    <row r="445">
      <c r="A445" s="2">
        <f>IF(ROWS(Measurements!A$4:$L445)&lt;=Measurements!$J$4, INDEX(Measurements!$A$4:$A$502,_xlfn.AGGREGATE(15,3,(Measurements!$C$4:$C$502=Measurements!$J$3)/(Measurements!$C$4:$C$502=Measurements!$J$3)*(ROW(Measurements!$C$4:$C$502)-ROW(Measurements!$C$3)),ROWS(Measurements!A$4:$L445))), "")</f>
        <v/>
      </c>
      <c r="B445">
        <f>IF(ROWS(Measurements!A$4:$L445)&lt;=Measurements!$J$4, INDEX(Measurements!$E$4:$E$502,_xlfn.AGGREGATE(15,3,(Measurements!$C$4:$C$502=Measurements!$J$3)/(Measurements!$C$4:$C$502=Measurements!$J$3)*(ROW(Measurements!$C$4:$C$502)-ROW(Measurements!$C$3)),ROWS(Measurements!A$4:$L445))), "")</f>
        <v/>
      </c>
      <c r="C445">
        <f>IF($A445&lt;&gt;"",2200,"")</f>
        <v/>
      </c>
      <c r="D445">
        <f>IF($A445&lt;&gt;"",1800,"")</f>
        <v/>
      </c>
      <c r="E445">
        <f>IF(ROWS(Measurements!A$4:$L445)&lt;=Measurements!$J$4, INDEX(Measurements!$F$4:$F$502,_xlfn.AGGREGATE(15,3,(Measurements!$C$4:$C$502=Measurements!$J$3)/(Measurements!$C$4:$C$502=Measurements!$J$3)*(ROW(Measurements!$C$4:$C$502)-ROW(Measurements!$C$3)),ROWS(Measurements!A$4:$L445))), "")</f>
        <v/>
      </c>
      <c r="F445">
        <f>IF($A445&lt;&gt;"",6.5,"")</f>
        <v/>
      </c>
      <c r="G445">
        <f>IF($A445&lt;&gt;"",3.5,"")</f>
        <v/>
      </c>
      <c r="H445">
        <f>IF(ROWS(Measurements!A$4:$L445)&lt;=Measurements!$J$4, INDEX(Measurements!$G$4:$G$502,_xlfn.AGGREGATE(15,3,(Measurements!$C$4:$C$502=Measurements!$J$3)/(Measurements!$C$4:$C$502=Measurements!$J$3)*(ROW(Measurements!$C$4:$C$502)-ROW(Measurements!$C$3)),ROWS(Measurements!A$4:$L445))), "")</f>
        <v/>
      </c>
      <c r="I445">
        <f>IF($A445&lt;&gt;"",65,"")</f>
        <v/>
      </c>
      <c r="J445">
        <f>IF($A445&lt;&gt;"",35,"")</f>
        <v/>
      </c>
      <c r="L445" s="2">
        <f>IF(ROWS(Measurements!$L$4:L445)&lt;=Measurements!$K$4, INDEX(Measurements!$A$4:$A$502,_xlfn.AGGREGATE(15,3,(Measurements!$C$4:$C$502=Measurements!$K$3)/(Measurements!$C$4:$C$502=Measurements!$K$3)*(ROW(Measurements!$C$4:$C$502)-ROW(Measurements!$C$3)),ROWS(Measurements!$L$4:L445))), "")</f>
        <v/>
      </c>
      <c r="M445">
        <f>IF(ROWS(Measurements!$L$4:L445)&lt;=Measurements!$K$4, INDEX(Measurements!$E$4:$E$502,_xlfn.AGGREGATE(15,3,(Measurements!$C$4:$C$502=Measurements!$K$3)/(Measurements!$C$4:$C$502=Measurements!$K$3)*(ROW(Measurements!$C$4:$C$502)-ROW(Measurements!$C$3)),ROWS(Measurements!$L$4:L445))), "")</f>
        <v/>
      </c>
      <c r="N445">
        <f>IF($L445&lt;&gt;"",2200,"")</f>
        <v/>
      </c>
      <c r="O445">
        <f>IF($L445&lt;&gt;"",1800,"")</f>
        <v/>
      </c>
      <c r="P445">
        <f>IF(ROWS(Measurements!$L$4:L445)&lt;=Measurements!$K$4, INDEX(Measurements!$F$4:$F$502,_xlfn.AGGREGATE(15,3,(Measurements!$C$4:$C$502=Measurements!$K$3)/(Measurements!$C$4:$C$502=Measurements!$K$3)*(ROW(Measurements!$C$4:$C$502)-ROW(Measurements!$C$3)),ROWS(Measurements!$L$4:L445))), "")</f>
        <v/>
      </c>
      <c r="Q445">
        <f>IF($L445&lt;&gt;"",6.5,"")</f>
        <v/>
      </c>
      <c r="R445">
        <f>IF($L445&lt;&gt;"",3.5,"")</f>
        <v/>
      </c>
      <c r="S445">
        <f>IF(ROWS(Measurements!$L$4:L445)&lt;=Measurements!$K$4, INDEX(Measurements!$G$4:$G$502,_xlfn.AGGREGATE(15,3,(Measurements!$C$4:$C$502=Measurements!$K$3)/(Measurements!$C$4:$C$502=Measurements!$K$3)*(ROW(Measurements!$C$4:$C$502)-ROW(Measurements!$C$3)),ROWS(Measurements!$L$4:L445))), "")</f>
        <v/>
      </c>
      <c r="T445">
        <f>IF($L445&lt;&gt;"",65,"")</f>
        <v/>
      </c>
      <c r="U445">
        <f>IF($L445&lt;&gt;"",35,"")</f>
        <v/>
      </c>
      <c r="W445" s="2">
        <f>IF(ROWS(Measurements!$L$4:$L445)&lt;=Measurements!$I$4, INDEX(Measurements!$A$4:$A$502,_xlfn.AGGREGATE(15,3,(Measurements!$C$4:$C$502=Measurements!$I$3)/(Measurements!$C$4:$C$502=Measurements!$I$3)*(ROW(Measurements!$C$4:$C$502)-ROW(Measurements!$C$3)),ROWS(Measurements!$L$4:$L445))), "")</f>
        <v/>
      </c>
      <c r="X445">
        <f>IF(ROWS(Measurements!$L$4:$L445)&lt;=Measurements!$I$4, INDEX(Measurements!$E$4:$E$502,_xlfn.AGGREGATE(15,3,(Measurements!$C$4:$C$502=Measurements!$I$3)/(Measurements!$C$4:$C$502=Measurements!$I$3)*(ROW(Measurements!$C$4:$C$502)-ROW(Measurements!$C$3)),ROWS(Measurements!$L$4:$L445))), "")</f>
        <v/>
      </c>
      <c r="Y445">
        <f>IF($W445&lt;&gt;"",2200,"")</f>
        <v/>
      </c>
      <c r="Z445">
        <f>IF($W445&lt;&gt;"",1800,"")</f>
        <v/>
      </c>
      <c r="AA445">
        <f>IF(ROWS(Measurements!$L$4:$L445)&lt;=Measurements!$I$4, INDEX(Measurements!$F$4:$F$502,_xlfn.AGGREGATE(15,3,(Measurements!$C$4:$C$502=Measurements!$I$3)/(Measurements!$C$4:$C$502=Measurements!$I$3)*(ROW(Measurements!$C$4:$C$502)-ROW(Measurements!$C$3)),ROWS(Measurements!$L$4:$L445))), "")</f>
        <v/>
      </c>
      <c r="AB445">
        <f>IF($W445&lt;&gt;"",6.5,"")</f>
        <v/>
      </c>
      <c r="AC445">
        <f>IF($W445&lt;&gt;"",3.5,"")</f>
        <v/>
      </c>
      <c r="AD445">
        <f>IF(ROWS(Measurements!$L$4:L445)&lt;=Measurements!$I$4, INDEX(Measurements!$G$4:$G$502,_xlfn.AGGREGATE(15,3,(Measurements!$C$4:$C$502=Measurements!$I$3)/(Measurements!$C$4:$C$502=Measurements!$I$3)*(ROW(Measurements!$C$4:$C$502)-ROW(Measurements!$C$3)),ROWS(Measurements!$L$4:L445))), "")</f>
        <v/>
      </c>
      <c r="AE445">
        <f>IF($W445&lt;&gt;"",65,"")</f>
        <v/>
      </c>
      <c r="AF445">
        <f>IF($W445&lt;&gt;"",35,"")</f>
        <v/>
      </c>
    </row>
    <row r="446">
      <c r="A446" s="2">
        <f>IF(ROWS(Measurements!A$4:$L446)&lt;=Measurements!$J$4, INDEX(Measurements!$A$4:$A$502,_xlfn.AGGREGATE(15,3,(Measurements!$C$4:$C$502=Measurements!$J$3)/(Measurements!$C$4:$C$502=Measurements!$J$3)*(ROW(Measurements!$C$4:$C$502)-ROW(Measurements!$C$3)),ROWS(Measurements!A$4:$L446))), "")</f>
        <v/>
      </c>
      <c r="B446">
        <f>IF(ROWS(Measurements!A$4:$L446)&lt;=Measurements!$J$4, INDEX(Measurements!$E$4:$E$502,_xlfn.AGGREGATE(15,3,(Measurements!$C$4:$C$502=Measurements!$J$3)/(Measurements!$C$4:$C$502=Measurements!$J$3)*(ROW(Measurements!$C$4:$C$502)-ROW(Measurements!$C$3)),ROWS(Measurements!A$4:$L446))), "")</f>
        <v/>
      </c>
      <c r="C446">
        <f>IF($A446&lt;&gt;"",2200,"")</f>
        <v/>
      </c>
      <c r="D446">
        <f>IF($A446&lt;&gt;"",1800,"")</f>
        <v/>
      </c>
      <c r="E446">
        <f>IF(ROWS(Measurements!A$4:$L446)&lt;=Measurements!$J$4, INDEX(Measurements!$F$4:$F$502,_xlfn.AGGREGATE(15,3,(Measurements!$C$4:$C$502=Measurements!$J$3)/(Measurements!$C$4:$C$502=Measurements!$J$3)*(ROW(Measurements!$C$4:$C$502)-ROW(Measurements!$C$3)),ROWS(Measurements!A$4:$L446))), "")</f>
        <v/>
      </c>
      <c r="F446">
        <f>IF($A446&lt;&gt;"",6.5,"")</f>
        <v/>
      </c>
      <c r="G446">
        <f>IF($A446&lt;&gt;"",3.5,"")</f>
        <v/>
      </c>
      <c r="H446">
        <f>IF(ROWS(Measurements!A$4:$L446)&lt;=Measurements!$J$4, INDEX(Measurements!$G$4:$G$502,_xlfn.AGGREGATE(15,3,(Measurements!$C$4:$C$502=Measurements!$J$3)/(Measurements!$C$4:$C$502=Measurements!$J$3)*(ROW(Measurements!$C$4:$C$502)-ROW(Measurements!$C$3)),ROWS(Measurements!A$4:$L446))), "")</f>
        <v/>
      </c>
      <c r="I446">
        <f>IF($A446&lt;&gt;"",65,"")</f>
        <v/>
      </c>
      <c r="J446">
        <f>IF($A446&lt;&gt;"",35,"")</f>
        <v/>
      </c>
      <c r="L446" s="2">
        <f>IF(ROWS(Measurements!$L$4:L446)&lt;=Measurements!$K$4, INDEX(Measurements!$A$4:$A$502,_xlfn.AGGREGATE(15,3,(Measurements!$C$4:$C$502=Measurements!$K$3)/(Measurements!$C$4:$C$502=Measurements!$K$3)*(ROW(Measurements!$C$4:$C$502)-ROW(Measurements!$C$3)),ROWS(Measurements!$L$4:L446))), "")</f>
        <v/>
      </c>
      <c r="M446">
        <f>IF(ROWS(Measurements!$L$4:L446)&lt;=Measurements!$K$4, INDEX(Measurements!$E$4:$E$502,_xlfn.AGGREGATE(15,3,(Measurements!$C$4:$C$502=Measurements!$K$3)/(Measurements!$C$4:$C$502=Measurements!$K$3)*(ROW(Measurements!$C$4:$C$502)-ROW(Measurements!$C$3)),ROWS(Measurements!$L$4:L446))), "")</f>
        <v/>
      </c>
      <c r="N446">
        <f>IF($L446&lt;&gt;"",2200,"")</f>
        <v/>
      </c>
      <c r="O446">
        <f>IF($L446&lt;&gt;"",1800,"")</f>
        <v/>
      </c>
      <c r="P446">
        <f>IF(ROWS(Measurements!$L$4:L446)&lt;=Measurements!$K$4, INDEX(Measurements!$F$4:$F$502,_xlfn.AGGREGATE(15,3,(Measurements!$C$4:$C$502=Measurements!$K$3)/(Measurements!$C$4:$C$502=Measurements!$K$3)*(ROW(Measurements!$C$4:$C$502)-ROW(Measurements!$C$3)),ROWS(Measurements!$L$4:L446))), "")</f>
        <v/>
      </c>
      <c r="Q446">
        <f>IF($L446&lt;&gt;"",6.5,"")</f>
        <v/>
      </c>
      <c r="R446">
        <f>IF($L446&lt;&gt;"",3.5,"")</f>
        <v/>
      </c>
      <c r="S446">
        <f>IF(ROWS(Measurements!$L$4:L446)&lt;=Measurements!$K$4, INDEX(Measurements!$G$4:$G$502,_xlfn.AGGREGATE(15,3,(Measurements!$C$4:$C$502=Measurements!$K$3)/(Measurements!$C$4:$C$502=Measurements!$K$3)*(ROW(Measurements!$C$4:$C$502)-ROW(Measurements!$C$3)),ROWS(Measurements!$L$4:L446))), "")</f>
        <v/>
      </c>
      <c r="T446">
        <f>IF($L446&lt;&gt;"",65,"")</f>
        <v/>
      </c>
      <c r="U446">
        <f>IF($L446&lt;&gt;"",35,"")</f>
        <v/>
      </c>
      <c r="W446" s="2">
        <f>IF(ROWS(Measurements!$L$4:$L446)&lt;=Measurements!$I$4, INDEX(Measurements!$A$4:$A$502,_xlfn.AGGREGATE(15,3,(Measurements!$C$4:$C$502=Measurements!$I$3)/(Measurements!$C$4:$C$502=Measurements!$I$3)*(ROW(Measurements!$C$4:$C$502)-ROW(Measurements!$C$3)),ROWS(Measurements!$L$4:$L446))), "")</f>
        <v/>
      </c>
      <c r="X446">
        <f>IF(ROWS(Measurements!$L$4:$L446)&lt;=Measurements!$I$4, INDEX(Measurements!$E$4:$E$502,_xlfn.AGGREGATE(15,3,(Measurements!$C$4:$C$502=Measurements!$I$3)/(Measurements!$C$4:$C$502=Measurements!$I$3)*(ROW(Measurements!$C$4:$C$502)-ROW(Measurements!$C$3)),ROWS(Measurements!$L$4:$L446))), "")</f>
        <v/>
      </c>
      <c r="Y446">
        <f>IF($W446&lt;&gt;"",2200,"")</f>
        <v/>
      </c>
      <c r="Z446">
        <f>IF($W446&lt;&gt;"",1800,"")</f>
        <v/>
      </c>
      <c r="AA446">
        <f>IF(ROWS(Measurements!$L$4:$L446)&lt;=Measurements!$I$4, INDEX(Measurements!$F$4:$F$502,_xlfn.AGGREGATE(15,3,(Measurements!$C$4:$C$502=Measurements!$I$3)/(Measurements!$C$4:$C$502=Measurements!$I$3)*(ROW(Measurements!$C$4:$C$502)-ROW(Measurements!$C$3)),ROWS(Measurements!$L$4:$L446))), "")</f>
        <v/>
      </c>
      <c r="AB446">
        <f>IF($W446&lt;&gt;"",6.5,"")</f>
        <v/>
      </c>
      <c r="AC446">
        <f>IF($W446&lt;&gt;"",3.5,"")</f>
        <v/>
      </c>
      <c r="AD446">
        <f>IF(ROWS(Measurements!$L$4:L446)&lt;=Measurements!$I$4, INDEX(Measurements!$G$4:$G$502,_xlfn.AGGREGATE(15,3,(Measurements!$C$4:$C$502=Measurements!$I$3)/(Measurements!$C$4:$C$502=Measurements!$I$3)*(ROW(Measurements!$C$4:$C$502)-ROW(Measurements!$C$3)),ROWS(Measurements!$L$4:L446))), "")</f>
        <v/>
      </c>
      <c r="AE446">
        <f>IF($W446&lt;&gt;"",65,"")</f>
        <v/>
      </c>
      <c r="AF446">
        <f>IF($W446&lt;&gt;"",35,"")</f>
        <v/>
      </c>
    </row>
    <row r="447">
      <c r="A447" s="2">
        <f>IF(ROWS(Measurements!A$4:$L447)&lt;=Measurements!$J$4, INDEX(Measurements!$A$4:$A$502,_xlfn.AGGREGATE(15,3,(Measurements!$C$4:$C$502=Measurements!$J$3)/(Measurements!$C$4:$C$502=Measurements!$J$3)*(ROW(Measurements!$C$4:$C$502)-ROW(Measurements!$C$3)),ROWS(Measurements!A$4:$L447))), "")</f>
        <v/>
      </c>
      <c r="B447">
        <f>IF(ROWS(Measurements!A$4:$L447)&lt;=Measurements!$J$4, INDEX(Measurements!$E$4:$E$502,_xlfn.AGGREGATE(15,3,(Measurements!$C$4:$C$502=Measurements!$J$3)/(Measurements!$C$4:$C$502=Measurements!$J$3)*(ROW(Measurements!$C$4:$C$502)-ROW(Measurements!$C$3)),ROWS(Measurements!A$4:$L447))), "")</f>
        <v/>
      </c>
      <c r="C447">
        <f>IF($A447&lt;&gt;"",2200,"")</f>
        <v/>
      </c>
      <c r="D447">
        <f>IF($A447&lt;&gt;"",1800,"")</f>
        <v/>
      </c>
      <c r="E447">
        <f>IF(ROWS(Measurements!A$4:$L447)&lt;=Measurements!$J$4, INDEX(Measurements!$F$4:$F$502,_xlfn.AGGREGATE(15,3,(Measurements!$C$4:$C$502=Measurements!$J$3)/(Measurements!$C$4:$C$502=Measurements!$J$3)*(ROW(Measurements!$C$4:$C$502)-ROW(Measurements!$C$3)),ROWS(Measurements!A$4:$L447))), "")</f>
        <v/>
      </c>
      <c r="F447">
        <f>IF($A447&lt;&gt;"",6.5,"")</f>
        <v/>
      </c>
      <c r="G447">
        <f>IF($A447&lt;&gt;"",3.5,"")</f>
        <v/>
      </c>
      <c r="H447">
        <f>IF(ROWS(Measurements!A$4:$L447)&lt;=Measurements!$J$4, INDEX(Measurements!$G$4:$G$502,_xlfn.AGGREGATE(15,3,(Measurements!$C$4:$C$502=Measurements!$J$3)/(Measurements!$C$4:$C$502=Measurements!$J$3)*(ROW(Measurements!$C$4:$C$502)-ROW(Measurements!$C$3)),ROWS(Measurements!A$4:$L447))), "")</f>
        <v/>
      </c>
      <c r="I447">
        <f>IF($A447&lt;&gt;"",65,"")</f>
        <v/>
      </c>
      <c r="J447">
        <f>IF($A447&lt;&gt;"",35,"")</f>
        <v/>
      </c>
      <c r="L447" s="2">
        <f>IF(ROWS(Measurements!$L$4:L447)&lt;=Measurements!$K$4, INDEX(Measurements!$A$4:$A$502,_xlfn.AGGREGATE(15,3,(Measurements!$C$4:$C$502=Measurements!$K$3)/(Measurements!$C$4:$C$502=Measurements!$K$3)*(ROW(Measurements!$C$4:$C$502)-ROW(Measurements!$C$3)),ROWS(Measurements!$L$4:L447))), "")</f>
        <v/>
      </c>
      <c r="M447">
        <f>IF(ROWS(Measurements!$L$4:L447)&lt;=Measurements!$K$4, INDEX(Measurements!$E$4:$E$502,_xlfn.AGGREGATE(15,3,(Measurements!$C$4:$C$502=Measurements!$K$3)/(Measurements!$C$4:$C$502=Measurements!$K$3)*(ROW(Measurements!$C$4:$C$502)-ROW(Measurements!$C$3)),ROWS(Measurements!$L$4:L447))), "")</f>
        <v/>
      </c>
      <c r="N447">
        <f>IF($L447&lt;&gt;"",2200,"")</f>
        <v/>
      </c>
      <c r="O447">
        <f>IF($L447&lt;&gt;"",1800,"")</f>
        <v/>
      </c>
      <c r="P447">
        <f>IF(ROWS(Measurements!$L$4:L447)&lt;=Measurements!$K$4, INDEX(Measurements!$F$4:$F$502,_xlfn.AGGREGATE(15,3,(Measurements!$C$4:$C$502=Measurements!$K$3)/(Measurements!$C$4:$C$502=Measurements!$K$3)*(ROW(Measurements!$C$4:$C$502)-ROW(Measurements!$C$3)),ROWS(Measurements!$L$4:L447))), "")</f>
        <v/>
      </c>
      <c r="Q447">
        <f>IF($L447&lt;&gt;"",6.5,"")</f>
        <v/>
      </c>
      <c r="R447">
        <f>IF($L447&lt;&gt;"",3.5,"")</f>
        <v/>
      </c>
      <c r="S447">
        <f>IF(ROWS(Measurements!$L$4:L447)&lt;=Measurements!$K$4, INDEX(Measurements!$G$4:$G$502,_xlfn.AGGREGATE(15,3,(Measurements!$C$4:$C$502=Measurements!$K$3)/(Measurements!$C$4:$C$502=Measurements!$K$3)*(ROW(Measurements!$C$4:$C$502)-ROW(Measurements!$C$3)),ROWS(Measurements!$L$4:L447))), "")</f>
        <v/>
      </c>
      <c r="T447">
        <f>IF($L447&lt;&gt;"",65,"")</f>
        <v/>
      </c>
      <c r="U447">
        <f>IF($L447&lt;&gt;"",35,"")</f>
        <v/>
      </c>
      <c r="W447" s="2">
        <f>IF(ROWS(Measurements!$L$4:$L447)&lt;=Measurements!$I$4, INDEX(Measurements!$A$4:$A$502,_xlfn.AGGREGATE(15,3,(Measurements!$C$4:$C$502=Measurements!$I$3)/(Measurements!$C$4:$C$502=Measurements!$I$3)*(ROW(Measurements!$C$4:$C$502)-ROW(Measurements!$C$3)),ROWS(Measurements!$L$4:$L447))), "")</f>
        <v/>
      </c>
      <c r="X447">
        <f>IF(ROWS(Measurements!$L$4:$L447)&lt;=Measurements!$I$4, INDEX(Measurements!$E$4:$E$502,_xlfn.AGGREGATE(15,3,(Measurements!$C$4:$C$502=Measurements!$I$3)/(Measurements!$C$4:$C$502=Measurements!$I$3)*(ROW(Measurements!$C$4:$C$502)-ROW(Measurements!$C$3)),ROWS(Measurements!$L$4:$L447))), "")</f>
        <v/>
      </c>
      <c r="Y447">
        <f>IF($W447&lt;&gt;"",2200,"")</f>
        <v/>
      </c>
      <c r="Z447">
        <f>IF($W447&lt;&gt;"",1800,"")</f>
        <v/>
      </c>
      <c r="AA447">
        <f>IF(ROWS(Measurements!$L$4:$L447)&lt;=Measurements!$I$4, INDEX(Measurements!$F$4:$F$502,_xlfn.AGGREGATE(15,3,(Measurements!$C$4:$C$502=Measurements!$I$3)/(Measurements!$C$4:$C$502=Measurements!$I$3)*(ROW(Measurements!$C$4:$C$502)-ROW(Measurements!$C$3)),ROWS(Measurements!$L$4:$L447))), "")</f>
        <v/>
      </c>
      <c r="AB447">
        <f>IF($W447&lt;&gt;"",6.5,"")</f>
        <v/>
      </c>
      <c r="AC447">
        <f>IF($W447&lt;&gt;"",3.5,"")</f>
        <v/>
      </c>
      <c r="AD447">
        <f>IF(ROWS(Measurements!$L$4:L447)&lt;=Measurements!$I$4, INDEX(Measurements!$G$4:$G$502,_xlfn.AGGREGATE(15,3,(Measurements!$C$4:$C$502=Measurements!$I$3)/(Measurements!$C$4:$C$502=Measurements!$I$3)*(ROW(Measurements!$C$4:$C$502)-ROW(Measurements!$C$3)),ROWS(Measurements!$L$4:L447))), "")</f>
        <v/>
      </c>
      <c r="AE447">
        <f>IF($W447&lt;&gt;"",65,"")</f>
        <v/>
      </c>
      <c r="AF447">
        <f>IF($W447&lt;&gt;"",35,"")</f>
        <v/>
      </c>
    </row>
    <row r="448">
      <c r="A448" s="2">
        <f>IF(ROWS(Measurements!A$4:$L448)&lt;=Measurements!$J$4, INDEX(Measurements!$A$4:$A$502,_xlfn.AGGREGATE(15,3,(Measurements!$C$4:$C$502=Measurements!$J$3)/(Measurements!$C$4:$C$502=Measurements!$J$3)*(ROW(Measurements!$C$4:$C$502)-ROW(Measurements!$C$3)),ROWS(Measurements!A$4:$L448))), "")</f>
        <v/>
      </c>
      <c r="B448">
        <f>IF(ROWS(Measurements!A$4:$L448)&lt;=Measurements!$J$4, INDEX(Measurements!$E$4:$E$502,_xlfn.AGGREGATE(15,3,(Measurements!$C$4:$C$502=Measurements!$J$3)/(Measurements!$C$4:$C$502=Measurements!$J$3)*(ROW(Measurements!$C$4:$C$502)-ROW(Measurements!$C$3)),ROWS(Measurements!A$4:$L448))), "")</f>
        <v/>
      </c>
      <c r="C448">
        <f>IF($A448&lt;&gt;"",2200,"")</f>
        <v/>
      </c>
      <c r="D448">
        <f>IF($A448&lt;&gt;"",1800,"")</f>
        <v/>
      </c>
      <c r="E448">
        <f>IF(ROWS(Measurements!A$4:$L448)&lt;=Measurements!$J$4, INDEX(Measurements!$F$4:$F$502,_xlfn.AGGREGATE(15,3,(Measurements!$C$4:$C$502=Measurements!$J$3)/(Measurements!$C$4:$C$502=Measurements!$J$3)*(ROW(Measurements!$C$4:$C$502)-ROW(Measurements!$C$3)),ROWS(Measurements!A$4:$L448))), "")</f>
        <v/>
      </c>
      <c r="F448">
        <f>IF($A448&lt;&gt;"",6.5,"")</f>
        <v/>
      </c>
      <c r="G448">
        <f>IF($A448&lt;&gt;"",3.5,"")</f>
        <v/>
      </c>
      <c r="H448">
        <f>IF(ROWS(Measurements!A$4:$L448)&lt;=Measurements!$J$4, INDEX(Measurements!$G$4:$G$502,_xlfn.AGGREGATE(15,3,(Measurements!$C$4:$C$502=Measurements!$J$3)/(Measurements!$C$4:$C$502=Measurements!$J$3)*(ROW(Measurements!$C$4:$C$502)-ROW(Measurements!$C$3)),ROWS(Measurements!A$4:$L448))), "")</f>
        <v/>
      </c>
      <c r="I448">
        <f>IF($A448&lt;&gt;"",65,"")</f>
        <v/>
      </c>
      <c r="J448">
        <f>IF($A448&lt;&gt;"",35,"")</f>
        <v/>
      </c>
      <c r="L448" s="2">
        <f>IF(ROWS(Measurements!$L$4:L448)&lt;=Measurements!$K$4, INDEX(Measurements!$A$4:$A$502,_xlfn.AGGREGATE(15,3,(Measurements!$C$4:$C$502=Measurements!$K$3)/(Measurements!$C$4:$C$502=Measurements!$K$3)*(ROW(Measurements!$C$4:$C$502)-ROW(Measurements!$C$3)),ROWS(Measurements!$L$4:L448))), "")</f>
        <v/>
      </c>
      <c r="M448">
        <f>IF(ROWS(Measurements!$L$4:L448)&lt;=Measurements!$K$4, INDEX(Measurements!$E$4:$E$502,_xlfn.AGGREGATE(15,3,(Measurements!$C$4:$C$502=Measurements!$K$3)/(Measurements!$C$4:$C$502=Measurements!$K$3)*(ROW(Measurements!$C$4:$C$502)-ROW(Measurements!$C$3)),ROWS(Measurements!$L$4:L448))), "")</f>
        <v/>
      </c>
      <c r="N448">
        <f>IF($L448&lt;&gt;"",2200,"")</f>
        <v/>
      </c>
      <c r="O448">
        <f>IF($L448&lt;&gt;"",1800,"")</f>
        <v/>
      </c>
      <c r="P448">
        <f>IF(ROWS(Measurements!$L$4:L448)&lt;=Measurements!$K$4, INDEX(Measurements!$F$4:$F$502,_xlfn.AGGREGATE(15,3,(Measurements!$C$4:$C$502=Measurements!$K$3)/(Measurements!$C$4:$C$502=Measurements!$K$3)*(ROW(Measurements!$C$4:$C$502)-ROW(Measurements!$C$3)),ROWS(Measurements!$L$4:L448))), "")</f>
        <v/>
      </c>
      <c r="Q448">
        <f>IF($L448&lt;&gt;"",6.5,"")</f>
        <v/>
      </c>
      <c r="R448">
        <f>IF($L448&lt;&gt;"",3.5,"")</f>
        <v/>
      </c>
      <c r="S448">
        <f>IF(ROWS(Measurements!$L$4:L448)&lt;=Measurements!$K$4, INDEX(Measurements!$G$4:$G$502,_xlfn.AGGREGATE(15,3,(Measurements!$C$4:$C$502=Measurements!$K$3)/(Measurements!$C$4:$C$502=Measurements!$K$3)*(ROW(Measurements!$C$4:$C$502)-ROW(Measurements!$C$3)),ROWS(Measurements!$L$4:L448))), "")</f>
        <v/>
      </c>
      <c r="T448">
        <f>IF($L448&lt;&gt;"",65,"")</f>
        <v/>
      </c>
      <c r="U448">
        <f>IF($L448&lt;&gt;"",35,"")</f>
        <v/>
      </c>
      <c r="W448" s="2">
        <f>IF(ROWS(Measurements!$L$4:$L448)&lt;=Measurements!$I$4, INDEX(Measurements!$A$4:$A$502,_xlfn.AGGREGATE(15,3,(Measurements!$C$4:$C$502=Measurements!$I$3)/(Measurements!$C$4:$C$502=Measurements!$I$3)*(ROW(Measurements!$C$4:$C$502)-ROW(Measurements!$C$3)),ROWS(Measurements!$L$4:$L448))), "")</f>
        <v/>
      </c>
      <c r="X448">
        <f>IF(ROWS(Measurements!$L$4:$L448)&lt;=Measurements!$I$4, INDEX(Measurements!$E$4:$E$502,_xlfn.AGGREGATE(15,3,(Measurements!$C$4:$C$502=Measurements!$I$3)/(Measurements!$C$4:$C$502=Measurements!$I$3)*(ROW(Measurements!$C$4:$C$502)-ROW(Measurements!$C$3)),ROWS(Measurements!$L$4:$L448))), "")</f>
        <v/>
      </c>
      <c r="Y448">
        <f>IF($W448&lt;&gt;"",2200,"")</f>
        <v/>
      </c>
      <c r="Z448">
        <f>IF($W448&lt;&gt;"",1800,"")</f>
        <v/>
      </c>
      <c r="AA448">
        <f>IF(ROWS(Measurements!$L$4:$L448)&lt;=Measurements!$I$4, INDEX(Measurements!$F$4:$F$502,_xlfn.AGGREGATE(15,3,(Measurements!$C$4:$C$502=Measurements!$I$3)/(Measurements!$C$4:$C$502=Measurements!$I$3)*(ROW(Measurements!$C$4:$C$502)-ROW(Measurements!$C$3)),ROWS(Measurements!$L$4:$L448))), "")</f>
        <v/>
      </c>
      <c r="AB448">
        <f>IF($W448&lt;&gt;"",6.5,"")</f>
        <v/>
      </c>
      <c r="AC448">
        <f>IF($W448&lt;&gt;"",3.5,"")</f>
        <v/>
      </c>
      <c r="AD448">
        <f>IF(ROWS(Measurements!$L$4:L448)&lt;=Measurements!$I$4, INDEX(Measurements!$G$4:$G$502,_xlfn.AGGREGATE(15,3,(Measurements!$C$4:$C$502=Measurements!$I$3)/(Measurements!$C$4:$C$502=Measurements!$I$3)*(ROW(Measurements!$C$4:$C$502)-ROW(Measurements!$C$3)),ROWS(Measurements!$L$4:L448))), "")</f>
        <v/>
      </c>
      <c r="AE448">
        <f>IF($W448&lt;&gt;"",65,"")</f>
        <v/>
      </c>
      <c r="AF448">
        <f>IF($W448&lt;&gt;"",35,"")</f>
        <v/>
      </c>
    </row>
    <row r="449">
      <c r="A449" s="2">
        <f>IF(ROWS(Measurements!A$4:$L449)&lt;=Measurements!$J$4, INDEX(Measurements!$A$4:$A$502,_xlfn.AGGREGATE(15,3,(Measurements!$C$4:$C$502=Measurements!$J$3)/(Measurements!$C$4:$C$502=Measurements!$J$3)*(ROW(Measurements!$C$4:$C$502)-ROW(Measurements!$C$3)),ROWS(Measurements!A$4:$L449))), "")</f>
        <v/>
      </c>
      <c r="B449">
        <f>IF(ROWS(Measurements!A$4:$L449)&lt;=Measurements!$J$4, INDEX(Measurements!$E$4:$E$502,_xlfn.AGGREGATE(15,3,(Measurements!$C$4:$C$502=Measurements!$J$3)/(Measurements!$C$4:$C$502=Measurements!$J$3)*(ROW(Measurements!$C$4:$C$502)-ROW(Measurements!$C$3)),ROWS(Measurements!A$4:$L449))), "")</f>
        <v/>
      </c>
      <c r="C449">
        <f>IF($A449&lt;&gt;"",2200,"")</f>
        <v/>
      </c>
      <c r="D449">
        <f>IF($A449&lt;&gt;"",1800,"")</f>
        <v/>
      </c>
      <c r="E449">
        <f>IF(ROWS(Measurements!A$4:$L449)&lt;=Measurements!$J$4, INDEX(Measurements!$F$4:$F$502,_xlfn.AGGREGATE(15,3,(Measurements!$C$4:$C$502=Measurements!$J$3)/(Measurements!$C$4:$C$502=Measurements!$J$3)*(ROW(Measurements!$C$4:$C$502)-ROW(Measurements!$C$3)),ROWS(Measurements!A$4:$L449))), "")</f>
        <v/>
      </c>
      <c r="F449">
        <f>IF($A449&lt;&gt;"",6.5,"")</f>
        <v/>
      </c>
      <c r="G449">
        <f>IF($A449&lt;&gt;"",3.5,"")</f>
        <v/>
      </c>
      <c r="H449">
        <f>IF(ROWS(Measurements!A$4:$L449)&lt;=Measurements!$J$4, INDEX(Measurements!$G$4:$G$502,_xlfn.AGGREGATE(15,3,(Measurements!$C$4:$C$502=Measurements!$J$3)/(Measurements!$C$4:$C$502=Measurements!$J$3)*(ROW(Measurements!$C$4:$C$502)-ROW(Measurements!$C$3)),ROWS(Measurements!A$4:$L449))), "")</f>
        <v/>
      </c>
      <c r="I449">
        <f>IF($A449&lt;&gt;"",65,"")</f>
        <v/>
      </c>
      <c r="J449">
        <f>IF($A449&lt;&gt;"",35,"")</f>
        <v/>
      </c>
      <c r="L449" s="2">
        <f>IF(ROWS(Measurements!$L$4:L449)&lt;=Measurements!$K$4, INDEX(Measurements!$A$4:$A$502,_xlfn.AGGREGATE(15,3,(Measurements!$C$4:$C$502=Measurements!$K$3)/(Measurements!$C$4:$C$502=Measurements!$K$3)*(ROW(Measurements!$C$4:$C$502)-ROW(Measurements!$C$3)),ROWS(Measurements!$L$4:L449))), "")</f>
        <v/>
      </c>
      <c r="M449">
        <f>IF(ROWS(Measurements!$L$4:L449)&lt;=Measurements!$K$4, INDEX(Measurements!$E$4:$E$502,_xlfn.AGGREGATE(15,3,(Measurements!$C$4:$C$502=Measurements!$K$3)/(Measurements!$C$4:$C$502=Measurements!$K$3)*(ROW(Measurements!$C$4:$C$502)-ROW(Measurements!$C$3)),ROWS(Measurements!$L$4:L449))), "")</f>
        <v/>
      </c>
      <c r="N449">
        <f>IF($L449&lt;&gt;"",2200,"")</f>
        <v/>
      </c>
      <c r="O449">
        <f>IF($L449&lt;&gt;"",1800,"")</f>
        <v/>
      </c>
      <c r="P449">
        <f>IF(ROWS(Measurements!$L$4:L449)&lt;=Measurements!$K$4, INDEX(Measurements!$F$4:$F$502,_xlfn.AGGREGATE(15,3,(Measurements!$C$4:$C$502=Measurements!$K$3)/(Measurements!$C$4:$C$502=Measurements!$K$3)*(ROW(Measurements!$C$4:$C$502)-ROW(Measurements!$C$3)),ROWS(Measurements!$L$4:L449))), "")</f>
        <v/>
      </c>
      <c r="Q449">
        <f>IF($L449&lt;&gt;"",6.5,"")</f>
        <v/>
      </c>
      <c r="R449">
        <f>IF($L449&lt;&gt;"",3.5,"")</f>
        <v/>
      </c>
      <c r="S449">
        <f>IF(ROWS(Measurements!$L$4:L449)&lt;=Measurements!$K$4, INDEX(Measurements!$G$4:$G$502,_xlfn.AGGREGATE(15,3,(Measurements!$C$4:$C$502=Measurements!$K$3)/(Measurements!$C$4:$C$502=Measurements!$K$3)*(ROW(Measurements!$C$4:$C$502)-ROW(Measurements!$C$3)),ROWS(Measurements!$L$4:L449))), "")</f>
        <v/>
      </c>
      <c r="T449">
        <f>IF($L449&lt;&gt;"",65,"")</f>
        <v/>
      </c>
      <c r="U449">
        <f>IF($L449&lt;&gt;"",35,"")</f>
        <v/>
      </c>
      <c r="W449" s="2">
        <f>IF(ROWS(Measurements!$L$4:$L449)&lt;=Measurements!$I$4, INDEX(Measurements!$A$4:$A$502,_xlfn.AGGREGATE(15,3,(Measurements!$C$4:$C$502=Measurements!$I$3)/(Measurements!$C$4:$C$502=Measurements!$I$3)*(ROW(Measurements!$C$4:$C$502)-ROW(Measurements!$C$3)),ROWS(Measurements!$L$4:$L449))), "")</f>
        <v/>
      </c>
      <c r="X449">
        <f>IF(ROWS(Measurements!$L$4:$L449)&lt;=Measurements!$I$4, INDEX(Measurements!$E$4:$E$502,_xlfn.AGGREGATE(15,3,(Measurements!$C$4:$C$502=Measurements!$I$3)/(Measurements!$C$4:$C$502=Measurements!$I$3)*(ROW(Measurements!$C$4:$C$502)-ROW(Measurements!$C$3)),ROWS(Measurements!$L$4:$L449))), "")</f>
        <v/>
      </c>
      <c r="Y449">
        <f>IF($W449&lt;&gt;"",2200,"")</f>
        <v/>
      </c>
      <c r="Z449">
        <f>IF($W449&lt;&gt;"",1800,"")</f>
        <v/>
      </c>
      <c r="AA449">
        <f>IF(ROWS(Measurements!$L$4:$L449)&lt;=Measurements!$I$4, INDEX(Measurements!$F$4:$F$502,_xlfn.AGGREGATE(15,3,(Measurements!$C$4:$C$502=Measurements!$I$3)/(Measurements!$C$4:$C$502=Measurements!$I$3)*(ROW(Measurements!$C$4:$C$502)-ROW(Measurements!$C$3)),ROWS(Measurements!$L$4:$L449))), "")</f>
        <v/>
      </c>
      <c r="AB449">
        <f>IF($W449&lt;&gt;"",6.5,"")</f>
        <v/>
      </c>
      <c r="AC449">
        <f>IF($W449&lt;&gt;"",3.5,"")</f>
        <v/>
      </c>
      <c r="AD449">
        <f>IF(ROWS(Measurements!$L$4:L449)&lt;=Measurements!$I$4, INDEX(Measurements!$G$4:$G$502,_xlfn.AGGREGATE(15,3,(Measurements!$C$4:$C$502=Measurements!$I$3)/(Measurements!$C$4:$C$502=Measurements!$I$3)*(ROW(Measurements!$C$4:$C$502)-ROW(Measurements!$C$3)),ROWS(Measurements!$L$4:L449))), "")</f>
        <v/>
      </c>
      <c r="AE449">
        <f>IF($W449&lt;&gt;"",65,"")</f>
        <v/>
      </c>
      <c r="AF449">
        <f>IF($W449&lt;&gt;"",35,"")</f>
        <v/>
      </c>
    </row>
    <row r="450">
      <c r="A450" s="2">
        <f>IF(ROWS(Measurements!A$4:$L450)&lt;=Measurements!$J$4, INDEX(Measurements!$A$4:$A$502,_xlfn.AGGREGATE(15,3,(Measurements!$C$4:$C$502=Measurements!$J$3)/(Measurements!$C$4:$C$502=Measurements!$J$3)*(ROW(Measurements!$C$4:$C$502)-ROW(Measurements!$C$3)),ROWS(Measurements!A$4:$L450))), "")</f>
        <v/>
      </c>
      <c r="B450">
        <f>IF(ROWS(Measurements!A$4:$L450)&lt;=Measurements!$J$4, INDEX(Measurements!$E$4:$E$502,_xlfn.AGGREGATE(15,3,(Measurements!$C$4:$C$502=Measurements!$J$3)/(Measurements!$C$4:$C$502=Measurements!$J$3)*(ROW(Measurements!$C$4:$C$502)-ROW(Measurements!$C$3)),ROWS(Measurements!A$4:$L450))), "")</f>
        <v/>
      </c>
      <c r="C450">
        <f>IF($A450&lt;&gt;"",2200,"")</f>
        <v/>
      </c>
      <c r="D450">
        <f>IF($A450&lt;&gt;"",1800,"")</f>
        <v/>
      </c>
      <c r="E450">
        <f>IF(ROWS(Measurements!A$4:$L450)&lt;=Measurements!$J$4, INDEX(Measurements!$F$4:$F$502,_xlfn.AGGREGATE(15,3,(Measurements!$C$4:$C$502=Measurements!$J$3)/(Measurements!$C$4:$C$502=Measurements!$J$3)*(ROW(Measurements!$C$4:$C$502)-ROW(Measurements!$C$3)),ROWS(Measurements!A$4:$L450))), "")</f>
        <v/>
      </c>
      <c r="F450">
        <f>IF($A450&lt;&gt;"",6.5,"")</f>
        <v/>
      </c>
      <c r="G450">
        <f>IF($A450&lt;&gt;"",3.5,"")</f>
        <v/>
      </c>
      <c r="H450">
        <f>IF(ROWS(Measurements!A$4:$L450)&lt;=Measurements!$J$4, INDEX(Measurements!$G$4:$G$502,_xlfn.AGGREGATE(15,3,(Measurements!$C$4:$C$502=Measurements!$J$3)/(Measurements!$C$4:$C$502=Measurements!$J$3)*(ROW(Measurements!$C$4:$C$502)-ROW(Measurements!$C$3)),ROWS(Measurements!A$4:$L450))), "")</f>
        <v/>
      </c>
      <c r="I450">
        <f>IF($A450&lt;&gt;"",65,"")</f>
        <v/>
      </c>
      <c r="J450">
        <f>IF($A450&lt;&gt;"",35,"")</f>
        <v/>
      </c>
      <c r="L450" s="2">
        <f>IF(ROWS(Measurements!$L$4:L450)&lt;=Measurements!$K$4, INDEX(Measurements!$A$4:$A$502,_xlfn.AGGREGATE(15,3,(Measurements!$C$4:$C$502=Measurements!$K$3)/(Measurements!$C$4:$C$502=Measurements!$K$3)*(ROW(Measurements!$C$4:$C$502)-ROW(Measurements!$C$3)),ROWS(Measurements!$L$4:L450))), "")</f>
        <v/>
      </c>
      <c r="M450">
        <f>IF(ROWS(Measurements!$L$4:L450)&lt;=Measurements!$K$4, INDEX(Measurements!$E$4:$E$502,_xlfn.AGGREGATE(15,3,(Measurements!$C$4:$C$502=Measurements!$K$3)/(Measurements!$C$4:$C$502=Measurements!$K$3)*(ROW(Measurements!$C$4:$C$502)-ROW(Measurements!$C$3)),ROWS(Measurements!$L$4:L450))), "")</f>
        <v/>
      </c>
      <c r="N450">
        <f>IF($L450&lt;&gt;"",2200,"")</f>
        <v/>
      </c>
      <c r="O450">
        <f>IF($L450&lt;&gt;"",1800,"")</f>
        <v/>
      </c>
      <c r="P450">
        <f>IF(ROWS(Measurements!$L$4:L450)&lt;=Measurements!$K$4, INDEX(Measurements!$F$4:$F$502,_xlfn.AGGREGATE(15,3,(Measurements!$C$4:$C$502=Measurements!$K$3)/(Measurements!$C$4:$C$502=Measurements!$K$3)*(ROW(Measurements!$C$4:$C$502)-ROW(Measurements!$C$3)),ROWS(Measurements!$L$4:L450))), "")</f>
        <v/>
      </c>
      <c r="Q450">
        <f>IF($L450&lt;&gt;"",6.5,"")</f>
        <v/>
      </c>
      <c r="R450">
        <f>IF($L450&lt;&gt;"",3.5,"")</f>
        <v/>
      </c>
      <c r="S450">
        <f>IF(ROWS(Measurements!$L$4:L450)&lt;=Measurements!$K$4, INDEX(Measurements!$G$4:$G$502,_xlfn.AGGREGATE(15,3,(Measurements!$C$4:$C$502=Measurements!$K$3)/(Measurements!$C$4:$C$502=Measurements!$K$3)*(ROW(Measurements!$C$4:$C$502)-ROW(Measurements!$C$3)),ROWS(Measurements!$L$4:L450))), "")</f>
        <v/>
      </c>
      <c r="T450">
        <f>IF($L450&lt;&gt;"",65,"")</f>
        <v/>
      </c>
      <c r="U450">
        <f>IF($L450&lt;&gt;"",35,"")</f>
        <v/>
      </c>
      <c r="W450" s="2">
        <f>IF(ROWS(Measurements!$L$4:$L450)&lt;=Measurements!$I$4, INDEX(Measurements!$A$4:$A$502,_xlfn.AGGREGATE(15,3,(Measurements!$C$4:$C$502=Measurements!$I$3)/(Measurements!$C$4:$C$502=Measurements!$I$3)*(ROW(Measurements!$C$4:$C$502)-ROW(Measurements!$C$3)),ROWS(Measurements!$L$4:$L450))), "")</f>
        <v/>
      </c>
      <c r="X450">
        <f>IF(ROWS(Measurements!$L$4:$L450)&lt;=Measurements!$I$4, INDEX(Measurements!$E$4:$E$502,_xlfn.AGGREGATE(15,3,(Measurements!$C$4:$C$502=Measurements!$I$3)/(Measurements!$C$4:$C$502=Measurements!$I$3)*(ROW(Measurements!$C$4:$C$502)-ROW(Measurements!$C$3)),ROWS(Measurements!$L$4:$L450))), "")</f>
        <v/>
      </c>
      <c r="Y450">
        <f>IF($W450&lt;&gt;"",2200,"")</f>
        <v/>
      </c>
      <c r="Z450">
        <f>IF($W450&lt;&gt;"",1800,"")</f>
        <v/>
      </c>
      <c r="AA450">
        <f>IF(ROWS(Measurements!$L$4:$L450)&lt;=Measurements!$I$4, INDEX(Measurements!$F$4:$F$502,_xlfn.AGGREGATE(15,3,(Measurements!$C$4:$C$502=Measurements!$I$3)/(Measurements!$C$4:$C$502=Measurements!$I$3)*(ROW(Measurements!$C$4:$C$502)-ROW(Measurements!$C$3)),ROWS(Measurements!$L$4:$L450))), "")</f>
        <v/>
      </c>
      <c r="AB450">
        <f>IF($W450&lt;&gt;"",6.5,"")</f>
        <v/>
      </c>
      <c r="AC450">
        <f>IF($W450&lt;&gt;"",3.5,"")</f>
        <v/>
      </c>
      <c r="AD450">
        <f>IF(ROWS(Measurements!$L$4:L450)&lt;=Measurements!$I$4, INDEX(Measurements!$G$4:$G$502,_xlfn.AGGREGATE(15,3,(Measurements!$C$4:$C$502=Measurements!$I$3)/(Measurements!$C$4:$C$502=Measurements!$I$3)*(ROW(Measurements!$C$4:$C$502)-ROW(Measurements!$C$3)),ROWS(Measurements!$L$4:L450))), "")</f>
        <v/>
      </c>
      <c r="AE450">
        <f>IF($W450&lt;&gt;"",65,"")</f>
        <v/>
      </c>
      <c r="AF450">
        <f>IF($W450&lt;&gt;"",35,"")</f>
        <v/>
      </c>
    </row>
    <row r="451">
      <c r="A451" s="2">
        <f>IF(ROWS(Measurements!A$4:$L451)&lt;=Measurements!$J$4, INDEX(Measurements!$A$4:$A$502,_xlfn.AGGREGATE(15,3,(Measurements!$C$4:$C$502=Measurements!$J$3)/(Measurements!$C$4:$C$502=Measurements!$J$3)*(ROW(Measurements!$C$4:$C$502)-ROW(Measurements!$C$3)),ROWS(Measurements!A$4:$L451))), "")</f>
        <v/>
      </c>
      <c r="B451">
        <f>IF(ROWS(Measurements!A$4:$L451)&lt;=Measurements!$J$4, INDEX(Measurements!$E$4:$E$502,_xlfn.AGGREGATE(15,3,(Measurements!$C$4:$C$502=Measurements!$J$3)/(Measurements!$C$4:$C$502=Measurements!$J$3)*(ROW(Measurements!$C$4:$C$502)-ROW(Measurements!$C$3)),ROWS(Measurements!A$4:$L451))), "")</f>
        <v/>
      </c>
      <c r="C451">
        <f>IF($A451&lt;&gt;"",2200,"")</f>
        <v/>
      </c>
      <c r="D451">
        <f>IF($A451&lt;&gt;"",1800,"")</f>
        <v/>
      </c>
      <c r="E451">
        <f>IF(ROWS(Measurements!A$4:$L451)&lt;=Measurements!$J$4, INDEX(Measurements!$F$4:$F$502,_xlfn.AGGREGATE(15,3,(Measurements!$C$4:$C$502=Measurements!$J$3)/(Measurements!$C$4:$C$502=Measurements!$J$3)*(ROW(Measurements!$C$4:$C$502)-ROW(Measurements!$C$3)),ROWS(Measurements!A$4:$L451))), "")</f>
        <v/>
      </c>
      <c r="F451">
        <f>IF($A451&lt;&gt;"",6.5,"")</f>
        <v/>
      </c>
      <c r="G451">
        <f>IF($A451&lt;&gt;"",3.5,"")</f>
        <v/>
      </c>
      <c r="H451">
        <f>IF(ROWS(Measurements!A$4:$L451)&lt;=Measurements!$J$4, INDEX(Measurements!$G$4:$G$502,_xlfn.AGGREGATE(15,3,(Measurements!$C$4:$C$502=Measurements!$J$3)/(Measurements!$C$4:$C$502=Measurements!$J$3)*(ROW(Measurements!$C$4:$C$502)-ROW(Measurements!$C$3)),ROWS(Measurements!A$4:$L451))), "")</f>
        <v/>
      </c>
      <c r="I451">
        <f>IF($A451&lt;&gt;"",65,"")</f>
        <v/>
      </c>
      <c r="J451">
        <f>IF($A451&lt;&gt;"",35,"")</f>
        <v/>
      </c>
      <c r="L451" s="2">
        <f>IF(ROWS(Measurements!$L$4:L451)&lt;=Measurements!$K$4, INDEX(Measurements!$A$4:$A$502,_xlfn.AGGREGATE(15,3,(Measurements!$C$4:$C$502=Measurements!$K$3)/(Measurements!$C$4:$C$502=Measurements!$K$3)*(ROW(Measurements!$C$4:$C$502)-ROW(Measurements!$C$3)),ROWS(Measurements!$L$4:L451))), "")</f>
        <v/>
      </c>
      <c r="M451">
        <f>IF(ROWS(Measurements!$L$4:L451)&lt;=Measurements!$K$4, INDEX(Measurements!$E$4:$E$502,_xlfn.AGGREGATE(15,3,(Measurements!$C$4:$C$502=Measurements!$K$3)/(Measurements!$C$4:$C$502=Measurements!$K$3)*(ROW(Measurements!$C$4:$C$502)-ROW(Measurements!$C$3)),ROWS(Measurements!$L$4:L451))), "")</f>
        <v/>
      </c>
      <c r="N451">
        <f>IF($L451&lt;&gt;"",2200,"")</f>
        <v/>
      </c>
      <c r="O451">
        <f>IF($L451&lt;&gt;"",1800,"")</f>
        <v/>
      </c>
      <c r="P451">
        <f>IF(ROWS(Measurements!$L$4:L451)&lt;=Measurements!$K$4, INDEX(Measurements!$F$4:$F$502,_xlfn.AGGREGATE(15,3,(Measurements!$C$4:$C$502=Measurements!$K$3)/(Measurements!$C$4:$C$502=Measurements!$K$3)*(ROW(Measurements!$C$4:$C$502)-ROW(Measurements!$C$3)),ROWS(Measurements!$L$4:L451))), "")</f>
        <v/>
      </c>
      <c r="Q451">
        <f>IF($L451&lt;&gt;"",6.5,"")</f>
        <v/>
      </c>
      <c r="R451">
        <f>IF($L451&lt;&gt;"",3.5,"")</f>
        <v/>
      </c>
      <c r="S451">
        <f>IF(ROWS(Measurements!$L$4:L451)&lt;=Measurements!$K$4, INDEX(Measurements!$G$4:$G$502,_xlfn.AGGREGATE(15,3,(Measurements!$C$4:$C$502=Measurements!$K$3)/(Measurements!$C$4:$C$502=Measurements!$K$3)*(ROW(Measurements!$C$4:$C$502)-ROW(Measurements!$C$3)),ROWS(Measurements!$L$4:L451))), "")</f>
        <v/>
      </c>
      <c r="T451">
        <f>IF($L451&lt;&gt;"",65,"")</f>
        <v/>
      </c>
      <c r="U451">
        <f>IF($L451&lt;&gt;"",35,"")</f>
        <v/>
      </c>
      <c r="W451" s="2">
        <f>IF(ROWS(Measurements!$L$4:$L451)&lt;=Measurements!$I$4, INDEX(Measurements!$A$4:$A$502,_xlfn.AGGREGATE(15,3,(Measurements!$C$4:$C$502=Measurements!$I$3)/(Measurements!$C$4:$C$502=Measurements!$I$3)*(ROW(Measurements!$C$4:$C$502)-ROW(Measurements!$C$3)),ROWS(Measurements!$L$4:$L451))), "")</f>
        <v/>
      </c>
      <c r="X451">
        <f>IF(ROWS(Measurements!$L$4:$L451)&lt;=Measurements!$I$4, INDEX(Measurements!$E$4:$E$502,_xlfn.AGGREGATE(15,3,(Measurements!$C$4:$C$502=Measurements!$I$3)/(Measurements!$C$4:$C$502=Measurements!$I$3)*(ROW(Measurements!$C$4:$C$502)-ROW(Measurements!$C$3)),ROWS(Measurements!$L$4:$L451))), "")</f>
        <v/>
      </c>
      <c r="Y451">
        <f>IF($W451&lt;&gt;"",2200,"")</f>
        <v/>
      </c>
      <c r="Z451">
        <f>IF($W451&lt;&gt;"",1800,"")</f>
        <v/>
      </c>
      <c r="AA451">
        <f>IF(ROWS(Measurements!$L$4:$L451)&lt;=Measurements!$I$4, INDEX(Measurements!$F$4:$F$502,_xlfn.AGGREGATE(15,3,(Measurements!$C$4:$C$502=Measurements!$I$3)/(Measurements!$C$4:$C$502=Measurements!$I$3)*(ROW(Measurements!$C$4:$C$502)-ROW(Measurements!$C$3)),ROWS(Measurements!$L$4:$L451))), "")</f>
        <v/>
      </c>
      <c r="AB451">
        <f>IF($W451&lt;&gt;"",6.5,"")</f>
        <v/>
      </c>
      <c r="AC451">
        <f>IF($W451&lt;&gt;"",3.5,"")</f>
        <v/>
      </c>
      <c r="AD451">
        <f>IF(ROWS(Measurements!$L$4:L451)&lt;=Measurements!$I$4, INDEX(Measurements!$G$4:$G$502,_xlfn.AGGREGATE(15,3,(Measurements!$C$4:$C$502=Measurements!$I$3)/(Measurements!$C$4:$C$502=Measurements!$I$3)*(ROW(Measurements!$C$4:$C$502)-ROW(Measurements!$C$3)),ROWS(Measurements!$L$4:L451))), "")</f>
        <v/>
      </c>
      <c r="AE451">
        <f>IF($W451&lt;&gt;"",65,"")</f>
        <v/>
      </c>
      <c r="AF451">
        <f>IF($W451&lt;&gt;"",35,"")</f>
        <v/>
      </c>
    </row>
    <row r="452">
      <c r="A452" s="2">
        <f>IF(ROWS(Measurements!A$4:$L452)&lt;=Measurements!$J$4, INDEX(Measurements!$A$4:$A$502,_xlfn.AGGREGATE(15,3,(Measurements!$C$4:$C$502=Measurements!$J$3)/(Measurements!$C$4:$C$502=Measurements!$J$3)*(ROW(Measurements!$C$4:$C$502)-ROW(Measurements!$C$3)),ROWS(Measurements!A$4:$L452))), "")</f>
        <v/>
      </c>
      <c r="B452">
        <f>IF(ROWS(Measurements!A$4:$L452)&lt;=Measurements!$J$4, INDEX(Measurements!$E$4:$E$502,_xlfn.AGGREGATE(15,3,(Measurements!$C$4:$C$502=Measurements!$J$3)/(Measurements!$C$4:$C$502=Measurements!$J$3)*(ROW(Measurements!$C$4:$C$502)-ROW(Measurements!$C$3)),ROWS(Measurements!A$4:$L452))), "")</f>
        <v/>
      </c>
      <c r="C452">
        <f>IF($A452&lt;&gt;"",2200,"")</f>
        <v/>
      </c>
      <c r="D452">
        <f>IF($A452&lt;&gt;"",1800,"")</f>
        <v/>
      </c>
      <c r="E452">
        <f>IF(ROWS(Measurements!A$4:$L452)&lt;=Measurements!$J$4, INDEX(Measurements!$F$4:$F$502,_xlfn.AGGREGATE(15,3,(Measurements!$C$4:$C$502=Measurements!$J$3)/(Measurements!$C$4:$C$502=Measurements!$J$3)*(ROW(Measurements!$C$4:$C$502)-ROW(Measurements!$C$3)),ROWS(Measurements!A$4:$L452))), "")</f>
        <v/>
      </c>
      <c r="F452">
        <f>IF($A452&lt;&gt;"",6.5,"")</f>
        <v/>
      </c>
      <c r="G452">
        <f>IF($A452&lt;&gt;"",3.5,"")</f>
        <v/>
      </c>
      <c r="H452">
        <f>IF(ROWS(Measurements!A$4:$L452)&lt;=Measurements!$J$4, INDEX(Measurements!$G$4:$G$502,_xlfn.AGGREGATE(15,3,(Measurements!$C$4:$C$502=Measurements!$J$3)/(Measurements!$C$4:$C$502=Measurements!$J$3)*(ROW(Measurements!$C$4:$C$502)-ROW(Measurements!$C$3)),ROWS(Measurements!A$4:$L452))), "")</f>
        <v/>
      </c>
      <c r="I452">
        <f>IF($A452&lt;&gt;"",65,"")</f>
        <v/>
      </c>
      <c r="J452">
        <f>IF($A452&lt;&gt;"",35,"")</f>
        <v/>
      </c>
      <c r="L452" s="2">
        <f>IF(ROWS(Measurements!$L$4:L452)&lt;=Measurements!$K$4, INDEX(Measurements!$A$4:$A$502,_xlfn.AGGREGATE(15,3,(Measurements!$C$4:$C$502=Measurements!$K$3)/(Measurements!$C$4:$C$502=Measurements!$K$3)*(ROW(Measurements!$C$4:$C$502)-ROW(Measurements!$C$3)),ROWS(Measurements!$L$4:L452))), "")</f>
        <v/>
      </c>
      <c r="M452">
        <f>IF(ROWS(Measurements!$L$4:L452)&lt;=Measurements!$K$4, INDEX(Measurements!$E$4:$E$502,_xlfn.AGGREGATE(15,3,(Measurements!$C$4:$C$502=Measurements!$K$3)/(Measurements!$C$4:$C$502=Measurements!$K$3)*(ROW(Measurements!$C$4:$C$502)-ROW(Measurements!$C$3)),ROWS(Measurements!$L$4:L452))), "")</f>
        <v/>
      </c>
      <c r="N452">
        <f>IF($L452&lt;&gt;"",2200,"")</f>
        <v/>
      </c>
      <c r="O452">
        <f>IF($L452&lt;&gt;"",1800,"")</f>
        <v/>
      </c>
      <c r="P452">
        <f>IF(ROWS(Measurements!$L$4:L452)&lt;=Measurements!$K$4, INDEX(Measurements!$F$4:$F$502,_xlfn.AGGREGATE(15,3,(Measurements!$C$4:$C$502=Measurements!$K$3)/(Measurements!$C$4:$C$502=Measurements!$K$3)*(ROW(Measurements!$C$4:$C$502)-ROW(Measurements!$C$3)),ROWS(Measurements!$L$4:L452))), "")</f>
        <v/>
      </c>
      <c r="Q452">
        <f>IF($L452&lt;&gt;"",6.5,"")</f>
        <v/>
      </c>
      <c r="R452">
        <f>IF($L452&lt;&gt;"",3.5,"")</f>
        <v/>
      </c>
      <c r="S452">
        <f>IF(ROWS(Measurements!$L$4:L452)&lt;=Measurements!$K$4, INDEX(Measurements!$G$4:$G$502,_xlfn.AGGREGATE(15,3,(Measurements!$C$4:$C$502=Measurements!$K$3)/(Measurements!$C$4:$C$502=Measurements!$K$3)*(ROW(Measurements!$C$4:$C$502)-ROW(Measurements!$C$3)),ROWS(Measurements!$L$4:L452))), "")</f>
        <v/>
      </c>
      <c r="T452">
        <f>IF($L452&lt;&gt;"",65,"")</f>
        <v/>
      </c>
      <c r="U452">
        <f>IF($L452&lt;&gt;"",35,"")</f>
        <v/>
      </c>
      <c r="W452" s="2">
        <f>IF(ROWS(Measurements!$L$4:$L452)&lt;=Measurements!$I$4, INDEX(Measurements!$A$4:$A$502,_xlfn.AGGREGATE(15,3,(Measurements!$C$4:$C$502=Measurements!$I$3)/(Measurements!$C$4:$C$502=Measurements!$I$3)*(ROW(Measurements!$C$4:$C$502)-ROW(Measurements!$C$3)),ROWS(Measurements!$L$4:$L452))), "")</f>
        <v/>
      </c>
      <c r="X452">
        <f>IF(ROWS(Measurements!$L$4:$L452)&lt;=Measurements!$I$4, INDEX(Measurements!$E$4:$E$502,_xlfn.AGGREGATE(15,3,(Measurements!$C$4:$C$502=Measurements!$I$3)/(Measurements!$C$4:$C$502=Measurements!$I$3)*(ROW(Measurements!$C$4:$C$502)-ROW(Measurements!$C$3)),ROWS(Measurements!$L$4:$L452))), "")</f>
        <v/>
      </c>
      <c r="Y452">
        <f>IF($W452&lt;&gt;"",2200,"")</f>
        <v/>
      </c>
      <c r="Z452">
        <f>IF($W452&lt;&gt;"",1800,"")</f>
        <v/>
      </c>
      <c r="AA452">
        <f>IF(ROWS(Measurements!$L$4:$L452)&lt;=Measurements!$I$4, INDEX(Measurements!$F$4:$F$502,_xlfn.AGGREGATE(15,3,(Measurements!$C$4:$C$502=Measurements!$I$3)/(Measurements!$C$4:$C$502=Measurements!$I$3)*(ROW(Measurements!$C$4:$C$502)-ROW(Measurements!$C$3)),ROWS(Measurements!$L$4:$L452))), "")</f>
        <v/>
      </c>
      <c r="AB452">
        <f>IF($W452&lt;&gt;"",6.5,"")</f>
        <v/>
      </c>
      <c r="AC452">
        <f>IF($W452&lt;&gt;"",3.5,"")</f>
        <v/>
      </c>
      <c r="AD452">
        <f>IF(ROWS(Measurements!$L$4:L452)&lt;=Measurements!$I$4, INDEX(Measurements!$G$4:$G$502,_xlfn.AGGREGATE(15,3,(Measurements!$C$4:$C$502=Measurements!$I$3)/(Measurements!$C$4:$C$502=Measurements!$I$3)*(ROW(Measurements!$C$4:$C$502)-ROW(Measurements!$C$3)),ROWS(Measurements!$L$4:L452))), "")</f>
        <v/>
      </c>
      <c r="AE452">
        <f>IF($W452&lt;&gt;"",65,"")</f>
        <v/>
      </c>
      <c r="AF452">
        <f>IF($W452&lt;&gt;"",35,"")</f>
        <v/>
      </c>
    </row>
    <row r="453">
      <c r="A453" s="2">
        <f>IF(ROWS(Measurements!A$4:$L453)&lt;=Measurements!$J$4, INDEX(Measurements!$A$4:$A$502,_xlfn.AGGREGATE(15,3,(Measurements!$C$4:$C$502=Measurements!$J$3)/(Measurements!$C$4:$C$502=Measurements!$J$3)*(ROW(Measurements!$C$4:$C$502)-ROW(Measurements!$C$3)),ROWS(Measurements!A$4:$L453))), "")</f>
        <v/>
      </c>
      <c r="B453">
        <f>IF(ROWS(Measurements!A$4:$L453)&lt;=Measurements!$J$4, INDEX(Measurements!$E$4:$E$502,_xlfn.AGGREGATE(15,3,(Measurements!$C$4:$C$502=Measurements!$J$3)/(Measurements!$C$4:$C$502=Measurements!$J$3)*(ROW(Measurements!$C$4:$C$502)-ROW(Measurements!$C$3)),ROWS(Measurements!A$4:$L453))), "")</f>
        <v/>
      </c>
      <c r="C453">
        <f>IF($A453&lt;&gt;"",2200,"")</f>
        <v/>
      </c>
      <c r="D453">
        <f>IF($A453&lt;&gt;"",1800,"")</f>
        <v/>
      </c>
      <c r="E453">
        <f>IF(ROWS(Measurements!A$4:$L453)&lt;=Measurements!$J$4, INDEX(Measurements!$F$4:$F$502,_xlfn.AGGREGATE(15,3,(Measurements!$C$4:$C$502=Measurements!$J$3)/(Measurements!$C$4:$C$502=Measurements!$J$3)*(ROW(Measurements!$C$4:$C$502)-ROW(Measurements!$C$3)),ROWS(Measurements!A$4:$L453))), "")</f>
        <v/>
      </c>
      <c r="F453">
        <f>IF($A453&lt;&gt;"",6.5,"")</f>
        <v/>
      </c>
      <c r="G453">
        <f>IF($A453&lt;&gt;"",3.5,"")</f>
        <v/>
      </c>
      <c r="H453">
        <f>IF(ROWS(Measurements!A$4:$L453)&lt;=Measurements!$J$4, INDEX(Measurements!$G$4:$G$502,_xlfn.AGGREGATE(15,3,(Measurements!$C$4:$C$502=Measurements!$J$3)/(Measurements!$C$4:$C$502=Measurements!$J$3)*(ROW(Measurements!$C$4:$C$502)-ROW(Measurements!$C$3)),ROWS(Measurements!A$4:$L453))), "")</f>
        <v/>
      </c>
      <c r="I453">
        <f>IF($A453&lt;&gt;"",65,"")</f>
        <v/>
      </c>
      <c r="J453">
        <f>IF($A453&lt;&gt;"",35,"")</f>
        <v/>
      </c>
      <c r="L453" s="2">
        <f>IF(ROWS(Measurements!$L$4:L453)&lt;=Measurements!$K$4, INDEX(Measurements!$A$4:$A$502,_xlfn.AGGREGATE(15,3,(Measurements!$C$4:$C$502=Measurements!$K$3)/(Measurements!$C$4:$C$502=Measurements!$K$3)*(ROW(Measurements!$C$4:$C$502)-ROW(Measurements!$C$3)),ROWS(Measurements!$L$4:L453))), "")</f>
        <v/>
      </c>
      <c r="M453">
        <f>IF(ROWS(Measurements!$L$4:L453)&lt;=Measurements!$K$4, INDEX(Measurements!$E$4:$E$502,_xlfn.AGGREGATE(15,3,(Measurements!$C$4:$C$502=Measurements!$K$3)/(Measurements!$C$4:$C$502=Measurements!$K$3)*(ROW(Measurements!$C$4:$C$502)-ROW(Measurements!$C$3)),ROWS(Measurements!$L$4:L453))), "")</f>
        <v/>
      </c>
      <c r="N453">
        <f>IF($L453&lt;&gt;"",2200,"")</f>
        <v/>
      </c>
      <c r="O453">
        <f>IF($L453&lt;&gt;"",1800,"")</f>
        <v/>
      </c>
      <c r="P453">
        <f>IF(ROWS(Measurements!$L$4:L453)&lt;=Measurements!$K$4, INDEX(Measurements!$F$4:$F$502,_xlfn.AGGREGATE(15,3,(Measurements!$C$4:$C$502=Measurements!$K$3)/(Measurements!$C$4:$C$502=Measurements!$K$3)*(ROW(Measurements!$C$4:$C$502)-ROW(Measurements!$C$3)),ROWS(Measurements!$L$4:L453))), "")</f>
        <v/>
      </c>
      <c r="Q453">
        <f>IF($L453&lt;&gt;"",6.5,"")</f>
        <v/>
      </c>
      <c r="R453">
        <f>IF($L453&lt;&gt;"",3.5,"")</f>
        <v/>
      </c>
      <c r="S453">
        <f>IF(ROWS(Measurements!$L$4:L453)&lt;=Measurements!$K$4, INDEX(Measurements!$G$4:$G$502,_xlfn.AGGREGATE(15,3,(Measurements!$C$4:$C$502=Measurements!$K$3)/(Measurements!$C$4:$C$502=Measurements!$K$3)*(ROW(Measurements!$C$4:$C$502)-ROW(Measurements!$C$3)),ROWS(Measurements!$L$4:L453))), "")</f>
        <v/>
      </c>
      <c r="T453">
        <f>IF($L453&lt;&gt;"",65,"")</f>
        <v/>
      </c>
      <c r="U453">
        <f>IF($L453&lt;&gt;"",35,"")</f>
        <v/>
      </c>
      <c r="W453" s="2">
        <f>IF(ROWS(Measurements!$L$4:$L453)&lt;=Measurements!$I$4, INDEX(Measurements!$A$4:$A$502,_xlfn.AGGREGATE(15,3,(Measurements!$C$4:$C$502=Measurements!$I$3)/(Measurements!$C$4:$C$502=Measurements!$I$3)*(ROW(Measurements!$C$4:$C$502)-ROW(Measurements!$C$3)),ROWS(Measurements!$L$4:$L453))), "")</f>
        <v/>
      </c>
      <c r="X453">
        <f>IF(ROWS(Measurements!$L$4:$L453)&lt;=Measurements!$I$4, INDEX(Measurements!$E$4:$E$502,_xlfn.AGGREGATE(15,3,(Measurements!$C$4:$C$502=Measurements!$I$3)/(Measurements!$C$4:$C$502=Measurements!$I$3)*(ROW(Measurements!$C$4:$C$502)-ROW(Measurements!$C$3)),ROWS(Measurements!$L$4:$L453))), "")</f>
        <v/>
      </c>
      <c r="Y453">
        <f>IF($W453&lt;&gt;"",2200,"")</f>
        <v/>
      </c>
      <c r="Z453">
        <f>IF($W453&lt;&gt;"",1800,"")</f>
        <v/>
      </c>
      <c r="AA453">
        <f>IF(ROWS(Measurements!$L$4:$L453)&lt;=Measurements!$I$4, INDEX(Measurements!$F$4:$F$502,_xlfn.AGGREGATE(15,3,(Measurements!$C$4:$C$502=Measurements!$I$3)/(Measurements!$C$4:$C$502=Measurements!$I$3)*(ROW(Measurements!$C$4:$C$502)-ROW(Measurements!$C$3)),ROWS(Measurements!$L$4:$L453))), "")</f>
        <v/>
      </c>
      <c r="AB453">
        <f>IF($W453&lt;&gt;"",6.5,"")</f>
        <v/>
      </c>
      <c r="AC453">
        <f>IF($W453&lt;&gt;"",3.5,"")</f>
        <v/>
      </c>
      <c r="AD453">
        <f>IF(ROWS(Measurements!$L$4:L453)&lt;=Measurements!$I$4, INDEX(Measurements!$G$4:$G$502,_xlfn.AGGREGATE(15,3,(Measurements!$C$4:$C$502=Measurements!$I$3)/(Measurements!$C$4:$C$502=Measurements!$I$3)*(ROW(Measurements!$C$4:$C$502)-ROW(Measurements!$C$3)),ROWS(Measurements!$L$4:L453))), "")</f>
        <v/>
      </c>
      <c r="AE453">
        <f>IF($W453&lt;&gt;"",65,"")</f>
        <v/>
      </c>
      <c r="AF453">
        <f>IF($W453&lt;&gt;"",35,"")</f>
        <v/>
      </c>
    </row>
    <row r="454">
      <c r="A454" s="2">
        <f>IF(ROWS(Measurements!A$4:$L454)&lt;=Measurements!$J$4, INDEX(Measurements!$A$4:$A$502,_xlfn.AGGREGATE(15,3,(Measurements!$C$4:$C$502=Measurements!$J$3)/(Measurements!$C$4:$C$502=Measurements!$J$3)*(ROW(Measurements!$C$4:$C$502)-ROW(Measurements!$C$3)),ROWS(Measurements!A$4:$L454))), "")</f>
        <v/>
      </c>
      <c r="B454">
        <f>IF(ROWS(Measurements!A$4:$L454)&lt;=Measurements!$J$4, INDEX(Measurements!$E$4:$E$502,_xlfn.AGGREGATE(15,3,(Measurements!$C$4:$C$502=Measurements!$J$3)/(Measurements!$C$4:$C$502=Measurements!$J$3)*(ROW(Measurements!$C$4:$C$502)-ROW(Measurements!$C$3)),ROWS(Measurements!A$4:$L454))), "")</f>
        <v/>
      </c>
      <c r="C454">
        <f>IF($A454&lt;&gt;"",2200,"")</f>
        <v/>
      </c>
      <c r="D454">
        <f>IF($A454&lt;&gt;"",1800,"")</f>
        <v/>
      </c>
      <c r="E454">
        <f>IF(ROWS(Measurements!A$4:$L454)&lt;=Measurements!$J$4, INDEX(Measurements!$F$4:$F$502,_xlfn.AGGREGATE(15,3,(Measurements!$C$4:$C$502=Measurements!$J$3)/(Measurements!$C$4:$C$502=Measurements!$J$3)*(ROW(Measurements!$C$4:$C$502)-ROW(Measurements!$C$3)),ROWS(Measurements!A$4:$L454))), "")</f>
        <v/>
      </c>
      <c r="F454">
        <f>IF($A454&lt;&gt;"",6.5,"")</f>
        <v/>
      </c>
      <c r="G454">
        <f>IF($A454&lt;&gt;"",3.5,"")</f>
        <v/>
      </c>
      <c r="H454">
        <f>IF(ROWS(Measurements!A$4:$L454)&lt;=Measurements!$J$4, INDEX(Measurements!$G$4:$G$502,_xlfn.AGGREGATE(15,3,(Measurements!$C$4:$C$502=Measurements!$J$3)/(Measurements!$C$4:$C$502=Measurements!$J$3)*(ROW(Measurements!$C$4:$C$502)-ROW(Measurements!$C$3)),ROWS(Measurements!A$4:$L454))), "")</f>
        <v/>
      </c>
      <c r="I454">
        <f>IF($A454&lt;&gt;"",65,"")</f>
        <v/>
      </c>
      <c r="J454">
        <f>IF($A454&lt;&gt;"",35,"")</f>
        <v/>
      </c>
      <c r="L454" s="2">
        <f>IF(ROWS(Measurements!$L$4:L454)&lt;=Measurements!$K$4, INDEX(Measurements!$A$4:$A$502,_xlfn.AGGREGATE(15,3,(Measurements!$C$4:$C$502=Measurements!$K$3)/(Measurements!$C$4:$C$502=Measurements!$K$3)*(ROW(Measurements!$C$4:$C$502)-ROW(Measurements!$C$3)),ROWS(Measurements!$L$4:L454))), "")</f>
        <v/>
      </c>
      <c r="M454">
        <f>IF(ROWS(Measurements!$L$4:L454)&lt;=Measurements!$K$4, INDEX(Measurements!$E$4:$E$502,_xlfn.AGGREGATE(15,3,(Measurements!$C$4:$C$502=Measurements!$K$3)/(Measurements!$C$4:$C$502=Measurements!$K$3)*(ROW(Measurements!$C$4:$C$502)-ROW(Measurements!$C$3)),ROWS(Measurements!$L$4:L454))), "")</f>
        <v/>
      </c>
      <c r="N454">
        <f>IF($L454&lt;&gt;"",2200,"")</f>
        <v/>
      </c>
      <c r="O454">
        <f>IF($L454&lt;&gt;"",1800,"")</f>
        <v/>
      </c>
      <c r="P454">
        <f>IF(ROWS(Measurements!$L$4:L454)&lt;=Measurements!$K$4, INDEX(Measurements!$F$4:$F$502,_xlfn.AGGREGATE(15,3,(Measurements!$C$4:$C$502=Measurements!$K$3)/(Measurements!$C$4:$C$502=Measurements!$K$3)*(ROW(Measurements!$C$4:$C$502)-ROW(Measurements!$C$3)),ROWS(Measurements!$L$4:L454))), "")</f>
        <v/>
      </c>
      <c r="Q454">
        <f>IF($L454&lt;&gt;"",6.5,"")</f>
        <v/>
      </c>
      <c r="R454">
        <f>IF($L454&lt;&gt;"",3.5,"")</f>
        <v/>
      </c>
      <c r="S454">
        <f>IF(ROWS(Measurements!$L$4:L454)&lt;=Measurements!$K$4, INDEX(Measurements!$G$4:$G$502,_xlfn.AGGREGATE(15,3,(Measurements!$C$4:$C$502=Measurements!$K$3)/(Measurements!$C$4:$C$502=Measurements!$K$3)*(ROW(Measurements!$C$4:$C$502)-ROW(Measurements!$C$3)),ROWS(Measurements!$L$4:L454))), "")</f>
        <v/>
      </c>
      <c r="T454">
        <f>IF($L454&lt;&gt;"",65,"")</f>
        <v/>
      </c>
      <c r="U454">
        <f>IF($L454&lt;&gt;"",35,"")</f>
        <v/>
      </c>
      <c r="W454" s="2">
        <f>IF(ROWS(Measurements!$L$4:$L454)&lt;=Measurements!$I$4, INDEX(Measurements!$A$4:$A$502,_xlfn.AGGREGATE(15,3,(Measurements!$C$4:$C$502=Measurements!$I$3)/(Measurements!$C$4:$C$502=Measurements!$I$3)*(ROW(Measurements!$C$4:$C$502)-ROW(Measurements!$C$3)),ROWS(Measurements!$L$4:$L454))), "")</f>
        <v/>
      </c>
      <c r="X454">
        <f>IF(ROWS(Measurements!$L$4:$L454)&lt;=Measurements!$I$4, INDEX(Measurements!$E$4:$E$502,_xlfn.AGGREGATE(15,3,(Measurements!$C$4:$C$502=Measurements!$I$3)/(Measurements!$C$4:$C$502=Measurements!$I$3)*(ROW(Measurements!$C$4:$C$502)-ROW(Measurements!$C$3)),ROWS(Measurements!$L$4:$L454))), "")</f>
        <v/>
      </c>
      <c r="Y454">
        <f>IF($W454&lt;&gt;"",2200,"")</f>
        <v/>
      </c>
      <c r="Z454">
        <f>IF($W454&lt;&gt;"",1800,"")</f>
        <v/>
      </c>
      <c r="AA454">
        <f>IF(ROWS(Measurements!$L$4:$L454)&lt;=Measurements!$I$4, INDEX(Measurements!$F$4:$F$502,_xlfn.AGGREGATE(15,3,(Measurements!$C$4:$C$502=Measurements!$I$3)/(Measurements!$C$4:$C$502=Measurements!$I$3)*(ROW(Measurements!$C$4:$C$502)-ROW(Measurements!$C$3)),ROWS(Measurements!$L$4:$L454))), "")</f>
        <v/>
      </c>
      <c r="AB454">
        <f>IF($W454&lt;&gt;"",6.5,"")</f>
        <v/>
      </c>
      <c r="AC454">
        <f>IF($W454&lt;&gt;"",3.5,"")</f>
        <v/>
      </c>
      <c r="AD454">
        <f>IF(ROWS(Measurements!$L$4:L454)&lt;=Measurements!$I$4, INDEX(Measurements!$G$4:$G$502,_xlfn.AGGREGATE(15,3,(Measurements!$C$4:$C$502=Measurements!$I$3)/(Measurements!$C$4:$C$502=Measurements!$I$3)*(ROW(Measurements!$C$4:$C$502)-ROW(Measurements!$C$3)),ROWS(Measurements!$L$4:L454))), "")</f>
        <v/>
      </c>
      <c r="AE454">
        <f>IF($W454&lt;&gt;"",65,"")</f>
        <v/>
      </c>
      <c r="AF454">
        <f>IF($W454&lt;&gt;"",35,"")</f>
        <v/>
      </c>
    </row>
    <row r="455">
      <c r="A455" s="2">
        <f>IF(ROWS(Measurements!A$4:$L455)&lt;=Measurements!$J$4, INDEX(Measurements!$A$4:$A$502,_xlfn.AGGREGATE(15,3,(Measurements!$C$4:$C$502=Measurements!$J$3)/(Measurements!$C$4:$C$502=Measurements!$J$3)*(ROW(Measurements!$C$4:$C$502)-ROW(Measurements!$C$3)),ROWS(Measurements!A$4:$L455))), "")</f>
        <v/>
      </c>
      <c r="B455">
        <f>IF(ROWS(Measurements!A$4:$L455)&lt;=Measurements!$J$4, INDEX(Measurements!$E$4:$E$502,_xlfn.AGGREGATE(15,3,(Measurements!$C$4:$C$502=Measurements!$J$3)/(Measurements!$C$4:$C$502=Measurements!$J$3)*(ROW(Measurements!$C$4:$C$502)-ROW(Measurements!$C$3)),ROWS(Measurements!A$4:$L455))), "")</f>
        <v/>
      </c>
      <c r="C455">
        <f>IF($A455&lt;&gt;"",2200,"")</f>
        <v/>
      </c>
      <c r="D455">
        <f>IF($A455&lt;&gt;"",1800,"")</f>
        <v/>
      </c>
      <c r="E455">
        <f>IF(ROWS(Measurements!A$4:$L455)&lt;=Measurements!$J$4, INDEX(Measurements!$F$4:$F$502,_xlfn.AGGREGATE(15,3,(Measurements!$C$4:$C$502=Measurements!$J$3)/(Measurements!$C$4:$C$502=Measurements!$J$3)*(ROW(Measurements!$C$4:$C$502)-ROW(Measurements!$C$3)),ROWS(Measurements!A$4:$L455))), "")</f>
        <v/>
      </c>
      <c r="F455">
        <f>IF($A455&lt;&gt;"",6.5,"")</f>
        <v/>
      </c>
      <c r="G455">
        <f>IF($A455&lt;&gt;"",3.5,"")</f>
        <v/>
      </c>
      <c r="H455">
        <f>IF(ROWS(Measurements!A$4:$L455)&lt;=Measurements!$J$4, INDEX(Measurements!$G$4:$G$502,_xlfn.AGGREGATE(15,3,(Measurements!$C$4:$C$502=Measurements!$J$3)/(Measurements!$C$4:$C$502=Measurements!$J$3)*(ROW(Measurements!$C$4:$C$502)-ROW(Measurements!$C$3)),ROWS(Measurements!A$4:$L455))), "")</f>
        <v/>
      </c>
      <c r="I455">
        <f>IF($A455&lt;&gt;"",65,"")</f>
        <v/>
      </c>
      <c r="J455">
        <f>IF($A455&lt;&gt;"",35,"")</f>
        <v/>
      </c>
      <c r="L455" s="2">
        <f>IF(ROWS(Measurements!$L$4:L455)&lt;=Measurements!$K$4, INDEX(Measurements!$A$4:$A$502,_xlfn.AGGREGATE(15,3,(Measurements!$C$4:$C$502=Measurements!$K$3)/(Measurements!$C$4:$C$502=Measurements!$K$3)*(ROW(Measurements!$C$4:$C$502)-ROW(Measurements!$C$3)),ROWS(Measurements!$L$4:L455))), "")</f>
        <v/>
      </c>
      <c r="M455">
        <f>IF(ROWS(Measurements!$L$4:L455)&lt;=Measurements!$K$4, INDEX(Measurements!$E$4:$E$502,_xlfn.AGGREGATE(15,3,(Measurements!$C$4:$C$502=Measurements!$K$3)/(Measurements!$C$4:$C$502=Measurements!$K$3)*(ROW(Measurements!$C$4:$C$502)-ROW(Measurements!$C$3)),ROWS(Measurements!$L$4:L455))), "")</f>
        <v/>
      </c>
      <c r="N455">
        <f>IF($L455&lt;&gt;"",2200,"")</f>
        <v/>
      </c>
      <c r="O455">
        <f>IF($L455&lt;&gt;"",1800,"")</f>
        <v/>
      </c>
      <c r="P455">
        <f>IF(ROWS(Measurements!$L$4:L455)&lt;=Measurements!$K$4, INDEX(Measurements!$F$4:$F$502,_xlfn.AGGREGATE(15,3,(Measurements!$C$4:$C$502=Measurements!$K$3)/(Measurements!$C$4:$C$502=Measurements!$K$3)*(ROW(Measurements!$C$4:$C$502)-ROW(Measurements!$C$3)),ROWS(Measurements!$L$4:L455))), "")</f>
        <v/>
      </c>
      <c r="Q455">
        <f>IF($L455&lt;&gt;"",6.5,"")</f>
        <v/>
      </c>
      <c r="R455">
        <f>IF($L455&lt;&gt;"",3.5,"")</f>
        <v/>
      </c>
      <c r="S455">
        <f>IF(ROWS(Measurements!$L$4:L455)&lt;=Measurements!$K$4, INDEX(Measurements!$G$4:$G$502,_xlfn.AGGREGATE(15,3,(Measurements!$C$4:$C$502=Measurements!$K$3)/(Measurements!$C$4:$C$502=Measurements!$K$3)*(ROW(Measurements!$C$4:$C$502)-ROW(Measurements!$C$3)),ROWS(Measurements!$L$4:L455))), "")</f>
        <v/>
      </c>
      <c r="T455">
        <f>IF($L455&lt;&gt;"",65,"")</f>
        <v/>
      </c>
      <c r="U455">
        <f>IF($L455&lt;&gt;"",35,"")</f>
        <v/>
      </c>
      <c r="W455" s="2">
        <f>IF(ROWS(Measurements!$L$4:$L455)&lt;=Measurements!$I$4, INDEX(Measurements!$A$4:$A$502,_xlfn.AGGREGATE(15,3,(Measurements!$C$4:$C$502=Measurements!$I$3)/(Measurements!$C$4:$C$502=Measurements!$I$3)*(ROW(Measurements!$C$4:$C$502)-ROW(Measurements!$C$3)),ROWS(Measurements!$L$4:$L455))), "")</f>
        <v/>
      </c>
      <c r="X455">
        <f>IF(ROWS(Measurements!$L$4:$L455)&lt;=Measurements!$I$4, INDEX(Measurements!$E$4:$E$502,_xlfn.AGGREGATE(15,3,(Measurements!$C$4:$C$502=Measurements!$I$3)/(Measurements!$C$4:$C$502=Measurements!$I$3)*(ROW(Measurements!$C$4:$C$502)-ROW(Measurements!$C$3)),ROWS(Measurements!$L$4:$L455))), "")</f>
        <v/>
      </c>
      <c r="Y455">
        <f>IF($W455&lt;&gt;"",2200,"")</f>
        <v/>
      </c>
      <c r="Z455">
        <f>IF($W455&lt;&gt;"",1800,"")</f>
        <v/>
      </c>
      <c r="AA455">
        <f>IF(ROWS(Measurements!$L$4:$L455)&lt;=Measurements!$I$4, INDEX(Measurements!$F$4:$F$502,_xlfn.AGGREGATE(15,3,(Measurements!$C$4:$C$502=Measurements!$I$3)/(Measurements!$C$4:$C$502=Measurements!$I$3)*(ROW(Measurements!$C$4:$C$502)-ROW(Measurements!$C$3)),ROWS(Measurements!$L$4:$L455))), "")</f>
        <v/>
      </c>
      <c r="AB455">
        <f>IF($W455&lt;&gt;"",6.5,"")</f>
        <v/>
      </c>
      <c r="AC455">
        <f>IF($W455&lt;&gt;"",3.5,"")</f>
        <v/>
      </c>
      <c r="AD455">
        <f>IF(ROWS(Measurements!$L$4:L455)&lt;=Measurements!$I$4, INDEX(Measurements!$G$4:$G$502,_xlfn.AGGREGATE(15,3,(Measurements!$C$4:$C$502=Measurements!$I$3)/(Measurements!$C$4:$C$502=Measurements!$I$3)*(ROW(Measurements!$C$4:$C$502)-ROW(Measurements!$C$3)),ROWS(Measurements!$L$4:L455))), "")</f>
        <v/>
      </c>
      <c r="AE455">
        <f>IF($W455&lt;&gt;"",65,"")</f>
        <v/>
      </c>
      <c r="AF455">
        <f>IF($W455&lt;&gt;"",35,"")</f>
        <v/>
      </c>
    </row>
    <row r="456">
      <c r="A456" s="2">
        <f>IF(ROWS(Measurements!A$4:$L456)&lt;=Measurements!$J$4, INDEX(Measurements!$A$4:$A$502,_xlfn.AGGREGATE(15,3,(Measurements!$C$4:$C$502=Measurements!$J$3)/(Measurements!$C$4:$C$502=Measurements!$J$3)*(ROW(Measurements!$C$4:$C$502)-ROW(Measurements!$C$3)),ROWS(Measurements!A$4:$L456))), "")</f>
        <v/>
      </c>
      <c r="B456">
        <f>IF(ROWS(Measurements!A$4:$L456)&lt;=Measurements!$J$4, INDEX(Measurements!$E$4:$E$502,_xlfn.AGGREGATE(15,3,(Measurements!$C$4:$C$502=Measurements!$J$3)/(Measurements!$C$4:$C$502=Measurements!$J$3)*(ROW(Measurements!$C$4:$C$502)-ROW(Measurements!$C$3)),ROWS(Measurements!A$4:$L456))), "")</f>
        <v/>
      </c>
      <c r="C456">
        <f>IF($A456&lt;&gt;"",2200,"")</f>
        <v/>
      </c>
      <c r="D456">
        <f>IF($A456&lt;&gt;"",1800,"")</f>
        <v/>
      </c>
      <c r="E456">
        <f>IF(ROWS(Measurements!A$4:$L456)&lt;=Measurements!$J$4, INDEX(Measurements!$F$4:$F$502,_xlfn.AGGREGATE(15,3,(Measurements!$C$4:$C$502=Measurements!$J$3)/(Measurements!$C$4:$C$502=Measurements!$J$3)*(ROW(Measurements!$C$4:$C$502)-ROW(Measurements!$C$3)),ROWS(Measurements!A$4:$L456))), "")</f>
        <v/>
      </c>
      <c r="F456">
        <f>IF($A456&lt;&gt;"",6.5,"")</f>
        <v/>
      </c>
      <c r="G456">
        <f>IF($A456&lt;&gt;"",3.5,"")</f>
        <v/>
      </c>
      <c r="H456">
        <f>IF(ROWS(Measurements!A$4:$L456)&lt;=Measurements!$J$4, INDEX(Measurements!$G$4:$G$502,_xlfn.AGGREGATE(15,3,(Measurements!$C$4:$C$502=Measurements!$J$3)/(Measurements!$C$4:$C$502=Measurements!$J$3)*(ROW(Measurements!$C$4:$C$502)-ROW(Measurements!$C$3)),ROWS(Measurements!A$4:$L456))), "")</f>
        <v/>
      </c>
      <c r="I456">
        <f>IF($A456&lt;&gt;"",65,"")</f>
        <v/>
      </c>
      <c r="J456">
        <f>IF($A456&lt;&gt;"",35,"")</f>
        <v/>
      </c>
      <c r="L456" s="2">
        <f>IF(ROWS(Measurements!$L$4:L456)&lt;=Measurements!$K$4, INDEX(Measurements!$A$4:$A$502,_xlfn.AGGREGATE(15,3,(Measurements!$C$4:$C$502=Measurements!$K$3)/(Measurements!$C$4:$C$502=Measurements!$K$3)*(ROW(Measurements!$C$4:$C$502)-ROW(Measurements!$C$3)),ROWS(Measurements!$L$4:L456))), "")</f>
        <v/>
      </c>
      <c r="M456">
        <f>IF(ROWS(Measurements!$L$4:L456)&lt;=Measurements!$K$4, INDEX(Measurements!$E$4:$E$502,_xlfn.AGGREGATE(15,3,(Measurements!$C$4:$C$502=Measurements!$K$3)/(Measurements!$C$4:$C$502=Measurements!$K$3)*(ROW(Measurements!$C$4:$C$502)-ROW(Measurements!$C$3)),ROWS(Measurements!$L$4:L456))), "")</f>
        <v/>
      </c>
      <c r="N456">
        <f>IF($L456&lt;&gt;"",2200,"")</f>
        <v/>
      </c>
      <c r="O456">
        <f>IF($L456&lt;&gt;"",1800,"")</f>
        <v/>
      </c>
      <c r="P456">
        <f>IF(ROWS(Measurements!$L$4:L456)&lt;=Measurements!$K$4, INDEX(Measurements!$F$4:$F$502,_xlfn.AGGREGATE(15,3,(Measurements!$C$4:$C$502=Measurements!$K$3)/(Measurements!$C$4:$C$502=Measurements!$K$3)*(ROW(Measurements!$C$4:$C$502)-ROW(Measurements!$C$3)),ROWS(Measurements!$L$4:L456))), "")</f>
        <v/>
      </c>
      <c r="Q456">
        <f>IF($L456&lt;&gt;"",6.5,"")</f>
        <v/>
      </c>
      <c r="R456">
        <f>IF($L456&lt;&gt;"",3.5,"")</f>
        <v/>
      </c>
      <c r="S456">
        <f>IF(ROWS(Measurements!$L$4:L456)&lt;=Measurements!$K$4, INDEX(Measurements!$G$4:$G$502,_xlfn.AGGREGATE(15,3,(Measurements!$C$4:$C$502=Measurements!$K$3)/(Measurements!$C$4:$C$502=Measurements!$K$3)*(ROW(Measurements!$C$4:$C$502)-ROW(Measurements!$C$3)),ROWS(Measurements!$L$4:L456))), "")</f>
        <v/>
      </c>
      <c r="T456">
        <f>IF($L456&lt;&gt;"",65,"")</f>
        <v/>
      </c>
      <c r="U456">
        <f>IF($L456&lt;&gt;"",35,"")</f>
        <v/>
      </c>
      <c r="W456" s="2">
        <f>IF(ROWS(Measurements!$L$4:$L456)&lt;=Measurements!$I$4, INDEX(Measurements!$A$4:$A$502,_xlfn.AGGREGATE(15,3,(Measurements!$C$4:$C$502=Measurements!$I$3)/(Measurements!$C$4:$C$502=Measurements!$I$3)*(ROW(Measurements!$C$4:$C$502)-ROW(Measurements!$C$3)),ROWS(Measurements!$L$4:$L456))), "")</f>
        <v/>
      </c>
      <c r="X456">
        <f>IF(ROWS(Measurements!$L$4:$L456)&lt;=Measurements!$I$4, INDEX(Measurements!$E$4:$E$502,_xlfn.AGGREGATE(15,3,(Measurements!$C$4:$C$502=Measurements!$I$3)/(Measurements!$C$4:$C$502=Measurements!$I$3)*(ROW(Measurements!$C$4:$C$502)-ROW(Measurements!$C$3)),ROWS(Measurements!$L$4:$L456))), "")</f>
        <v/>
      </c>
      <c r="Y456">
        <f>IF($W456&lt;&gt;"",2200,"")</f>
        <v/>
      </c>
      <c r="Z456">
        <f>IF($W456&lt;&gt;"",1800,"")</f>
        <v/>
      </c>
      <c r="AA456">
        <f>IF(ROWS(Measurements!$L$4:$L456)&lt;=Measurements!$I$4, INDEX(Measurements!$F$4:$F$502,_xlfn.AGGREGATE(15,3,(Measurements!$C$4:$C$502=Measurements!$I$3)/(Measurements!$C$4:$C$502=Measurements!$I$3)*(ROW(Measurements!$C$4:$C$502)-ROW(Measurements!$C$3)),ROWS(Measurements!$L$4:$L456))), "")</f>
        <v/>
      </c>
      <c r="AB456">
        <f>IF($W456&lt;&gt;"",6.5,"")</f>
        <v/>
      </c>
      <c r="AC456">
        <f>IF($W456&lt;&gt;"",3.5,"")</f>
        <v/>
      </c>
      <c r="AD456">
        <f>IF(ROWS(Measurements!$L$4:L456)&lt;=Measurements!$I$4, INDEX(Measurements!$G$4:$G$502,_xlfn.AGGREGATE(15,3,(Measurements!$C$4:$C$502=Measurements!$I$3)/(Measurements!$C$4:$C$502=Measurements!$I$3)*(ROW(Measurements!$C$4:$C$502)-ROW(Measurements!$C$3)),ROWS(Measurements!$L$4:L456))), "")</f>
        <v/>
      </c>
      <c r="AE456">
        <f>IF($W456&lt;&gt;"",65,"")</f>
        <v/>
      </c>
      <c r="AF456">
        <f>IF($W456&lt;&gt;"",35,"")</f>
        <v/>
      </c>
    </row>
    <row r="457">
      <c r="A457" s="2">
        <f>IF(ROWS(Measurements!A$4:$L457)&lt;=Measurements!$J$4, INDEX(Measurements!$A$4:$A$502,_xlfn.AGGREGATE(15,3,(Measurements!$C$4:$C$502=Measurements!$J$3)/(Measurements!$C$4:$C$502=Measurements!$J$3)*(ROW(Measurements!$C$4:$C$502)-ROW(Measurements!$C$3)),ROWS(Measurements!A$4:$L457))), "")</f>
        <v/>
      </c>
      <c r="B457">
        <f>IF(ROWS(Measurements!A$4:$L457)&lt;=Measurements!$J$4, INDEX(Measurements!$E$4:$E$502,_xlfn.AGGREGATE(15,3,(Measurements!$C$4:$C$502=Measurements!$J$3)/(Measurements!$C$4:$C$502=Measurements!$J$3)*(ROW(Measurements!$C$4:$C$502)-ROW(Measurements!$C$3)),ROWS(Measurements!A$4:$L457))), "")</f>
        <v/>
      </c>
      <c r="C457">
        <f>IF($A457&lt;&gt;"",2200,"")</f>
        <v/>
      </c>
      <c r="D457">
        <f>IF($A457&lt;&gt;"",1800,"")</f>
        <v/>
      </c>
      <c r="E457">
        <f>IF(ROWS(Measurements!A$4:$L457)&lt;=Measurements!$J$4, INDEX(Measurements!$F$4:$F$502,_xlfn.AGGREGATE(15,3,(Measurements!$C$4:$C$502=Measurements!$J$3)/(Measurements!$C$4:$C$502=Measurements!$J$3)*(ROW(Measurements!$C$4:$C$502)-ROW(Measurements!$C$3)),ROWS(Measurements!A$4:$L457))), "")</f>
        <v/>
      </c>
      <c r="F457">
        <f>IF($A457&lt;&gt;"",6.5,"")</f>
        <v/>
      </c>
      <c r="G457">
        <f>IF($A457&lt;&gt;"",3.5,"")</f>
        <v/>
      </c>
      <c r="H457">
        <f>IF(ROWS(Measurements!A$4:$L457)&lt;=Measurements!$J$4, INDEX(Measurements!$G$4:$G$502,_xlfn.AGGREGATE(15,3,(Measurements!$C$4:$C$502=Measurements!$J$3)/(Measurements!$C$4:$C$502=Measurements!$J$3)*(ROW(Measurements!$C$4:$C$502)-ROW(Measurements!$C$3)),ROWS(Measurements!A$4:$L457))), "")</f>
        <v/>
      </c>
      <c r="I457">
        <f>IF($A457&lt;&gt;"",65,"")</f>
        <v/>
      </c>
      <c r="J457">
        <f>IF($A457&lt;&gt;"",35,"")</f>
        <v/>
      </c>
      <c r="L457" s="2">
        <f>IF(ROWS(Measurements!$L$4:L457)&lt;=Measurements!$K$4, INDEX(Measurements!$A$4:$A$502,_xlfn.AGGREGATE(15,3,(Measurements!$C$4:$C$502=Measurements!$K$3)/(Measurements!$C$4:$C$502=Measurements!$K$3)*(ROW(Measurements!$C$4:$C$502)-ROW(Measurements!$C$3)),ROWS(Measurements!$L$4:L457))), "")</f>
        <v/>
      </c>
      <c r="M457">
        <f>IF(ROWS(Measurements!$L$4:L457)&lt;=Measurements!$K$4, INDEX(Measurements!$E$4:$E$502,_xlfn.AGGREGATE(15,3,(Measurements!$C$4:$C$502=Measurements!$K$3)/(Measurements!$C$4:$C$502=Measurements!$K$3)*(ROW(Measurements!$C$4:$C$502)-ROW(Measurements!$C$3)),ROWS(Measurements!$L$4:L457))), "")</f>
        <v/>
      </c>
      <c r="N457">
        <f>IF($L457&lt;&gt;"",2200,"")</f>
        <v/>
      </c>
      <c r="O457">
        <f>IF($L457&lt;&gt;"",1800,"")</f>
        <v/>
      </c>
      <c r="P457">
        <f>IF(ROWS(Measurements!$L$4:L457)&lt;=Measurements!$K$4, INDEX(Measurements!$F$4:$F$502,_xlfn.AGGREGATE(15,3,(Measurements!$C$4:$C$502=Measurements!$K$3)/(Measurements!$C$4:$C$502=Measurements!$K$3)*(ROW(Measurements!$C$4:$C$502)-ROW(Measurements!$C$3)),ROWS(Measurements!$L$4:L457))), "")</f>
        <v/>
      </c>
      <c r="Q457">
        <f>IF($L457&lt;&gt;"",6.5,"")</f>
        <v/>
      </c>
      <c r="R457">
        <f>IF($L457&lt;&gt;"",3.5,"")</f>
        <v/>
      </c>
      <c r="S457">
        <f>IF(ROWS(Measurements!$L$4:L457)&lt;=Measurements!$K$4, INDEX(Measurements!$G$4:$G$502,_xlfn.AGGREGATE(15,3,(Measurements!$C$4:$C$502=Measurements!$K$3)/(Measurements!$C$4:$C$502=Measurements!$K$3)*(ROW(Measurements!$C$4:$C$502)-ROW(Measurements!$C$3)),ROWS(Measurements!$L$4:L457))), "")</f>
        <v/>
      </c>
      <c r="T457">
        <f>IF($L457&lt;&gt;"",65,"")</f>
        <v/>
      </c>
      <c r="U457">
        <f>IF($L457&lt;&gt;"",35,"")</f>
        <v/>
      </c>
      <c r="W457" s="2">
        <f>IF(ROWS(Measurements!$L$4:$L457)&lt;=Measurements!$I$4, INDEX(Measurements!$A$4:$A$502,_xlfn.AGGREGATE(15,3,(Measurements!$C$4:$C$502=Measurements!$I$3)/(Measurements!$C$4:$C$502=Measurements!$I$3)*(ROW(Measurements!$C$4:$C$502)-ROW(Measurements!$C$3)),ROWS(Measurements!$L$4:$L457))), "")</f>
        <v/>
      </c>
      <c r="X457">
        <f>IF(ROWS(Measurements!$L$4:$L457)&lt;=Measurements!$I$4, INDEX(Measurements!$E$4:$E$502,_xlfn.AGGREGATE(15,3,(Measurements!$C$4:$C$502=Measurements!$I$3)/(Measurements!$C$4:$C$502=Measurements!$I$3)*(ROW(Measurements!$C$4:$C$502)-ROW(Measurements!$C$3)),ROWS(Measurements!$L$4:$L457))), "")</f>
        <v/>
      </c>
      <c r="Y457">
        <f>IF($W457&lt;&gt;"",2200,"")</f>
        <v/>
      </c>
      <c r="Z457">
        <f>IF($W457&lt;&gt;"",1800,"")</f>
        <v/>
      </c>
      <c r="AA457">
        <f>IF(ROWS(Measurements!$L$4:$L457)&lt;=Measurements!$I$4, INDEX(Measurements!$F$4:$F$502,_xlfn.AGGREGATE(15,3,(Measurements!$C$4:$C$502=Measurements!$I$3)/(Measurements!$C$4:$C$502=Measurements!$I$3)*(ROW(Measurements!$C$4:$C$502)-ROW(Measurements!$C$3)),ROWS(Measurements!$L$4:$L457))), "")</f>
        <v/>
      </c>
      <c r="AB457">
        <f>IF($W457&lt;&gt;"",6.5,"")</f>
        <v/>
      </c>
      <c r="AC457">
        <f>IF($W457&lt;&gt;"",3.5,"")</f>
        <v/>
      </c>
      <c r="AD457">
        <f>IF(ROWS(Measurements!$L$4:L457)&lt;=Measurements!$I$4, INDEX(Measurements!$G$4:$G$502,_xlfn.AGGREGATE(15,3,(Measurements!$C$4:$C$502=Measurements!$I$3)/(Measurements!$C$4:$C$502=Measurements!$I$3)*(ROW(Measurements!$C$4:$C$502)-ROW(Measurements!$C$3)),ROWS(Measurements!$L$4:L457))), "")</f>
        <v/>
      </c>
      <c r="AE457">
        <f>IF($W457&lt;&gt;"",65,"")</f>
        <v/>
      </c>
      <c r="AF457">
        <f>IF($W457&lt;&gt;"",35,"")</f>
        <v/>
      </c>
    </row>
    <row r="458">
      <c r="A458" s="2">
        <f>IF(ROWS(Measurements!A$4:$L458)&lt;=Measurements!$J$4, INDEX(Measurements!$A$4:$A$502,_xlfn.AGGREGATE(15,3,(Measurements!$C$4:$C$502=Measurements!$J$3)/(Measurements!$C$4:$C$502=Measurements!$J$3)*(ROW(Measurements!$C$4:$C$502)-ROW(Measurements!$C$3)),ROWS(Measurements!A$4:$L458))), "")</f>
        <v/>
      </c>
      <c r="B458">
        <f>IF(ROWS(Measurements!A$4:$L458)&lt;=Measurements!$J$4, INDEX(Measurements!$E$4:$E$502,_xlfn.AGGREGATE(15,3,(Measurements!$C$4:$C$502=Measurements!$J$3)/(Measurements!$C$4:$C$502=Measurements!$J$3)*(ROW(Measurements!$C$4:$C$502)-ROW(Measurements!$C$3)),ROWS(Measurements!A$4:$L458))), "")</f>
        <v/>
      </c>
      <c r="C458">
        <f>IF($A458&lt;&gt;"",2200,"")</f>
        <v/>
      </c>
      <c r="D458">
        <f>IF($A458&lt;&gt;"",1800,"")</f>
        <v/>
      </c>
      <c r="E458">
        <f>IF(ROWS(Measurements!A$4:$L458)&lt;=Measurements!$J$4, INDEX(Measurements!$F$4:$F$502,_xlfn.AGGREGATE(15,3,(Measurements!$C$4:$C$502=Measurements!$J$3)/(Measurements!$C$4:$C$502=Measurements!$J$3)*(ROW(Measurements!$C$4:$C$502)-ROW(Measurements!$C$3)),ROWS(Measurements!A$4:$L458))), "")</f>
        <v/>
      </c>
      <c r="F458">
        <f>IF($A458&lt;&gt;"",6.5,"")</f>
        <v/>
      </c>
      <c r="G458">
        <f>IF($A458&lt;&gt;"",3.5,"")</f>
        <v/>
      </c>
      <c r="H458">
        <f>IF(ROWS(Measurements!A$4:$L458)&lt;=Measurements!$J$4, INDEX(Measurements!$G$4:$G$502,_xlfn.AGGREGATE(15,3,(Measurements!$C$4:$C$502=Measurements!$J$3)/(Measurements!$C$4:$C$502=Measurements!$J$3)*(ROW(Measurements!$C$4:$C$502)-ROW(Measurements!$C$3)),ROWS(Measurements!A$4:$L458))), "")</f>
        <v/>
      </c>
      <c r="I458">
        <f>IF($A458&lt;&gt;"",65,"")</f>
        <v/>
      </c>
      <c r="J458">
        <f>IF($A458&lt;&gt;"",35,"")</f>
        <v/>
      </c>
      <c r="L458" s="2">
        <f>IF(ROWS(Measurements!$L$4:L458)&lt;=Measurements!$K$4, INDEX(Measurements!$A$4:$A$502,_xlfn.AGGREGATE(15,3,(Measurements!$C$4:$C$502=Measurements!$K$3)/(Measurements!$C$4:$C$502=Measurements!$K$3)*(ROW(Measurements!$C$4:$C$502)-ROW(Measurements!$C$3)),ROWS(Measurements!$L$4:L458))), "")</f>
        <v/>
      </c>
      <c r="M458">
        <f>IF(ROWS(Measurements!$L$4:L458)&lt;=Measurements!$K$4, INDEX(Measurements!$E$4:$E$502,_xlfn.AGGREGATE(15,3,(Measurements!$C$4:$C$502=Measurements!$K$3)/(Measurements!$C$4:$C$502=Measurements!$K$3)*(ROW(Measurements!$C$4:$C$502)-ROW(Measurements!$C$3)),ROWS(Measurements!$L$4:L458))), "")</f>
        <v/>
      </c>
      <c r="N458">
        <f>IF($L458&lt;&gt;"",2200,"")</f>
        <v/>
      </c>
      <c r="O458">
        <f>IF($L458&lt;&gt;"",1800,"")</f>
        <v/>
      </c>
      <c r="P458">
        <f>IF(ROWS(Measurements!$L$4:L458)&lt;=Measurements!$K$4, INDEX(Measurements!$F$4:$F$502,_xlfn.AGGREGATE(15,3,(Measurements!$C$4:$C$502=Measurements!$K$3)/(Measurements!$C$4:$C$502=Measurements!$K$3)*(ROW(Measurements!$C$4:$C$502)-ROW(Measurements!$C$3)),ROWS(Measurements!$L$4:L458))), "")</f>
        <v/>
      </c>
      <c r="Q458">
        <f>IF($L458&lt;&gt;"",6.5,"")</f>
        <v/>
      </c>
      <c r="R458">
        <f>IF($L458&lt;&gt;"",3.5,"")</f>
        <v/>
      </c>
      <c r="S458">
        <f>IF(ROWS(Measurements!$L$4:L458)&lt;=Measurements!$K$4, INDEX(Measurements!$G$4:$G$502,_xlfn.AGGREGATE(15,3,(Measurements!$C$4:$C$502=Measurements!$K$3)/(Measurements!$C$4:$C$502=Measurements!$K$3)*(ROW(Measurements!$C$4:$C$502)-ROW(Measurements!$C$3)),ROWS(Measurements!$L$4:L458))), "")</f>
        <v/>
      </c>
      <c r="T458">
        <f>IF($L458&lt;&gt;"",65,"")</f>
        <v/>
      </c>
      <c r="U458">
        <f>IF($L458&lt;&gt;"",35,"")</f>
        <v/>
      </c>
      <c r="W458" s="2">
        <f>IF(ROWS(Measurements!$L$4:$L458)&lt;=Measurements!$I$4, INDEX(Measurements!$A$4:$A$502,_xlfn.AGGREGATE(15,3,(Measurements!$C$4:$C$502=Measurements!$I$3)/(Measurements!$C$4:$C$502=Measurements!$I$3)*(ROW(Measurements!$C$4:$C$502)-ROW(Measurements!$C$3)),ROWS(Measurements!$L$4:$L458))), "")</f>
        <v/>
      </c>
      <c r="X458">
        <f>IF(ROWS(Measurements!$L$4:$L458)&lt;=Measurements!$I$4, INDEX(Measurements!$E$4:$E$502,_xlfn.AGGREGATE(15,3,(Measurements!$C$4:$C$502=Measurements!$I$3)/(Measurements!$C$4:$C$502=Measurements!$I$3)*(ROW(Measurements!$C$4:$C$502)-ROW(Measurements!$C$3)),ROWS(Measurements!$L$4:$L458))), "")</f>
        <v/>
      </c>
      <c r="Y458">
        <f>IF($W458&lt;&gt;"",2200,"")</f>
        <v/>
      </c>
      <c r="Z458">
        <f>IF($W458&lt;&gt;"",1800,"")</f>
        <v/>
      </c>
      <c r="AA458">
        <f>IF(ROWS(Measurements!$L$4:$L458)&lt;=Measurements!$I$4, INDEX(Measurements!$F$4:$F$502,_xlfn.AGGREGATE(15,3,(Measurements!$C$4:$C$502=Measurements!$I$3)/(Measurements!$C$4:$C$502=Measurements!$I$3)*(ROW(Measurements!$C$4:$C$502)-ROW(Measurements!$C$3)),ROWS(Measurements!$L$4:$L458))), "")</f>
        <v/>
      </c>
      <c r="AB458">
        <f>IF($W458&lt;&gt;"",6.5,"")</f>
        <v/>
      </c>
      <c r="AC458">
        <f>IF($W458&lt;&gt;"",3.5,"")</f>
        <v/>
      </c>
      <c r="AD458">
        <f>IF(ROWS(Measurements!$L$4:L458)&lt;=Measurements!$I$4, INDEX(Measurements!$G$4:$G$502,_xlfn.AGGREGATE(15,3,(Measurements!$C$4:$C$502=Measurements!$I$3)/(Measurements!$C$4:$C$502=Measurements!$I$3)*(ROW(Measurements!$C$4:$C$502)-ROW(Measurements!$C$3)),ROWS(Measurements!$L$4:L458))), "")</f>
        <v/>
      </c>
      <c r="AE458">
        <f>IF($W458&lt;&gt;"",65,"")</f>
        <v/>
      </c>
      <c r="AF458">
        <f>IF($W458&lt;&gt;"",35,"")</f>
        <v/>
      </c>
    </row>
    <row r="459">
      <c r="A459" s="2">
        <f>IF(ROWS(Measurements!A$4:$L459)&lt;=Measurements!$J$4, INDEX(Measurements!$A$4:$A$502,_xlfn.AGGREGATE(15,3,(Measurements!$C$4:$C$502=Measurements!$J$3)/(Measurements!$C$4:$C$502=Measurements!$J$3)*(ROW(Measurements!$C$4:$C$502)-ROW(Measurements!$C$3)),ROWS(Measurements!A$4:$L459))), "")</f>
        <v/>
      </c>
      <c r="B459">
        <f>IF(ROWS(Measurements!A$4:$L459)&lt;=Measurements!$J$4, INDEX(Measurements!$E$4:$E$502,_xlfn.AGGREGATE(15,3,(Measurements!$C$4:$C$502=Measurements!$J$3)/(Measurements!$C$4:$C$502=Measurements!$J$3)*(ROW(Measurements!$C$4:$C$502)-ROW(Measurements!$C$3)),ROWS(Measurements!A$4:$L459))), "")</f>
        <v/>
      </c>
      <c r="C459">
        <f>IF($A459&lt;&gt;"",2200,"")</f>
        <v/>
      </c>
      <c r="D459">
        <f>IF($A459&lt;&gt;"",1800,"")</f>
        <v/>
      </c>
      <c r="E459">
        <f>IF(ROWS(Measurements!A$4:$L459)&lt;=Measurements!$J$4, INDEX(Measurements!$F$4:$F$502,_xlfn.AGGREGATE(15,3,(Measurements!$C$4:$C$502=Measurements!$J$3)/(Measurements!$C$4:$C$502=Measurements!$J$3)*(ROW(Measurements!$C$4:$C$502)-ROW(Measurements!$C$3)),ROWS(Measurements!A$4:$L459))), "")</f>
        <v/>
      </c>
      <c r="F459">
        <f>IF($A459&lt;&gt;"",6.5,"")</f>
        <v/>
      </c>
      <c r="G459">
        <f>IF($A459&lt;&gt;"",3.5,"")</f>
        <v/>
      </c>
      <c r="H459">
        <f>IF(ROWS(Measurements!A$4:$L459)&lt;=Measurements!$J$4, INDEX(Measurements!$G$4:$G$502,_xlfn.AGGREGATE(15,3,(Measurements!$C$4:$C$502=Measurements!$J$3)/(Measurements!$C$4:$C$502=Measurements!$J$3)*(ROW(Measurements!$C$4:$C$502)-ROW(Measurements!$C$3)),ROWS(Measurements!A$4:$L459))), "")</f>
        <v/>
      </c>
      <c r="I459">
        <f>IF($A459&lt;&gt;"",65,"")</f>
        <v/>
      </c>
      <c r="J459">
        <f>IF($A459&lt;&gt;"",35,"")</f>
        <v/>
      </c>
      <c r="L459" s="2">
        <f>IF(ROWS(Measurements!$L$4:L459)&lt;=Measurements!$K$4, INDEX(Measurements!$A$4:$A$502,_xlfn.AGGREGATE(15,3,(Measurements!$C$4:$C$502=Measurements!$K$3)/(Measurements!$C$4:$C$502=Measurements!$K$3)*(ROW(Measurements!$C$4:$C$502)-ROW(Measurements!$C$3)),ROWS(Measurements!$L$4:L459))), "")</f>
        <v/>
      </c>
      <c r="M459">
        <f>IF(ROWS(Measurements!$L$4:L459)&lt;=Measurements!$K$4, INDEX(Measurements!$E$4:$E$502,_xlfn.AGGREGATE(15,3,(Measurements!$C$4:$C$502=Measurements!$K$3)/(Measurements!$C$4:$C$502=Measurements!$K$3)*(ROW(Measurements!$C$4:$C$502)-ROW(Measurements!$C$3)),ROWS(Measurements!$L$4:L459))), "")</f>
        <v/>
      </c>
      <c r="N459">
        <f>IF($L459&lt;&gt;"",2200,"")</f>
        <v/>
      </c>
      <c r="O459">
        <f>IF($L459&lt;&gt;"",1800,"")</f>
        <v/>
      </c>
      <c r="P459">
        <f>IF(ROWS(Measurements!$L$4:L459)&lt;=Measurements!$K$4, INDEX(Measurements!$F$4:$F$502,_xlfn.AGGREGATE(15,3,(Measurements!$C$4:$C$502=Measurements!$K$3)/(Measurements!$C$4:$C$502=Measurements!$K$3)*(ROW(Measurements!$C$4:$C$502)-ROW(Measurements!$C$3)),ROWS(Measurements!$L$4:L459))), "")</f>
        <v/>
      </c>
      <c r="Q459">
        <f>IF($L459&lt;&gt;"",6.5,"")</f>
        <v/>
      </c>
      <c r="R459">
        <f>IF($L459&lt;&gt;"",3.5,"")</f>
        <v/>
      </c>
      <c r="S459">
        <f>IF(ROWS(Measurements!$L$4:L459)&lt;=Measurements!$K$4, INDEX(Measurements!$G$4:$G$502,_xlfn.AGGREGATE(15,3,(Measurements!$C$4:$C$502=Measurements!$K$3)/(Measurements!$C$4:$C$502=Measurements!$K$3)*(ROW(Measurements!$C$4:$C$502)-ROW(Measurements!$C$3)),ROWS(Measurements!$L$4:L459))), "")</f>
        <v/>
      </c>
      <c r="T459">
        <f>IF($L459&lt;&gt;"",65,"")</f>
        <v/>
      </c>
      <c r="U459">
        <f>IF($L459&lt;&gt;"",35,"")</f>
        <v/>
      </c>
      <c r="W459" s="2">
        <f>IF(ROWS(Measurements!$L$4:$L459)&lt;=Measurements!$I$4, INDEX(Measurements!$A$4:$A$502,_xlfn.AGGREGATE(15,3,(Measurements!$C$4:$C$502=Measurements!$I$3)/(Measurements!$C$4:$C$502=Measurements!$I$3)*(ROW(Measurements!$C$4:$C$502)-ROW(Measurements!$C$3)),ROWS(Measurements!$L$4:$L459))), "")</f>
        <v/>
      </c>
      <c r="X459">
        <f>IF(ROWS(Measurements!$L$4:$L459)&lt;=Measurements!$I$4, INDEX(Measurements!$E$4:$E$502,_xlfn.AGGREGATE(15,3,(Measurements!$C$4:$C$502=Measurements!$I$3)/(Measurements!$C$4:$C$502=Measurements!$I$3)*(ROW(Measurements!$C$4:$C$502)-ROW(Measurements!$C$3)),ROWS(Measurements!$L$4:$L459))), "")</f>
        <v/>
      </c>
      <c r="Y459">
        <f>IF($W459&lt;&gt;"",2200,"")</f>
        <v/>
      </c>
      <c r="Z459">
        <f>IF($W459&lt;&gt;"",1800,"")</f>
        <v/>
      </c>
      <c r="AA459">
        <f>IF(ROWS(Measurements!$L$4:$L459)&lt;=Measurements!$I$4, INDEX(Measurements!$F$4:$F$502,_xlfn.AGGREGATE(15,3,(Measurements!$C$4:$C$502=Measurements!$I$3)/(Measurements!$C$4:$C$502=Measurements!$I$3)*(ROW(Measurements!$C$4:$C$502)-ROW(Measurements!$C$3)),ROWS(Measurements!$L$4:$L459))), "")</f>
        <v/>
      </c>
      <c r="AB459">
        <f>IF($W459&lt;&gt;"",6.5,"")</f>
        <v/>
      </c>
      <c r="AC459">
        <f>IF($W459&lt;&gt;"",3.5,"")</f>
        <v/>
      </c>
      <c r="AD459">
        <f>IF(ROWS(Measurements!$L$4:L459)&lt;=Measurements!$I$4, INDEX(Measurements!$G$4:$G$502,_xlfn.AGGREGATE(15,3,(Measurements!$C$4:$C$502=Measurements!$I$3)/(Measurements!$C$4:$C$502=Measurements!$I$3)*(ROW(Measurements!$C$4:$C$502)-ROW(Measurements!$C$3)),ROWS(Measurements!$L$4:L459))), "")</f>
        <v/>
      </c>
      <c r="AE459">
        <f>IF($W459&lt;&gt;"",65,"")</f>
        <v/>
      </c>
      <c r="AF459">
        <f>IF($W459&lt;&gt;"",35,"")</f>
        <v/>
      </c>
    </row>
    <row r="460">
      <c r="A460" s="2">
        <f>IF(ROWS(Measurements!A$4:$L460)&lt;=Measurements!$J$4, INDEX(Measurements!$A$4:$A$502,_xlfn.AGGREGATE(15,3,(Measurements!$C$4:$C$502=Measurements!$J$3)/(Measurements!$C$4:$C$502=Measurements!$J$3)*(ROW(Measurements!$C$4:$C$502)-ROW(Measurements!$C$3)),ROWS(Measurements!A$4:$L460))), "")</f>
        <v/>
      </c>
      <c r="B460">
        <f>IF(ROWS(Measurements!A$4:$L460)&lt;=Measurements!$J$4, INDEX(Measurements!$E$4:$E$502,_xlfn.AGGREGATE(15,3,(Measurements!$C$4:$C$502=Measurements!$J$3)/(Measurements!$C$4:$C$502=Measurements!$J$3)*(ROW(Measurements!$C$4:$C$502)-ROW(Measurements!$C$3)),ROWS(Measurements!A$4:$L460))), "")</f>
        <v/>
      </c>
      <c r="C460">
        <f>IF($A460&lt;&gt;"",2200,"")</f>
        <v/>
      </c>
      <c r="D460">
        <f>IF($A460&lt;&gt;"",1800,"")</f>
        <v/>
      </c>
      <c r="E460">
        <f>IF(ROWS(Measurements!A$4:$L460)&lt;=Measurements!$J$4, INDEX(Measurements!$F$4:$F$502,_xlfn.AGGREGATE(15,3,(Measurements!$C$4:$C$502=Measurements!$J$3)/(Measurements!$C$4:$C$502=Measurements!$J$3)*(ROW(Measurements!$C$4:$C$502)-ROW(Measurements!$C$3)),ROWS(Measurements!A$4:$L460))), "")</f>
        <v/>
      </c>
      <c r="F460">
        <f>IF($A460&lt;&gt;"",6.5,"")</f>
        <v/>
      </c>
      <c r="G460">
        <f>IF($A460&lt;&gt;"",3.5,"")</f>
        <v/>
      </c>
      <c r="H460">
        <f>IF(ROWS(Measurements!A$4:$L460)&lt;=Measurements!$J$4, INDEX(Measurements!$G$4:$G$502,_xlfn.AGGREGATE(15,3,(Measurements!$C$4:$C$502=Measurements!$J$3)/(Measurements!$C$4:$C$502=Measurements!$J$3)*(ROW(Measurements!$C$4:$C$502)-ROW(Measurements!$C$3)),ROWS(Measurements!A$4:$L460))), "")</f>
        <v/>
      </c>
      <c r="I460">
        <f>IF($A460&lt;&gt;"",65,"")</f>
        <v/>
      </c>
      <c r="J460">
        <f>IF($A460&lt;&gt;"",35,"")</f>
        <v/>
      </c>
      <c r="L460" s="2">
        <f>IF(ROWS(Measurements!$L$4:L460)&lt;=Measurements!$K$4, INDEX(Measurements!$A$4:$A$502,_xlfn.AGGREGATE(15,3,(Measurements!$C$4:$C$502=Measurements!$K$3)/(Measurements!$C$4:$C$502=Measurements!$K$3)*(ROW(Measurements!$C$4:$C$502)-ROW(Measurements!$C$3)),ROWS(Measurements!$L$4:L460))), "")</f>
        <v/>
      </c>
      <c r="M460">
        <f>IF(ROWS(Measurements!$L$4:L460)&lt;=Measurements!$K$4, INDEX(Measurements!$E$4:$E$502,_xlfn.AGGREGATE(15,3,(Measurements!$C$4:$C$502=Measurements!$K$3)/(Measurements!$C$4:$C$502=Measurements!$K$3)*(ROW(Measurements!$C$4:$C$502)-ROW(Measurements!$C$3)),ROWS(Measurements!$L$4:L460))), "")</f>
        <v/>
      </c>
      <c r="N460">
        <f>IF($L460&lt;&gt;"",2200,"")</f>
        <v/>
      </c>
      <c r="O460">
        <f>IF($L460&lt;&gt;"",1800,"")</f>
        <v/>
      </c>
      <c r="P460">
        <f>IF(ROWS(Measurements!$L$4:L460)&lt;=Measurements!$K$4, INDEX(Measurements!$F$4:$F$502,_xlfn.AGGREGATE(15,3,(Measurements!$C$4:$C$502=Measurements!$K$3)/(Measurements!$C$4:$C$502=Measurements!$K$3)*(ROW(Measurements!$C$4:$C$502)-ROW(Measurements!$C$3)),ROWS(Measurements!$L$4:L460))), "")</f>
        <v/>
      </c>
      <c r="Q460">
        <f>IF($L460&lt;&gt;"",6.5,"")</f>
        <v/>
      </c>
      <c r="R460">
        <f>IF($L460&lt;&gt;"",3.5,"")</f>
        <v/>
      </c>
      <c r="S460">
        <f>IF(ROWS(Measurements!$L$4:L460)&lt;=Measurements!$K$4, INDEX(Measurements!$G$4:$G$502,_xlfn.AGGREGATE(15,3,(Measurements!$C$4:$C$502=Measurements!$K$3)/(Measurements!$C$4:$C$502=Measurements!$K$3)*(ROW(Measurements!$C$4:$C$502)-ROW(Measurements!$C$3)),ROWS(Measurements!$L$4:L460))), "")</f>
        <v/>
      </c>
      <c r="T460">
        <f>IF($L460&lt;&gt;"",65,"")</f>
        <v/>
      </c>
      <c r="U460">
        <f>IF($L460&lt;&gt;"",35,"")</f>
        <v/>
      </c>
      <c r="W460" s="2">
        <f>IF(ROWS(Measurements!$L$4:$L460)&lt;=Measurements!$I$4, INDEX(Measurements!$A$4:$A$502,_xlfn.AGGREGATE(15,3,(Measurements!$C$4:$C$502=Measurements!$I$3)/(Measurements!$C$4:$C$502=Measurements!$I$3)*(ROW(Measurements!$C$4:$C$502)-ROW(Measurements!$C$3)),ROWS(Measurements!$L$4:$L460))), "")</f>
        <v/>
      </c>
      <c r="X460">
        <f>IF(ROWS(Measurements!$L$4:$L460)&lt;=Measurements!$I$4, INDEX(Measurements!$E$4:$E$502,_xlfn.AGGREGATE(15,3,(Measurements!$C$4:$C$502=Measurements!$I$3)/(Measurements!$C$4:$C$502=Measurements!$I$3)*(ROW(Measurements!$C$4:$C$502)-ROW(Measurements!$C$3)),ROWS(Measurements!$L$4:$L460))), "")</f>
        <v/>
      </c>
      <c r="Y460">
        <f>IF($W460&lt;&gt;"",2200,"")</f>
        <v/>
      </c>
      <c r="Z460">
        <f>IF($W460&lt;&gt;"",1800,"")</f>
        <v/>
      </c>
      <c r="AA460">
        <f>IF(ROWS(Measurements!$L$4:$L460)&lt;=Measurements!$I$4, INDEX(Measurements!$F$4:$F$502,_xlfn.AGGREGATE(15,3,(Measurements!$C$4:$C$502=Measurements!$I$3)/(Measurements!$C$4:$C$502=Measurements!$I$3)*(ROW(Measurements!$C$4:$C$502)-ROW(Measurements!$C$3)),ROWS(Measurements!$L$4:$L460))), "")</f>
        <v/>
      </c>
      <c r="AB460">
        <f>IF($W460&lt;&gt;"",6.5,"")</f>
        <v/>
      </c>
      <c r="AC460">
        <f>IF($W460&lt;&gt;"",3.5,"")</f>
        <v/>
      </c>
      <c r="AD460">
        <f>IF(ROWS(Measurements!$L$4:L460)&lt;=Measurements!$I$4, INDEX(Measurements!$G$4:$G$502,_xlfn.AGGREGATE(15,3,(Measurements!$C$4:$C$502=Measurements!$I$3)/(Measurements!$C$4:$C$502=Measurements!$I$3)*(ROW(Measurements!$C$4:$C$502)-ROW(Measurements!$C$3)),ROWS(Measurements!$L$4:L460))), "")</f>
        <v/>
      </c>
      <c r="AE460">
        <f>IF($W460&lt;&gt;"",65,"")</f>
        <v/>
      </c>
      <c r="AF460">
        <f>IF($W460&lt;&gt;"",35,"")</f>
        <v/>
      </c>
    </row>
    <row r="461">
      <c r="A461" s="2">
        <f>IF(ROWS(Measurements!A$4:$L461)&lt;=Measurements!$J$4, INDEX(Measurements!$A$4:$A$502,_xlfn.AGGREGATE(15,3,(Measurements!$C$4:$C$502=Measurements!$J$3)/(Measurements!$C$4:$C$502=Measurements!$J$3)*(ROW(Measurements!$C$4:$C$502)-ROW(Measurements!$C$3)),ROWS(Measurements!A$4:$L461))), "")</f>
        <v/>
      </c>
      <c r="B461">
        <f>IF(ROWS(Measurements!A$4:$L461)&lt;=Measurements!$J$4, INDEX(Measurements!$E$4:$E$502,_xlfn.AGGREGATE(15,3,(Measurements!$C$4:$C$502=Measurements!$J$3)/(Measurements!$C$4:$C$502=Measurements!$J$3)*(ROW(Measurements!$C$4:$C$502)-ROW(Measurements!$C$3)),ROWS(Measurements!A$4:$L461))), "")</f>
        <v/>
      </c>
      <c r="C461">
        <f>IF($A461&lt;&gt;"",2200,"")</f>
        <v/>
      </c>
      <c r="D461">
        <f>IF($A461&lt;&gt;"",1800,"")</f>
        <v/>
      </c>
      <c r="E461">
        <f>IF(ROWS(Measurements!A$4:$L461)&lt;=Measurements!$J$4, INDEX(Measurements!$F$4:$F$502,_xlfn.AGGREGATE(15,3,(Measurements!$C$4:$C$502=Measurements!$J$3)/(Measurements!$C$4:$C$502=Measurements!$J$3)*(ROW(Measurements!$C$4:$C$502)-ROW(Measurements!$C$3)),ROWS(Measurements!A$4:$L461))), "")</f>
        <v/>
      </c>
      <c r="F461">
        <f>IF($A461&lt;&gt;"",6.5,"")</f>
        <v/>
      </c>
      <c r="G461">
        <f>IF($A461&lt;&gt;"",3.5,"")</f>
        <v/>
      </c>
      <c r="H461">
        <f>IF(ROWS(Measurements!A$4:$L461)&lt;=Measurements!$J$4, INDEX(Measurements!$G$4:$G$502,_xlfn.AGGREGATE(15,3,(Measurements!$C$4:$C$502=Measurements!$J$3)/(Measurements!$C$4:$C$502=Measurements!$J$3)*(ROW(Measurements!$C$4:$C$502)-ROW(Measurements!$C$3)),ROWS(Measurements!A$4:$L461))), "")</f>
        <v/>
      </c>
      <c r="I461">
        <f>IF($A461&lt;&gt;"",65,"")</f>
        <v/>
      </c>
      <c r="J461">
        <f>IF($A461&lt;&gt;"",35,"")</f>
        <v/>
      </c>
      <c r="L461" s="2">
        <f>IF(ROWS(Measurements!$L$4:L461)&lt;=Measurements!$K$4, INDEX(Measurements!$A$4:$A$502,_xlfn.AGGREGATE(15,3,(Measurements!$C$4:$C$502=Measurements!$K$3)/(Measurements!$C$4:$C$502=Measurements!$K$3)*(ROW(Measurements!$C$4:$C$502)-ROW(Measurements!$C$3)),ROWS(Measurements!$L$4:L461))), "")</f>
        <v/>
      </c>
      <c r="M461">
        <f>IF(ROWS(Measurements!$L$4:L461)&lt;=Measurements!$K$4, INDEX(Measurements!$E$4:$E$502,_xlfn.AGGREGATE(15,3,(Measurements!$C$4:$C$502=Measurements!$K$3)/(Measurements!$C$4:$C$502=Measurements!$K$3)*(ROW(Measurements!$C$4:$C$502)-ROW(Measurements!$C$3)),ROWS(Measurements!$L$4:L461))), "")</f>
        <v/>
      </c>
      <c r="N461">
        <f>IF($L461&lt;&gt;"",2200,"")</f>
        <v/>
      </c>
      <c r="O461">
        <f>IF($L461&lt;&gt;"",1800,"")</f>
        <v/>
      </c>
      <c r="P461">
        <f>IF(ROWS(Measurements!$L$4:L461)&lt;=Measurements!$K$4, INDEX(Measurements!$F$4:$F$502,_xlfn.AGGREGATE(15,3,(Measurements!$C$4:$C$502=Measurements!$K$3)/(Measurements!$C$4:$C$502=Measurements!$K$3)*(ROW(Measurements!$C$4:$C$502)-ROW(Measurements!$C$3)),ROWS(Measurements!$L$4:L461))), "")</f>
        <v/>
      </c>
      <c r="Q461">
        <f>IF($L461&lt;&gt;"",6.5,"")</f>
        <v/>
      </c>
      <c r="R461">
        <f>IF($L461&lt;&gt;"",3.5,"")</f>
        <v/>
      </c>
      <c r="S461">
        <f>IF(ROWS(Measurements!$L$4:L461)&lt;=Measurements!$K$4, INDEX(Measurements!$G$4:$G$502,_xlfn.AGGREGATE(15,3,(Measurements!$C$4:$C$502=Measurements!$K$3)/(Measurements!$C$4:$C$502=Measurements!$K$3)*(ROW(Measurements!$C$4:$C$502)-ROW(Measurements!$C$3)),ROWS(Measurements!$L$4:L461))), "")</f>
        <v/>
      </c>
      <c r="T461">
        <f>IF($L461&lt;&gt;"",65,"")</f>
        <v/>
      </c>
      <c r="U461">
        <f>IF($L461&lt;&gt;"",35,"")</f>
        <v/>
      </c>
      <c r="W461" s="2">
        <f>IF(ROWS(Measurements!$L$4:$L461)&lt;=Measurements!$I$4, INDEX(Measurements!$A$4:$A$502,_xlfn.AGGREGATE(15,3,(Measurements!$C$4:$C$502=Measurements!$I$3)/(Measurements!$C$4:$C$502=Measurements!$I$3)*(ROW(Measurements!$C$4:$C$502)-ROW(Measurements!$C$3)),ROWS(Measurements!$L$4:$L461))), "")</f>
        <v/>
      </c>
      <c r="X461">
        <f>IF(ROWS(Measurements!$L$4:$L461)&lt;=Measurements!$I$4, INDEX(Measurements!$E$4:$E$502,_xlfn.AGGREGATE(15,3,(Measurements!$C$4:$C$502=Measurements!$I$3)/(Measurements!$C$4:$C$502=Measurements!$I$3)*(ROW(Measurements!$C$4:$C$502)-ROW(Measurements!$C$3)),ROWS(Measurements!$L$4:$L461))), "")</f>
        <v/>
      </c>
      <c r="Y461">
        <f>IF($W461&lt;&gt;"",2200,"")</f>
        <v/>
      </c>
      <c r="Z461">
        <f>IF($W461&lt;&gt;"",1800,"")</f>
        <v/>
      </c>
      <c r="AA461">
        <f>IF(ROWS(Measurements!$L$4:$L461)&lt;=Measurements!$I$4, INDEX(Measurements!$F$4:$F$502,_xlfn.AGGREGATE(15,3,(Measurements!$C$4:$C$502=Measurements!$I$3)/(Measurements!$C$4:$C$502=Measurements!$I$3)*(ROW(Measurements!$C$4:$C$502)-ROW(Measurements!$C$3)),ROWS(Measurements!$L$4:$L461))), "")</f>
        <v/>
      </c>
      <c r="AB461">
        <f>IF($W461&lt;&gt;"",6.5,"")</f>
        <v/>
      </c>
      <c r="AC461">
        <f>IF($W461&lt;&gt;"",3.5,"")</f>
        <v/>
      </c>
      <c r="AD461">
        <f>IF(ROWS(Measurements!$L$4:L461)&lt;=Measurements!$I$4, INDEX(Measurements!$G$4:$G$502,_xlfn.AGGREGATE(15,3,(Measurements!$C$4:$C$502=Measurements!$I$3)/(Measurements!$C$4:$C$502=Measurements!$I$3)*(ROW(Measurements!$C$4:$C$502)-ROW(Measurements!$C$3)),ROWS(Measurements!$L$4:L461))), "")</f>
        <v/>
      </c>
      <c r="AE461">
        <f>IF($W461&lt;&gt;"",65,"")</f>
        <v/>
      </c>
      <c r="AF461">
        <f>IF($W461&lt;&gt;"",35,"")</f>
        <v/>
      </c>
    </row>
    <row r="462">
      <c r="A462" s="2">
        <f>IF(ROWS(Measurements!A$4:$L462)&lt;=Measurements!$J$4, INDEX(Measurements!$A$4:$A$502,_xlfn.AGGREGATE(15,3,(Measurements!$C$4:$C$502=Measurements!$J$3)/(Measurements!$C$4:$C$502=Measurements!$J$3)*(ROW(Measurements!$C$4:$C$502)-ROW(Measurements!$C$3)),ROWS(Measurements!A$4:$L462))), "")</f>
        <v/>
      </c>
      <c r="B462">
        <f>IF(ROWS(Measurements!A$4:$L462)&lt;=Measurements!$J$4, INDEX(Measurements!$E$4:$E$502,_xlfn.AGGREGATE(15,3,(Measurements!$C$4:$C$502=Measurements!$J$3)/(Measurements!$C$4:$C$502=Measurements!$J$3)*(ROW(Measurements!$C$4:$C$502)-ROW(Measurements!$C$3)),ROWS(Measurements!A$4:$L462))), "")</f>
        <v/>
      </c>
      <c r="C462">
        <f>IF($A462&lt;&gt;"",2200,"")</f>
        <v/>
      </c>
      <c r="D462">
        <f>IF($A462&lt;&gt;"",1800,"")</f>
        <v/>
      </c>
      <c r="E462">
        <f>IF(ROWS(Measurements!A$4:$L462)&lt;=Measurements!$J$4, INDEX(Measurements!$F$4:$F$502,_xlfn.AGGREGATE(15,3,(Measurements!$C$4:$C$502=Measurements!$J$3)/(Measurements!$C$4:$C$502=Measurements!$J$3)*(ROW(Measurements!$C$4:$C$502)-ROW(Measurements!$C$3)),ROWS(Measurements!A$4:$L462))), "")</f>
        <v/>
      </c>
      <c r="F462">
        <f>IF($A462&lt;&gt;"",6.5,"")</f>
        <v/>
      </c>
      <c r="G462">
        <f>IF($A462&lt;&gt;"",3.5,"")</f>
        <v/>
      </c>
      <c r="H462">
        <f>IF(ROWS(Measurements!A$4:$L462)&lt;=Measurements!$J$4, INDEX(Measurements!$G$4:$G$502,_xlfn.AGGREGATE(15,3,(Measurements!$C$4:$C$502=Measurements!$J$3)/(Measurements!$C$4:$C$502=Measurements!$J$3)*(ROW(Measurements!$C$4:$C$502)-ROW(Measurements!$C$3)),ROWS(Measurements!A$4:$L462))), "")</f>
        <v/>
      </c>
      <c r="I462">
        <f>IF($A462&lt;&gt;"",65,"")</f>
        <v/>
      </c>
      <c r="J462">
        <f>IF($A462&lt;&gt;"",35,"")</f>
        <v/>
      </c>
      <c r="L462" s="2">
        <f>IF(ROWS(Measurements!$L$4:L462)&lt;=Measurements!$K$4, INDEX(Measurements!$A$4:$A$502,_xlfn.AGGREGATE(15,3,(Measurements!$C$4:$C$502=Measurements!$K$3)/(Measurements!$C$4:$C$502=Measurements!$K$3)*(ROW(Measurements!$C$4:$C$502)-ROW(Measurements!$C$3)),ROWS(Measurements!$L$4:L462))), "")</f>
        <v/>
      </c>
      <c r="M462">
        <f>IF(ROWS(Measurements!$L$4:L462)&lt;=Measurements!$K$4, INDEX(Measurements!$E$4:$E$502,_xlfn.AGGREGATE(15,3,(Measurements!$C$4:$C$502=Measurements!$K$3)/(Measurements!$C$4:$C$502=Measurements!$K$3)*(ROW(Measurements!$C$4:$C$502)-ROW(Measurements!$C$3)),ROWS(Measurements!$L$4:L462))), "")</f>
        <v/>
      </c>
      <c r="N462">
        <f>IF($L462&lt;&gt;"",2200,"")</f>
        <v/>
      </c>
      <c r="O462">
        <f>IF($L462&lt;&gt;"",1800,"")</f>
        <v/>
      </c>
      <c r="P462">
        <f>IF(ROWS(Measurements!$L$4:L462)&lt;=Measurements!$K$4, INDEX(Measurements!$F$4:$F$502,_xlfn.AGGREGATE(15,3,(Measurements!$C$4:$C$502=Measurements!$K$3)/(Measurements!$C$4:$C$502=Measurements!$K$3)*(ROW(Measurements!$C$4:$C$502)-ROW(Measurements!$C$3)),ROWS(Measurements!$L$4:L462))), "")</f>
        <v/>
      </c>
      <c r="Q462">
        <f>IF($L462&lt;&gt;"",6.5,"")</f>
        <v/>
      </c>
      <c r="R462">
        <f>IF($L462&lt;&gt;"",3.5,"")</f>
        <v/>
      </c>
      <c r="S462">
        <f>IF(ROWS(Measurements!$L$4:L462)&lt;=Measurements!$K$4, INDEX(Measurements!$G$4:$G$502,_xlfn.AGGREGATE(15,3,(Measurements!$C$4:$C$502=Measurements!$K$3)/(Measurements!$C$4:$C$502=Measurements!$K$3)*(ROW(Measurements!$C$4:$C$502)-ROW(Measurements!$C$3)),ROWS(Measurements!$L$4:L462))), "")</f>
        <v/>
      </c>
      <c r="T462">
        <f>IF($L462&lt;&gt;"",65,"")</f>
        <v/>
      </c>
      <c r="U462">
        <f>IF($L462&lt;&gt;"",35,"")</f>
        <v/>
      </c>
      <c r="W462" s="2">
        <f>IF(ROWS(Measurements!$L$4:$L462)&lt;=Measurements!$I$4, INDEX(Measurements!$A$4:$A$502,_xlfn.AGGREGATE(15,3,(Measurements!$C$4:$C$502=Measurements!$I$3)/(Measurements!$C$4:$C$502=Measurements!$I$3)*(ROW(Measurements!$C$4:$C$502)-ROW(Measurements!$C$3)),ROWS(Measurements!$L$4:$L462))), "")</f>
        <v/>
      </c>
      <c r="X462">
        <f>IF(ROWS(Measurements!$L$4:$L462)&lt;=Measurements!$I$4, INDEX(Measurements!$E$4:$E$502,_xlfn.AGGREGATE(15,3,(Measurements!$C$4:$C$502=Measurements!$I$3)/(Measurements!$C$4:$C$502=Measurements!$I$3)*(ROW(Measurements!$C$4:$C$502)-ROW(Measurements!$C$3)),ROWS(Measurements!$L$4:$L462))), "")</f>
        <v/>
      </c>
      <c r="Y462">
        <f>IF($W462&lt;&gt;"",2200,"")</f>
        <v/>
      </c>
      <c r="Z462">
        <f>IF($W462&lt;&gt;"",1800,"")</f>
        <v/>
      </c>
      <c r="AA462">
        <f>IF(ROWS(Measurements!$L$4:$L462)&lt;=Measurements!$I$4, INDEX(Measurements!$F$4:$F$502,_xlfn.AGGREGATE(15,3,(Measurements!$C$4:$C$502=Measurements!$I$3)/(Measurements!$C$4:$C$502=Measurements!$I$3)*(ROW(Measurements!$C$4:$C$502)-ROW(Measurements!$C$3)),ROWS(Measurements!$L$4:$L462))), "")</f>
        <v/>
      </c>
      <c r="AB462">
        <f>IF($W462&lt;&gt;"",6.5,"")</f>
        <v/>
      </c>
      <c r="AC462">
        <f>IF($W462&lt;&gt;"",3.5,"")</f>
        <v/>
      </c>
      <c r="AD462">
        <f>IF(ROWS(Measurements!$L$4:L462)&lt;=Measurements!$I$4, INDEX(Measurements!$G$4:$G$502,_xlfn.AGGREGATE(15,3,(Measurements!$C$4:$C$502=Measurements!$I$3)/(Measurements!$C$4:$C$502=Measurements!$I$3)*(ROW(Measurements!$C$4:$C$502)-ROW(Measurements!$C$3)),ROWS(Measurements!$L$4:L462))), "")</f>
        <v/>
      </c>
      <c r="AE462">
        <f>IF($W462&lt;&gt;"",65,"")</f>
        <v/>
      </c>
      <c r="AF462">
        <f>IF($W462&lt;&gt;"",35,"")</f>
        <v/>
      </c>
    </row>
    <row r="463">
      <c r="A463" s="2">
        <f>IF(ROWS(Measurements!A$4:$L463)&lt;=Measurements!$J$4, INDEX(Measurements!$A$4:$A$502,_xlfn.AGGREGATE(15,3,(Measurements!$C$4:$C$502=Measurements!$J$3)/(Measurements!$C$4:$C$502=Measurements!$J$3)*(ROW(Measurements!$C$4:$C$502)-ROW(Measurements!$C$3)),ROWS(Measurements!A$4:$L463))), "")</f>
        <v/>
      </c>
      <c r="B463">
        <f>IF(ROWS(Measurements!A$4:$L463)&lt;=Measurements!$J$4, INDEX(Measurements!$E$4:$E$502,_xlfn.AGGREGATE(15,3,(Measurements!$C$4:$C$502=Measurements!$J$3)/(Measurements!$C$4:$C$502=Measurements!$J$3)*(ROW(Measurements!$C$4:$C$502)-ROW(Measurements!$C$3)),ROWS(Measurements!A$4:$L463))), "")</f>
        <v/>
      </c>
      <c r="C463">
        <f>IF($A463&lt;&gt;"",2200,"")</f>
        <v/>
      </c>
      <c r="D463">
        <f>IF($A463&lt;&gt;"",1800,"")</f>
        <v/>
      </c>
      <c r="E463">
        <f>IF(ROWS(Measurements!A$4:$L463)&lt;=Measurements!$J$4, INDEX(Measurements!$F$4:$F$502,_xlfn.AGGREGATE(15,3,(Measurements!$C$4:$C$502=Measurements!$J$3)/(Measurements!$C$4:$C$502=Measurements!$J$3)*(ROW(Measurements!$C$4:$C$502)-ROW(Measurements!$C$3)),ROWS(Measurements!A$4:$L463))), "")</f>
        <v/>
      </c>
      <c r="F463">
        <f>IF($A463&lt;&gt;"",6.5,"")</f>
        <v/>
      </c>
      <c r="G463">
        <f>IF($A463&lt;&gt;"",3.5,"")</f>
        <v/>
      </c>
      <c r="H463">
        <f>IF(ROWS(Measurements!A$4:$L463)&lt;=Measurements!$J$4, INDEX(Measurements!$G$4:$G$502,_xlfn.AGGREGATE(15,3,(Measurements!$C$4:$C$502=Measurements!$J$3)/(Measurements!$C$4:$C$502=Measurements!$J$3)*(ROW(Measurements!$C$4:$C$502)-ROW(Measurements!$C$3)),ROWS(Measurements!A$4:$L463))), "")</f>
        <v/>
      </c>
      <c r="I463">
        <f>IF($A463&lt;&gt;"",65,"")</f>
        <v/>
      </c>
      <c r="J463">
        <f>IF($A463&lt;&gt;"",35,"")</f>
        <v/>
      </c>
      <c r="L463" s="2">
        <f>IF(ROWS(Measurements!$L$4:L463)&lt;=Measurements!$K$4, INDEX(Measurements!$A$4:$A$502,_xlfn.AGGREGATE(15,3,(Measurements!$C$4:$C$502=Measurements!$K$3)/(Measurements!$C$4:$C$502=Measurements!$K$3)*(ROW(Measurements!$C$4:$C$502)-ROW(Measurements!$C$3)),ROWS(Measurements!$L$4:L463))), "")</f>
        <v/>
      </c>
      <c r="M463">
        <f>IF(ROWS(Measurements!$L$4:L463)&lt;=Measurements!$K$4, INDEX(Measurements!$E$4:$E$502,_xlfn.AGGREGATE(15,3,(Measurements!$C$4:$C$502=Measurements!$K$3)/(Measurements!$C$4:$C$502=Measurements!$K$3)*(ROW(Measurements!$C$4:$C$502)-ROW(Measurements!$C$3)),ROWS(Measurements!$L$4:L463))), "")</f>
        <v/>
      </c>
      <c r="N463">
        <f>IF($L463&lt;&gt;"",2200,"")</f>
        <v/>
      </c>
      <c r="O463">
        <f>IF($L463&lt;&gt;"",1800,"")</f>
        <v/>
      </c>
      <c r="P463">
        <f>IF(ROWS(Measurements!$L$4:L463)&lt;=Measurements!$K$4, INDEX(Measurements!$F$4:$F$502,_xlfn.AGGREGATE(15,3,(Measurements!$C$4:$C$502=Measurements!$K$3)/(Measurements!$C$4:$C$502=Measurements!$K$3)*(ROW(Measurements!$C$4:$C$502)-ROW(Measurements!$C$3)),ROWS(Measurements!$L$4:L463))), "")</f>
        <v/>
      </c>
      <c r="Q463">
        <f>IF($L463&lt;&gt;"",6.5,"")</f>
        <v/>
      </c>
      <c r="R463">
        <f>IF($L463&lt;&gt;"",3.5,"")</f>
        <v/>
      </c>
      <c r="S463">
        <f>IF(ROWS(Measurements!$L$4:L463)&lt;=Measurements!$K$4, INDEX(Measurements!$G$4:$G$502,_xlfn.AGGREGATE(15,3,(Measurements!$C$4:$C$502=Measurements!$K$3)/(Measurements!$C$4:$C$502=Measurements!$K$3)*(ROW(Measurements!$C$4:$C$502)-ROW(Measurements!$C$3)),ROWS(Measurements!$L$4:L463))), "")</f>
        <v/>
      </c>
      <c r="T463">
        <f>IF($L463&lt;&gt;"",65,"")</f>
        <v/>
      </c>
      <c r="U463">
        <f>IF($L463&lt;&gt;"",35,"")</f>
        <v/>
      </c>
      <c r="W463" s="2">
        <f>IF(ROWS(Measurements!$L$4:$L463)&lt;=Measurements!$I$4, INDEX(Measurements!$A$4:$A$502,_xlfn.AGGREGATE(15,3,(Measurements!$C$4:$C$502=Measurements!$I$3)/(Measurements!$C$4:$C$502=Measurements!$I$3)*(ROW(Measurements!$C$4:$C$502)-ROW(Measurements!$C$3)),ROWS(Measurements!$L$4:$L463))), "")</f>
        <v/>
      </c>
      <c r="X463">
        <f>IF(ROWS(Measurements!$L$4:$L463)&lt;=Measurements!$I$4, INDEX(Measurements!$E$4:$E$502,_xlfn.AGGREGATE(15,3,(Measurements!$C$4:$C$502=Measurements!$I$3)/(Measurements!$C$4:$C$502=Measurements!$I$3)*(ROW(Measurements!$C$4:$C$502)-ROW(Measurements!$C$3)),ROWS(Measurements!$L$4:$L463))), "")</f>
        <v/>
      </c>
      <c r="Y463">
        <f>IF($W463&lt;&gt;"",2200,"")</f>
        <v/>
      </c>
      <c r="Z463">
        <f>IF($W463&lt;&gt;"",1800,"")</f>
        <v/>
      </c>
      <c r="AA463">
        <f>IF(ROWS(Measurements!$L$4:$L463)&lt;=Measurements!$I$4, INDEX(Measurements!$F$4:$F$502,_xlfn.AGGREGATE(15,3,(Measurements!$C$4:$C$502=Measurements!$I$3)/(Measurements!$C$4:$C$502=Measurements!$I$3)*(ROW(Measurements!$C$4:$C$502)-ROW(Measurements!$C$3)),ROWS(Measurements!$L$4:$L463))), "")</f>
        <v/>
      </c>
      <c r="AB463">
        <f>IF($W463&lt;&gt;"",6.5,"")</f>
        <v/>
      </c>
      <c r="AC463">
        <f>IF($W463&lt;&gt;"",3.5,"")</f>
        <v/>
      </c>
      <c r="AD463">
        <f>IF(ROWS(Measurements!$L$4:L463)&lt;=Measurements!$I$4, INDEX(Measurements!$G$4:$G$502,_xlfn.AGGREGATE(15,3,(Measurements!$C$4:$C$502=Measurements!$I$3)/(Measurements!$C$4:$C$502=Measurements!$I$3)*(ROW(Measurements!$C$4:$C$502)-ROW(Measurements!$C$3)),ROWS(Measurements!$L$4:L463))), "")</f>
        <v/>
      </c>
      <c r="AE463">
        <f>IF($W463&lt;&gt;"",65,"")</f>
        <v/>
      </c>
      <c r="AF463">
        <f>IF($W463&lt;&gt;"",35,"")</f>
        <v/>
      </c>
    </row>
    <row r="464">
      <c r="A464" s="2">
        <f>IF(ROWS(Measurements!A$4:$L464)&lt;=Measurements!$J$4, INDEX(Measurements!$A$4:$A$502,_xlfn.AGGREGATE(15,3,(Measurements!$C$4:$C$502=Measurements!$J$3)/(Measurements!$C$4:$C$502=Measurements!$J$3)*(ROW(Measurements!$C$4:$C$502)-ROW(Measurements!$C$3)),ROWS(Measurements!A$4:$L464))), "")</f>
        <v/>
      </c>
      <c r="B464">
        <f>IF(ROWS(Measurements!A$4:$L464)&lt;=Measurements!$J$4, INDEX(Measurements!$E$4:$E$502,_xlfn.AGGREGATE(15,3,(Measurements!$C$4:$C$502=Measurements!$J$3)/(Measurements!$C$4:$C$502=Measurements!$J$3)*(ROW(Measurements!$C$4:$C$502)-ROW(Measurements!$C$3)),ROWS(Measurements!A$4:$L464))), "")</f>
        <v/>
      </c>
      <c r="C464">
        <f>IF($A464&lt;&gt;"",2200,"")</f>
        <v/>
      </c>
      <c r="D464">
        <f>IF($A464&lt;&gt;"",1800,"")</f>
        <v/>
      </c>
      <c r="E464">
        <f>IF(ROWS(Measurements!A$4:$L464)&lt;=Measurements!$J$4, INDEX(Measurements!$F$4:$F$502,_xlfn.AGGREGATE(15,3,(Measurements!$C$4:$C$502=Measurements!$J$3)/(Measurements!$C$4:$C$502=Measurements!$J$3)*(ROW(Measurements!$C$4:$C$502)-ROW(Measurements!$C$3)),ROWS(Measurements!A$4:$L464))), "")</f>
        <v/>
      </c>
      <c r="F464">
        <f>IF($A464&lt;&gt;"",6.5,"")</f>
        <v/>
      </c>
      <c r="G464">
        <f>IF($A464&lt;&gt;"",3.5,"")</f>
        <v/>
      </c>
      <c r="H464">
        <f>IF(ROWS(Measurements!A$4:$L464)&lt;=Measurements!$J$4, INDEX(Measurements!$G$4:$G$502,_xlfn.AGGREGATE(15,3,(Measurements!$C$4:$C$502=Measurements!$J$3)/(Measurements!$C$4:$C$502=Measurements!$J$3)*(ROW(Measurements!$C$4:$C$502)-ROW(Measurements!$C$3)),ROWS(Measurements!A$4:$L464))), "")</f>
        <v/>
      </c>
      <c r="I464">
        <f>IF($A464&lt;&gt;"",65,"")</f>
        <v/>
      </c>
      <c r="J464">
        <f>IF($A464&lt;&gt;"",35,"")</f>
        <v/>
      </c>
      <c r="L464" s="2">
        <f>IF(ROWS(Measurements!$L$4:L464)&lt;=Measurements!$K$4, INDEX(Measurements!$A$4:$A$502,_xlfn.AGGREGATE(15,3,(Measurements!$C$4:$C$502=Measurements!$K$3)/(Measurements!$C$4:$C$502=Measurements!$K$3)*(ROW(Measurements!$C$4:$C$502)-ROW(Measurements!$C$3)),ROWS(Measurements!$L$4:L464))), "")</f>
        <v/>
      </c>
      <c r="M464">
        <f>IF(ROWS(Measurements!$L$4:L464)&lt;=Measurements!$K$4, INDEX(Measurements!$E$4:$E$502,_xlfn.AGGREGATE(15,3,(Measurements!$C$4:$C$502=Measurements!$K$3)/(Measurements!$C$4:$C$502=Measurements!$K$3)*(ROW(Measurements!$C$4:$C$502)-ROW(Measurements!$C$3)),ROWS(Measurements!$L$4:L464))), "")</f>
        <v/>
      </c>
      <c r="N464">
        <f>IF($L464&lt;&gt;"",2200,"")</f>
        <v/>
      </c>
      <c r="O464">
        <f>IF($L464&lt;&gt;"",1800,"")</f>
        <v/>
      </c>
      <c r="P464">
        <f>IF(ROWS(Measurements!$L$4:L464)&lt;=Measurements!$K$4, INDEX(Measurements!$F$4:$F$502,_xlfn.AGGREGATE(15,3,(Measurements!$C$4:$C$502=Measurements!$K$3)/(Measurements!$C$4:$C$502=Measurements!$K$3)*(ROW(Measurements!$C$4:$C$502)-ROW(Measurements!$C$3)),ROWS(Measurements!$L$4:L464))), "")</f>
        <v/>
      </c>
      <c r="Q464">
        <f>IF($L464&lt;&gt;"",6.5,"")</f>
        <v/>
      </c>
      <c r="R464">
        <f>IF($L464&lt;&gt;"",3.5,"")</f>
        <v/>
      </c>
      <c r="S464">
        <f>IF(ROWS(Measurements!$L$4:L464)&lt;=Measurements!$K$4, INDEX(Measurements!$G$4:$G$502,_xlfn.AGGREGATE(15,3,(Measurements!$C$4:$C$502=Measurements!$K$3)/(Measurements!$C$4:$C$502=Measurements!$K$3)*(ROW(Measurements!$C$4:$C$502)-ROW(Measurements!$C$3)),ROWS(Measurements!$L$4:L464))), "")</f>
        <v/>
      </c>
      <c r="T464">
        <f>IF($L464&lt;&gt;"",65,"")</f>
        <v/>
      </c>
      <c r="U464">
        <f>IF($L464&lt;&gt;"",35,"")</f>
        <v/>
      </c>
      <c r="W464" s="2">
        <f>IF(ROWS(Measurements!$L$4:$L464)&lt;=Measurements!$I$4, INDEX(Measurements!$A$4:$A$502,_xlfn.AGGREGATE(15,3,(Measurements!$C$4:$C$502=Measurements!$I$3)/(Measurements!$C$4:$C$502=Measurements!$I$3)*(ROW(Measurements!$C$4:$C$502)-ROW(Measurements!$C$3)),ROWS(Measurements!$L$4:$L464))), "")</f>
        <v/>
      </c>
      <c r="X464">
        <f>IF(ROWS(Measurements!$L$4:$L464)&lt;=Measurements!$I$4, INDEX(Measurements!$E$4:$E$502,_xlfn.AGGREGATE(15,3,(Measurements!$C$4:$C$502=Measurements!$I$3)/(Measurements!$C$4:$C$502=Measurements!$I$3)*(ROW(Measurements!$C$4:$C$502)-ROW(Measurements!$C$3)),ROWS(Measurements!$L$4:$L464))), "")</f>
        <v/>
      </c>
      <c r="Y464">
        <f>IF($W464&lt;&gt;"",2200,"")</f>
        <v/>
      </c>
      <c r="Z464">
        <f>IF($W464&lt;&gt;"",1800,"")</f>
        <v/>
      </c>
      <c r="AA464">
        <f>IF(ROWS(Measurements!$L$4:$L464)&lt;=Measurements!$I$4, INDEX(Measurements!$F$4:$F$502,_xlfn.AGGREGATE(15,3,(Measurements!$C$4:$C$502=Measurements!$I$3)/(Measurements!$C$4:$C$502=Measurements!$I$3)*(ROW(Measurements!$C$4:$C$502)-ROW(Measurements!$C$3)),ROWS(Measurements!$L$4:$L464))), "")</f>
        <v/>
      </c>
      <c r="AB464">
        <f>IF($W464&lt;&gt;"",6.5,"")</f>
        <v/>
      </c>
      <c r="AC464">
        <f>IF($W464&lt;&gt;"",3.5,"")</f>
        <v/>
      </c>
      <c r="AD464">
        <f>IF(ROWS(Measurements!$L$4:L464)&lt;=Measurements!$I$4, INDEX(Measurements!$G$4:$G$502,_xlfn.AGGREGATE(15,3,(Measurements!$C$4:$C$502=Measurements!$I$3)/(Measurements!$C$4:$C$502=Measurements!$I$3)*(ROW(Measurements!$C$4:$C$502)-ROW(Measurements!$C$3)),ROWS(Measurements!$L$4:L464))), "")</f>
        <v/>
      </c>
      <c r="AE464">
        <f>IF($W464&lt;&gt;"",65,"")</f>
        <v/>
      </c>
      <c r="AF464">
        <f>IF($W464&lt;&gt;"",35,"")</f>
        <v/>
      </c>
    </row>
    <row r="465">
      <c r="A465" s="2">
        <f>IF(ROWS(Measurements!A$4:$L465)&lt;=Measurements!$J$4, INDEX(Measurements!$A$4:$A$502,_xlfn.AGGREGATE(15,3,(Measurements!$C$4:$C$502=Measurements!$J$3)/(Measurements!$C$4:$C$502=Measurements!$J$3)*(ROW(Measurements!$C$4:$C$502)-ROW(Measurements!$C$3)),ROWS(Measurements!A$4:$L465))), "")</f>
        <v/>
      </c>
      <c r="B465">
        <f>IF(ROWS(Measurements!A$4:$L465)&lt;=Measurements!$J$4, INDEX(Measurements!$E$4:$E$502,_xlfn.AGGREGATE(15,3,(Measurements!$C$4:$C$502=Measurements!$J$3)/(Measurements!$C$4:$C$502=Measurements!$J$3)*(ROW(Measurements!$C$4:$C$502)-ROW(Measurements!$C$3)),ROWS(Measurements!A$4:$L465))), "")</f>
        <v/>
      </c>
      <c r="C465">
        <f>IF($A465&lt;&gt;"",2200,"")</f>
        <v/>
      </c>
      <c r="D465">
        <f>IF($A465&lt;&gt;"",1800,"")</f>
        <v/>
      </c>
      <c r="E465">
        <f>IF(ROWS(Measurements!A$4:$L465)&lt;=Measurements!$J$4, INDEX(Measurements!$F$4:$F$502,_xlfn.AGGREGATE(15,3,(Measurements!$C$4:$C$502=Measurements!$J$3)/(Measurements!$C$4:$C$502=Measurements!$J$3)*(ROW(Measurements!$C$4:$C$502)-ROW(Measurements!$C$3)),ROWS(Measurements!A$4:$L465))), "")</f>
        <v/>
      </c>
      <c r="F465">
        <f>IF($A465&lt;&gt;"",6.5,"")</f>
        <v/>
      </c>
      <c r="G465">
        <f>IF($A465&lt;&gt;"",3.5,"")</f>
        <v/>
      </c>
      <c r="H465">
        <f>IF(ROWS(Measurements!A$4:$L465)&lt;=Measurements!$J$4, INDEX(Measurements!$G$4:$G$502,_xlfn.AGGREGATE(15,3,(Measurements!$C$4:$C$502=Measurements!$J$3)/(Measurements!$C$4:$C$502=Measurements!$J$3)*(ROW(Measurements!$C$4:$C$502)-ROW(Measurements!$C$3)),ROWS(Measurements!A$4:$L465))), "")</f>
        <v/>
      </c>
      <c r="I465">
        <f>IF($A465&lt;&gt;"",65,"")</f>
        <v/>
      </c>
      <c r="J465">
        <f>IF($A465&lt;&gt;"",35,"")</f>
        <v/>
      </c>
      <c r="L465" s="2">
        <f>IF(ROWS(Measurements!$L$4:L465)&lt;=Measurements!$K$4, INDEX(Measurements!$A$4:$A$502,_xlfn.AGGREGATE(15,3,(Measurements!$C$4:$C$502=Measurements!$K$3)/(Measurements!$C$4:$C$502=Measurements!$K$3)*(ROW(Measurements!$C$4:$C$502)-ROW(Measurements!$C$3)),ROWS(Measurements!$L$4:L465))), "")</f>
        <v/>
      </c>
      <c r="M465">
        <f>IF(ROWS(Measurements!$L$4:L465)&lt;=Measurements!$K$4, INDEX(Measurements!$E$4:$E$502,_xlfn.AGGREGATE(15,3,(Measurements!$C$4:$C$502=Measurements!$K$3)/(Measurements!$C$4:$C$502=Measurements!$K$3)*(ROW(Measurements!$C$4:$C$502)-ROW(Measurements!$C$3)),ROWS(Measurements!$L$4:L465))), "")</f>
        <v/>
      </c>
      <c r="N465">
        <f>IF($L465&lt;&gt;"",2200,"")</f>
        <v/>
      </c>
      <c r="O465">
        <f>IF($L465&lt;&gt;"",1800,"")</f>
        <v/>
      </c>
      <c r="P465">
        <f>IF(ROWS(Measurements!$L$4:L465)&lt;=Measurements!$K$4, INDEX(Measurements!$F$4:$F$502,_xlfn.AGGREGATE(15,3,(Measurements!$C$4:$C$502=Measurements!$K$3)/(Measurements!$C$4:$C$502=Measurements!$K$3)*(ROW(Measurements!$C$4:$C$502)-ROW(Measurements!$C$3)),ROWS(Measurements!$L$4:L465))), "")</f>
        <v/>
      </c>
      <c r="Q465">
        <f>IF($L465&lt;&gt;"",6.5,"")</f>
        <v/>
      </c>
      <c r="R465">
        <f>IF($L465&lt;&gt;"",3.5,"")</f>
        <v/>
      </c>
      <c r="S465">
        <f>IF(ROWS(Measurements!$L$4:L465)&lt;=Measurements!$K$4, INDEX(Measurements!$G$4:$G$502,_xlfn.AGGREGATE(15,3,(Measurements!$C$4:$C$502=Measurements!$K$3)/(Measurements!$C$4:$C$502=Measurements!$K$3)*(ROW(Measurements!$C$4:$C$502)-ROW(Measurements!$C$3)),ROWS(Measurements!$L$4:L465))), "")</f>
        <v/>
      </c>
      <c r="T465">
        <f>IF($L465&lt;&gt;"",65,"")</f>
        <v/>
      </c>
      <c r="U465">
        <f>IF($L465&lt;&gt;"",35,"")</f>
        <v/>
      </c>
      <c r="W465" s="2">
        <f>IF(ROWS(Measurements!$L$4:$L465)&lt;=Measurements!$I$4, INDEX(Measurements!$A$4:$A$502,_xlfn.AGGREGATE(15,3,(Measurements!$C$4:$C$502=Measurements!$I$3)/(Measurements!$C$4:$C$502=Measurements!$I$3)*(ROW(Measurements!$C$4:$C$502)-ROW(Measurements!$C$3)),ROWS(Measurements!$L$4:$L465))), "")</f>
        <v/>
      </c>
      <c r="X465">
        <f>IF(ROWS(Measurements!$L$4:$L465)&lt;=Measurements!$I$4, INDEX(Measurements!$E$4:$E$502,_xlfn.AGGREGATE(15,3,(Measurements!$C$4:$C$502=Measurements!$I$3)/(Measurements!$C$4:$C$502=Measurements!$I$3)*(ROW(Measurements!$C$4:$C$502)-ROW(Measurements!$C$3)),ROWS(Measurements!$L$4:$L465))), "")</f>
        <v/>
      </c>
      <c r="Y465">
        <f>IF($W465&lt;&gt;"",2200,"")</f>
        <v/>
      </c>
      <c r="Z465">
        <f>IF($W465&lt;&gt;"",1800,"")</f>
        <v/>
      </c>
      <c r="AA465">
        <f>IF(ROWS(Measurements!$L$4:$L465)&lt;=Measurements!$I$4, INDEX(Measurements!$F$4:$F$502,_xlfn.AGGREGATE(15,3,(Measurements!$C$4:$C$502=Measurements!$I$3)/(Measurements!$C$4:$C$502=Measurements!$I$3)*(ROW(Measurements!$C$4:$C$502)-ROW(Measurements!$C$3)),ROWS(Measurements!$L$4:$L465))), "")</f>
        <v/>
      </c>
      <c r="AB465">
        <f>IF($W465&lt;&gt;"",6.5,"")</f>
        <v/>
      </c>
      <c r="AC465">
        <f>IF($W465&lt;&gt;"",3.5,"")</f>
        <v/>
      </c>
      <c r="AD465">
        <f>IF(ROWS(Measurements!$L$4:L465)&lt;=Measurements!$I$4, INDEX(Measurements!$G$4:$G$502,_xlfn.AGGREGATE(15,3,(Measurements!$C$4:$C$502=Measurements!$I$3)/(Measurements!$C$4:$C$502=Measurements!$I$3)*(ROW(Measurements!$C$4:$C$502)-ROW(Measurements!$C$3)),ROWS(Measurements!$L$4:L465))), "")</f>
        <v/>
      </c>
      <c r="AE465">
        <f>IF($W465&lt;&gt;"",65,"")</f>
        <v/>
      </c>
      <c r="AF465">
        <f>IF($W465&lt;&gt;"",35,"")</f>
        <v/>
      </c>
    </row>
    <row r="466">
      <c r="A466" s="2">
        <f>IF(ROWS(Measurements!A$4:$L466)&lt;=Measurements!$J$4, INDEX(Measurements!$A$4:$A$502,_xlfn.AGGREGATE(15,3,(Measurements!$C$4:$C$502=Measurements!$J$3)/(Measurements!$C$4:$C$502=Measurements!$J$3)*(ROW(Measurements!$C$4:$C$502)-ROW(Measurements!$C$3)),ROWS(Measurements!A$4:$L466))), "")</f>
        <v/>
      </c>
      <c r="B466">
        <f>IF(ROWS(Measurements!A$4:$L466)&lt;=Measurements!$J$4, INDEX(Measurements!$E$4:$E$502,_xlfn.AGGREGATE(15,3,(Measurements!$C$4:$C$502=Measurements!$J$3)/(Measurements!$C$4:$C$502=Measurements!$J$3)*(ROW(Measurements!$C$4:$C$502)-ROW(Measurements!$C$3)),ROWS(Measurements!A$4:$L466))), "")</f>
        <v/>
      </c>
      <c r="C466">
        <f>IF($A466&lt;&gt;"",2200,"")</f>
        <v/>
      </c>
      <c r="D466">
        <f>IF($A466&lt;&gt;"",1800,"")</f>
        <v/>
      </c>
      <c r="E466">
        <f>IF(ROWS(Measurements!A$4:$L466)&lt;=Measurements!$J$4, INDEX(Measurements!$F$4:$F$502,_xlfn.AGGREGATE(15,3,(Measurements!$C$4:$C$502=Measurements!$J$3)/(Measurements!$C$4:$C$502=Measurements!$J$3)*(ROW(Measurements!$C$4:$C$502)-ROW(Measurements!$C$3)),ROWS(Measurements!A$4:$L466))), "")</f>
        <v/>
      </c>
      <c r="F466">
        <f>IF($A466&lt;&gt;"",6.5,"")</f>
        <v/>
      </c>
      <c r="G466">
        <f>IF($A466&lt;&gt;"",3.5,"")</f>
        <v/>
      </c>
      <c r="H466">
        <f>IF(ROWS(Measurements!A$4:$L466)&lt;=Measurements!$J$4, INDEX(Measurements!$G$4:$G$502,_xlfn.AGGREGATE(15,3,(Measurements!$C$4:$C$502=Measurements!$J$3)/(Measurements!$C$4:$C$502=Measurements!$J$3)*(ROW(Measurements!$C$4:$C$502)-ROW(Measurements!$C$3)),ROWS(Measurements!A$4:$L466))), "")</f>
        <v/>
      </c>
      <c r="I466">
        <f>IF($A466&lt;&gt;"",65,"")</f>
        <v/>
      </c>
      <c r="J466">
        <f>IF($A466&lt;&gt;"",35,"")</f>
        <v/>
      </c>
      <c r="L466" s="2">
        <f>IF(ROWS(Measurements!$L$4:L466)&lt;=Measurements!$K$4, INDEX(Measurements!$A$4:$A$502,_xlfn.AGGREGATE(15,3,(Measurements!$C$4:$C$502=Measurements!$K$3)/(Measurements!$C$4:$C$502=Measurements!$K$3)*(ROW(Measurements!$C$4:$C$502)-ROW(Measurements!$C$3)),ROWS(Measurements!$L$4:L466))), "")</f>
        <v/>
      </c>
      <c r="M466">
        <f>IF(ROWS(Measurements!$L$4:L466)&lt;=Measurements!$K$4, INDEX(Measurements!$E$4:$E$502,_xlfn.AGGREGATE(15,3,(Measurements!$C$4:$C$502=Measurements!$K$3)/(Measurements!$C$4:$C$502=Measurements!$K$3)*(ROW(Measurements!$C$4:$C$502)-ROW(Measurements!$C$3)),ROWS(Measurements!$L$4:L466))), "")</f>
        <v/>
      </c>
      <c r="N466">
        <f>IF($L466&lt;&gt;"",2200,"")</f>
        <v/>
      </c>
      <c r="O466">
        <f>IF($L466&lt;&gt;"",1800,"")</f>
        <v/>
      </c>
      <c r="P466">
        <f>IF(ROWS(Measurements!$L$4:L466)&lt;=Measurements!$K$4, INDEX(Measurements!$F$4:$F$502,_xlfn.AGGREGATE(15,3,(Measurements!$C$4:$C$502=Measurements!$K$3)/(Measurements!$C$4:$C$502=Measurements!$K$3)*(ROW(Measurements!$C$4:$C$502)-ROW(Measurements!$C$3)),ROWS(Measurements!$L$4:L466))), "")</f>
        <v/>
      </c>
      <c r="Q466">
        <f>IF($L466&lt;&gt;"",6.5,"")</f>
        <v/>
      </c>
      <c r="R466">
        <f>IF($L466&lt;&gt;"",3.5,"")</f>
        <v/>
      </c>
      <c r="S466">
        <f>IF(ROWS(Measurements!$L$4:L466)&lt;=Measurements!$K$4, INDEX(Measurements!$G$4:$G$502,_xlfn.AGGREGATE(15,3,(Measurements!$C$4:$C$502=Measurements!$K$3)/(Measurements!$C$4:$C$502=Measurements!$K$3)*(ROW(Measurements!$C$4:$C$502)-ROW(Measurements!$C$3)),ROWS(Measurements!$L$4:L466))), "")</f>
        <v/>
      </c>
      <c r="T466">
        <f>IF($L466&lt;&gt;"",65,"")</f>
        <v/>
      </c>
      <c r="U466">
        <f>IF($L466&lt;&gt;"",35,"")</f>
        <v/>
      </c>
      <c r="W466" s="2">
        <f>IF(ROWS(Measurements!$L$4:$L466)&lt;=Measurements!$I$4, INDEX(Measurements!$A$4:$A$502,_xlfn.AGGREGATE(15,3,(Measurements!$C$4:$C$502=Measurements!$I$3)/(Measurements!$C$4:$C$502=Measurements!$I$3)*(ROW(Measurements!$C$4:$C$502)-ROW(Measurements!$C$3)),ROWS(Measurements!$L$4:$L466))), "")</f>
        <v/>
      </c>
      <c r="X466">
        <f>IF(ROWS(Measurements!$L$4:$L466)&lt;=Measurements!$I$4, INDEX(Measurements!$E$4:$E$502,_xlfn.AGGREGATE(15,3,(Measurements!$C$4:$C$502=Measurements!$I$3)/(Measurements!$C$4:$C$502=Measurements!$I$3)*(ROW(Measurements!$C$4:$C$502)-ROW(Measurements!$C$3)),ROWS(Measurements!$L$4:$L466))), "")</f>
        <v/>
      </c>
      <c r="Y466">
        <f>IF($W466&lt;&gt;"",2200,"")</f>
        <v/>
      </c>
      <c r="Z466">
        <f>IF($W466&lt;&gt;"",1800,"")</f>
        <v/>
      </c>
      <c r="AA466">
        <f>IF(ROWS(Measurements!$L$4:$L466)&lt;=Measurements!$I$4, INDEX(Measurements!$F$4:$F$502,_xlfn.AGGREGATE(15,3,(Measurements!$C$4:$C$502=Measurements!$I$3)/(Measurements!$C$4:$C$502=Measurements!$I$3)*(ROW(Measurements!$C$4:$C$502)-ROW(Measurements!$C$3)),ROWS(Measurements!$L$4:$L466))), "")</f>
        <v/>
      </c>
      <c r="AB466">
        <f>IF($W466&lt;&gt;"",6.5,"")</f>
        <v/>
      </c>
      <c r="AC466">
        <f>IF($W466&lt;&gt;"",3.5,"")</f>
        <v/>
      </c>
      <c r="AD466">
        <f>IF(ROWS(Measurements!$L$4:L466)&lt;=Measurements!$I$4, INDEX(Measurements!$G$4:$G$502,_xlfn.AGGREGATE(15,3,(Measurements!$C$4:$C$502=Measurements!$I$3)/(Measurements!$C$4:$C$502=Measurements!$I$3)*(ROW(Measurements!$C$4:$C$502)-ROW(Measurements!$C$3)),ROWS(Measurements!$L$4:L466))), "")</f>
        <v/>
      </c>
      <c r="AE466">
        <f>IF($W466&lt;&gt;"",65,"")</f>
        <v/>
      </c>
      <c r="AF466">
        <f>IF($W466&lt;&gt;"",35,"")</f>
        <v/>
      </c>
    </row>
    <row r="467">
      <c r="A467" s="2">
        <f>IF(ROWS(Measurements!A$4:$L467)&lt;=Measurements!$J$4, INDEX(Measurements!$A$4:$A$502,_xlfn.AGGREGATE(15,3,(Measurements!$C$4:$C$502=Measurements!$J$3)/(Measurements!$C$4:$C$502=Measurements!$J$3)*(ROW(Measurements!$C$4:$C$502)-ROW(Measurements!$C$3)),ROWS(Measurements!A$4:$L467))), "")</f>
        <v/>
      </c>
      <c r="B467">
        <f>IF(ROWS(Measurements!A$4:$L467)&lt;=Measurements!$J$4, INDEX(Measurements!$E$4:$E$502,_xlfn.AGGREGATE(15,3,(Measurements!$C$4:$C$502=Measurements!$J$3)/(Measurements!$C$4:$C$502=Measurements!$J$3)*(ROW(Measurements!$C$4:$C$502)-ROW(Measurements!$C$3)),ROWS(Measurements!A$4:$L467))), "")</f>
        <v/>
      </c>
      <c r="C467">
        <f>IF($A467&lt;&gt;"",2200,"")</f>
        <v/>
      </c>
      <c r="D467">
        <f>IF($A467&lt;&gt;"",1800,"")</f>
        <v/>
      </c>
      <c r="E467">
        <f>IF(ROWS(Measurements!A$4:$L467)&lt;=Measurements!$J$4, INDEX(Measurements!$F$4:$F$502,_xlfn.AGGREGATE(15,3,(Measurements!$C$4:$C$502=Measurements!$J$3)/(Measurements!$C$4:$C$502=Measurements!$J$3)*(ROW(Measurements!$C$4:$C$502)-ROW(Measurements!$C$3)),ROWS(Measurements!A$4:$L467))), "")</f>
        <v/>
      </c>
      <c r="F467">
        <f>IF($A467&lt;&gt;"",6.5,"")</f>
        <v/>
      </c>
      <c r="G467">
        <f>IF($A467&lt;&gt;"",3.5,"")</f>
        <v/>
      </c>
      <c r="H467">
        <f>IF(ROWS(Measurements!A$4:$L467)&lt;=Measurements!$J$4, INDEX(Measurements!$G$4:$G$502,_xlfn.AGGREGATE(15,3,(Measurements!$C$4:$C$502=Measurements!$J$3)/(Measurements!$C$4:$C$502=Measurements!$J$3)*(ROW(Measurements!$C$4:$C$502)-ROW(Measurements!$C$3)),ROWS(Measurements!A$4:$L467))), "")</f>
        <v/>
      </c>
      <c r="I467">
        <f>IF($A467&lt;&gt;"",65,"")</f>
        <v/>
      </c>
      <c r="J467">
        <f>IF($A467&lt;&gt;"",35,"")</f>
        <v/>
      </c>
      <c r="L467" s="2">
        <f>IF(ROWS(Measurements!$L$4:L467)&lt;=Measurements!$K$4, INDEX(Measurements!$A$4:$A$502,_xlfn.AGGREGATE(15,3,(Measurements!$C$4:$C$502=Measurements!$K$3)/(Measurements!$C$4:$C$502=Measurements!$K$3)*(ROW(Measurements!$C$4:$C$502)-ROW(Measurements!$C$3)),ROWS(Measurements!$L$4:L467))), "")</f>
        <v/>
      </c>
      <c r="M467">
        <f>IF(ROWS(Measurements!$L$4:L467)&lt;=Measurements!$K$4, INDEX(Measurements!$E$4:$E$502,_xlfn.AGGREGATE(15,3,(Measurements!$C$4:$C$502=Measurements!$K$3)/(Measurements!$C$4:$C$502=Measurements!$K$3)*(ROW(Measurements!$C$4:$C$502)-ROW(Measurements!$C$3)),ROWS(Measurements!$L$4:L467))), "")</f>
        <v/>
      </c>
      <c r="N467">
        <f>IF($L467&lt;&gt;"",2200,"")</f>
        <v/>
      </c>
      <c r="O467">
        <f>IF($L467&lt;&gt;"",1800,"")</f>
        <v/>
      </c>
      <c r="P467">
        <f>IF(ROWS(Measurements!$L$4:L467)&lt;=Measurements!$K$4, INDEX(Measurements!$F$4:$F$502,_xlfn.AGGREGATE(15,3,(Measurements!$C$4:$C$502=Measurements!$K$3)/(Measurements!$C$4:$C$502=Measurements!$K$3)*(ROW(Measurements!$C$4:$C$502)-ROW(Measurements!$C$3)),ROWS(Measurements!$L$4:L467))), "")</f>
        <v/>
      </c>
      <c r="Q467">
        <f>IF($L467&lt;&gt;"",6.5,"")</f>
        <v/>
      </c>
      <c r="R467">
        <f>IF($L467&lt;&gt;"",3.5,"")</f>
        <v/>
      </c>
      <c r="S467">
        <f>IF(ROWS(Measurements!$L$4:L467)&lt;=Measurements!$K$4, INDEX(Measurements!$G$4:$G$502,_xlfn.AGGREGATE(15,3,(Measurements!$C$4:$C$502=Measurements!$K$3)/(Measurements!$C$4:$C$502=Measurements!$K$3)*(ROW(Measurements!$C$4:$C$502)-ROW(Measurements!$C$3)),ROWS(Measurements!$L$4:L467))), "")</f>
        <v/>
      </c>
      <c r="T467">
        <f>IF($L467&lt;&gt;"",65,"")</f>
        <v/>
      </c>
      <c r="U467">
        <f>IF($L467&lt;&gt;"",35,"")</f>
        <v/>
      </c>
      <c r="W467" s="2">
        <f>IF(ROWS(Measurements!$L$4:$L467)&lt;=Measurements!$I$4, INDEX(Measurements!$A$4:$A$502,_xlfn.AGGREGATE(15,3,(Measurements!$C$4:$C$502=Measurements!$I$3)/(Measurements!$C$4:$C$502=Measurements!$I$3)*(ROW(Measurements!$C$4:$C$502)-ROW(Measurements!$C$3)),ROWS(Measurements!$L$4:$L467))), "")</f>
        <v/>
      </c>
      <c r="X467">
        <f>IF(ROWS(Measurements!$L$4:$L467)&lt;=Measurements!$I$4, INDEX(Measurements!$E$4:$E$502,_xlfn.AGGREGATE(15,3,(Measurements!$C$4:$C$502=Measurements!$I$3)/(Measurements!$C$4:$C$502=Measurements!$I$3)*(ROW(Measurements!$C$4:$C$502)-ROW(Measurements!$C$3)),ROWS(Measurements!$L$4:$L467))), "")</f>
        <v/>
      </c>
      <c r="Y467">
        <f>IF($W467&lt;&gt;"",2200,"")</f>
        <v/>
      </c>
      <c r="Z467">
        <f>IF($W467&lt;&gt;"",1800,"")</f>
        <v/>
      </c>
      <c r="AA467">
        <f>IF(ROWS(Measurements!$L$4:$L467)&lt;=Measurements!$I$4, INDEX(Measurements!$F$4:$F$502,_xlfn.AGGREGATE(15,3,(Measurements!$C$4:$C$502=Measurements!$I$3)/(Measurements!$C$4:$C$502=Measurements!$I$3)*(ROW(Measurements!$C$4:$C$502)-ROW(Measurements!$C$3)),ROWS(Measurements!$L$4:$L467))), "")</f>
        <v/>
      </c>
      <c r="AB467">
        <f>IF($W467&lt;&gt;"",6.5,"")</f>
        <v/>
      </c>
      <c r="AC467">
        <f>IF($W467&lt;&gt;"",3.5,"")</f>
        <v/>
      </c>
      <c r="AD467">
        <f>IF(ROWS(Measurements!$L$4:L467)&lt;=Measurements!$I$4, INDEX(Measurements!$G$4:$G$502,_xlfn.AGGREGATE(15,3,(Measurements!$C$4:$C$502=Measurements!$I$3)/(Measurements!$C$4:$C$502=Measurements!$I$3)*(ROW(Measurements!$C$4:$C$502)-ROW(Measurements!$C$3)),ROWS(Measurements!$L$4:L467))), "")</f>
        <v/>
      </c>
      <c r="AE467">
        <f>IF($W467&lt;&gt;"",65,"")</f>
        <v/>
      </c>
      <c r="AF467">
        <f>IF($W467&lt;&gt;"",35,"")</f>
        <v/>
      </c>
    </row>
    <row r="468">
      <c r="A468" s="2">
        <f>IF(ROWS(Measurements!A$4:$L468)&lt;=Measurements!$J$4, INDEX(Measurements!$A$4:$A$502,_xlfn.AGGREGATE(15,3,(Measurements!$C$4:$C$502=Measurements!$J$3)/(Measurements!$C$4:$C$502=Measurements!$J$3)*(ROW(Measurements!$C$4:$C$502)-ROW(Measurements!$C$3)),ROWS(Measurements!A$4:$L468))), "")</f>
        <v/>
      </c>
      <c r="B468">
        <f>IF(ROWS(Measurements!A$4:$L468)&lt;=Measurements!$J$4, INDEX(Measurements!$E$4:$E$502,_xlfn.AGGREGATE(15,3,(Measurements!$C$4:$C$502=Measurements!$J$3)/(Measurements!$C$4:$C$502=Measurements!$J$3)*(ROW(Measurements!$C$4:$C$502)-ROW(Measurements!$C$3)),ROWS(Measurements!A$4:$L468))), "")</f>
        <v/>
      </c>
      <c r="C468">
        <f>IF($A468&lt;&gt;"",2200,"")</f>
        <v/>
      </c>
      <c r="D468">
        <f>IF($A468&lt;&gt;"",1800,"")</f>
        <v/>
      </c>
      <c r="E468">
        <f>IF(ROWS(Measurements!A$4:$L468)&lt;=Measurements!$J$4, INDEX(Measurements!$F$4:$F$502,_xlfn.AGGREGATE(15,3,(Measurements!$C$4:$C$502=Measurements!$J$3)/(Measurements!$C$4:$C$502=Measurements!$J$3)*(ROW(Measurements!$C$4:$C$502)-ROW(Measurements!$C$3)),ROWS(Measurements!A$4:$L468))), "")</f>
        <v/>
      </c>
      <c r="F468">
        <f>IF($A468&lt;&gt;"",6.5,"")</f>
        <v/>
      </c>
      <c r="G468">
        <f>IF($A468&lt;&gt;"",3.5,"")</f>
        <v/>
      </c>
      <c r="H468">
        <f>IF(ROWS(Measurements!A$4:$L468)&lt;=Measurements!$J$4, INDEX(Measurements!$G$4:$G$502,_xlfn.AGGREGATE(15,3,(Measurements!$C$4:$C$502=Measurements!$J$3)/(Measurements!$C$4:$C$502=Measurements!$J$3)*(ROW(Measurements!$C$4:$C$502)-ROW(Measurements!$C$3)),ROWS(Measurements!A$4:$L468))), "")</f>
        <v/>
      </c>
      <c r="I468">
        <f>IF($A468&lt;&gt;"",65,"")</f>
        <v/>
      </c>
      <c r="J468">
        <f>IF($A468&lt;&gt;"",35,"")</f>
        <v/>
      </c>
      <c r="L468" s="2">
        <f>IF(ROWS(Measurements!$L$4:L468)&lt;=Measurements!$K$4, INDEX(Measurements!$A$4:$A$502,_xlfn.AGGREGATE(15,3,(Measurements!$C$4:$C$502=Measurements!$K$3)/(Measurements!$C$4:$C$502=Measurements!$K$3)*(ROW(Measurements!$C$4:$C$502)-ROW(Measurements!$C$3)),ROWS(Measurements!$L$4:L468))), "")</f>
        <v/>
      </c>
      <c r="M468">
        <f>IF(ROWS(Measurements!$L$4:L468)&lt;=Measurements!$K$4, INDEX(Measurements!$E$4:$E$502,_xlfn.AGGREGATE(15,3,(Measurements!$C$4:$C$502=Measurements!$K$3)/(Measurements!$C$4:$C$502=Measurements!$K$3)*(ROW(Measurements!$C$4:$C$502)-ROW(Measurements!$C$3)),ROWS(Measurements!$L$4:L468))), "")</f>
        <v/>
      </c>
      <c r="N468">
        <f>IF($L468&lt;&gt;"",2200,"")</f>
        <v/>
      </c>
      <c r="O468">
        <f>IF($L468&lt;&gt;"",1800,"")</f>
        <v/>
      </c>
      <c r="P468">
        <f>IF(ROWS(Measurements!$L$4:L468)&lt;=Measurements!$K$4, INDEX(Measurements!$F$4:$F$502,_xlfn.AGGREGATE(15,3,(Measurements!$C$4:$C$502=Measurements!$K$3)/(Measurements!$C$4:$C$502=Measurements!$K$3)*(ROW(Measurements!$C$4:$C$502)-ROW(Measurements!$C$3)),ROWS(Measurements!$L$4:L468))), "")</f>
        <v/>
      </c>
      <c r="Q468">
        <f>IF($L468&lt;&gt;"",6.5,"")</f>
        <v/>
      </c>
      <c r="R468">
        <f>IF($L468&lt;&gt;"",3.5,"")</f>
        <v/>
      </c>
      <c r="S468">
        <f>IF(ROWS(Measurements!$L$4:L468)&lt;=Measurements!$K$4, INDEX(Measurements!$G$4:$G$502,_xlfn.AGGREGATE(15,3,(Measurements!$C$4:$C$502=Measurements!$K$3)/(Measurements!$C$4:$C$502=Measurements!$K$3)*(ROW(Measurements!$C$4:$C$502)-ROW(Measurements!$C$3)),ROWS(Measurements!$L$4:L468))), "")</f>
        <v/>
      </c>
      <c r="T468">
        <f>IF($L468&lt;&gt;"",65,"")</f>
        <v/>
      </c>
      <c r="U468">
        <f>IF($L468&lt;&gt;"",35,"")</f>
        <v/>
      </c>
      <c r="W468" s="2">
        <f>IF(ROWS(Measurements!$L$4:$L468)&lt;=Measurements!$I$4, INDEX(Measurements!$A$4:$A$502,_xlfn.AGGREGATE(15,3,(Measurements!$C$4:$C$502=Measurements!$I$3)/(Measurements!$C$4:$C$502=Measurements!$I$3)*(ROW(Measurements!$C$4:$C$502)-ROW(Measurements!$C$3)),ROWS(Measurements!$L$4:$L468))), "")</f>
        <v/>
      </c>
      <c r="X468">
        <f>IF(ROWS(Measurements!$L$4:$L468)&lt;=Measurements!$I$4, INDEX(Measurements!$E$4:$E$502,_xlfn.AGGREGATE(15,3,(Measurements!$C$4:$C$502=Measurements!$I$3)/(Measurements!$C$4:$C$502=Measurements!$I$3)*(ROW(Measurements!$C$4:$C$502)-ROW(Measurements!$C$3)),ROWS(Measurements!$L$4:$L468))), "")</f>
        <v/>
      </c>
      <c r="Y468">
        <f>IF($W468&lt;&gt;"",2200,"")</f>
        <v/>
      </c>
      <c r="Z468">
        <f>IF($W468&lt;&gt;"",1800,"")</f>
        <v/>
      </c>
      <c r="AA468">
        <f>IF(ROWS(Measurements!$L$4:$L468)&lt;=Measurements!$I$4, INDEX(Measurements!$F$4:$F$502,_xlfn.AGGREGATE(15,3,(Measurements!$C$4:$C$502=Measurements!$I$3)/(Measurements!$C$4:$C$502=Measurements!$I$3)*(ROW(Measurements!$C$4:$C$502)-ROW(Measurements!$C$3)),ROWS(Measurements!$L$4:$L468))), "")</f>
        <v/>
      </c>
      <c r="AB468">
        <f>IF($W468&lt;&gt;"",6.5,"")</f>
        <v/>
      </c>
      <c r="AC468">
        <f>IF($W468&lt;&gt;"",3.5,"")</f>
        <v/>
      </c>
      <c r="AD468">
        <f>IF(ROWS(Measurements!$L$4:L468)&lt;=Measurements!$I$4, INDEX(Measurements!$G$4:$G$502,_xlfn.AGGREGATE(15,3,(Measurements!$C$4:$C$502=Measurements!$I$3)/(Measurements!$C$4:$C$502=Measurements!$I$3)*(ROW(Measurements!$C$4:$C$502)-ROW(Measurements!$C$3)),ROWS(Measurements!$L$4:L468))), "")</f>
        <v/>
      </c>
      <c r="AE468">
        <f>IF($W468&lt;&gt;"",65,"")</f>
        <v/>
      </c>
      <c r="AF468">
        <f>IF($W468&lt;&gt;"",35,"")</f>
        <v/>
      </c>
    </row>
    <row r="469">
      <c r="A469" s="2">
        <f>IF(ROWS(Measurements!A$4:$L469)&lt;=Measurements!$J$4, INDEX(Measurements!$A$4:$A$502,_xlfn.AGGREGATE(15,3,(Measurements!$C$4:$C$502=Measurements!$J$3)/(Measurements!$C$4:$C$502=Measurements!$J$3)*(ROW(Measurements!$C$4:$C$502)-ROW(Measurements!$C$3)),ROWS(Measurements!A$4:$L469))), "")</f>
        <v/>
      </c>
      <c r="B469">
        <f>IF(ROWS(Measurements!A$4:$L469)&lt;=Measurements!$J$4, INDEX(Measurements!$E$4:$E$502,_xlfn.AGGREGATE(15,3,(Measurements!$C$4:$C$502=Measurements!$J$3)/(Measurements!$C$4:$C$502=Measurements!$J$3)*(ROW(Measurements!$C$4:$C$502)-ROW(Measurements!$C$3)),ROWS(Measurements!A$4:$L469))), "")</f>
        <v/>
      </c>
      <c r="C469">
        <f>IF($A469&lt;&gt;"",2200,"")</f>
        <v/>
      </c>
      <c r="D469">
        <f>IF($A469&lt;&gt;"",1800,"")</f>
        <v/>
      </c>
      <c r="E469">
        <f>IF(ROWS(Measurements!A$4:$L469)&lt;=Measurements!$J$4, INDEX(Measurements!$F$4:$F$502,_xlfn.AGGREGATE(15,3,(Measurements!$C$4:$C$502=Measurements!$J$3)/(Measurements!$C$4:$C$502=Measurements!$J$3)*(ROW(Measurements!$C$4:$C$502)-ROW(Measurements!$C$3)),ROWS(Measurements!A$4:$L469))), "")</f>
        <v/>
      </c>
      <c r="F469">
        <f>IF($A469&lt;&gt;"",6.5,"")</f>
        <v/>
      </c>
      <c r="G469">
        <f>IF($A469&lt;&gt;"",3.5,"")</f>
        <v/>
      </c>
      <c r="H469">
        <f>IF(ROWS(Measurements!A$4:$L469)&lt;=Measurements!$J$4, INDEX(Measurements!$G$4:$G$502,_xlfn.AGGREGATE(15,3,(Measurements!$C$4:$C$502=Measurements!$J$3)/(Measurements!$C$4:$C$502=Measurements!$J$3)*(ROW(Measurements!$C$4:$C$502)-ROW(Measurements!$C$3)),ROWS(Measurements!A$4:$L469))), "")</f>
        <v/>
      </c>
      <c r="I469">
        <f>IF($A469&lt;&gt;"",65,"")</f>
        <v/>
      </c>
      <c r="J469">
        <f>IF($A469&lt;&gt;"",35,"")</f>
        <v/>
      </c>
      <c r="L469" s="2">
        <f>IF(ROWS(Measurements!$L$4:L469)&lt;=Measurements!$K$4, INDEX(Measurements!$A$4:$A$502,_xlfn.AGGREGATE(15,3,(Measurements!$C$4:$C$502=Measurements!$K$3)/(Measurements!$C$4:$C$502=Measurements!$K$3)*(ROW(Measurements!$C$4:$C$502)-ROW(Measurements!$C$3)),ROWS(Measurements!$L$4:L469))), "")</f>
        <v/>
      </c>
      <c r="M469">
        <f>IF(ROWS(Measurements!$L$4:L469)&lt;=Measurements!$K$4, INDEX(Measurements!$E$4:$E$502,_xlfn.AGGREGATE(15,3,(Measurements!$C$4:$C$502=Measurements!$K$3)/(Measurements!$C$4:$C$502=Measurements!$K$3)*(ROW(Measurements!$C$4:$C$502)-ROW(Measurements!$C$3)),ROWS(Measurements!$L$4:L469))), "")</f>
        <v/>
      </c>
      <c r="N469">
        <f>IF($L469&lt;&gt;"",2200,"")</f>
        <v/>
      </c>
      <c r="O469">
        <f>IF($L469&lt;&gt;"",1800,"")</f>
        <v/>
      </c>
      <c r="P469">
        <f>IF(ROWS(Measurements!$L$4:L469)&lt;=Measurements!$K$4, INDEX(Measurements!$F$4:$F$502,_xlfn.AGGREGATE(15,3,(Measurements!$C$4:$C$502=Measurements!$K$3)/(Measurements!$C$4:$C$502=Measurements!$K$3)*(ROW(Measurements!$C$4:$C$502)-ROW(Measurements!$C$3)),ROWS(Measurements!$L$4:L469))), "")</f>
        <v/>
      </c>
      <c r="Q469">
        <f>IF($L469&lt;&gt;"",6.5,"")</f>
        <v/>
      </c>
      <c r="R469">
        <f>IF($L469&lt;&gt;"",3.5,"")</f>
        <v/>
      </c>
      <c r="S469">
        <f>IF(ROWS(Measurements!$L$4:L469)&lt;=Measurements!$K$4, INDEX(Measurements!$G$4:$G$502,_xlfn.AGGREGATE(15,3,(Measurements!$C$4:$C$502=Measurements!$K$3)/(Measurements!$C$4:$C$502=Measurements!$K$3)*(ROW(Measurements!$C$4:$C$502)-ROW(Measurements!$C$3)),ROWS(Measurements!$L$4:L469))), "")</f>
        <v/>
      </c>
      <c r="T469">
        <f>IF($L469&lt;&gt;"",65,"")</f>
        <v/>
      </c>
      <c r="U469">
        <f>IF($L469&lt;&gt;"",35,"")</f>
        <v/>
      </c>
      <c r="W469" s="2">
        <f>IF(ROWS(Measurements!$L$4:$L469)&lt;=Measurements!$I$4, INDEX(Measurements!$A$4:$A$502,_xlfn.AGGREGATE(15,3,(Measurements!$C$4:$C$502=Measurements!$I$3)/(Measurements!$C$4:$C$502=Measurements!$I$3)*(ROW(Measurements!$C$4:$C$502)-ROW(Measurements!$C$3)),ROWS(Measurements!$L$4:$L469))), "")</f>
        <v/>
      </c>
      <c r="X469">
        <f>IF(ROWS(Measurements!$L$4:$L469)&lt;=Measurements!$I$4, INDEX(Measurements!$E$4:$E$502,_xlfn.AGGREGATE(15,3,(Measurements!$C$4:$C$502=Measurements!$I$3)/(Measurements!$C$4:$C$502=Measurements!$I$3)*(ROW(Measurements!$C$4:$C$502)-ROW(Measurements!$C$3)),ROWS(Measurements!$L$4:$L469))), "")</f>
        <v/>
      </c>
      <c r="Y469">
        <f>IF($W469&lt;&gt;"",2200,"")</f>
        <v/>
      </c>
      <c r="Z469">
        <f>IF($W469&lt;&gt;"",1800,"")</f>
        <v/>
      </c>
      <c r="AA469">
        <f>IF(ROWS(Measurements!$L$4:$L469)&lt;=Measurements!$I$4, INDEX(Measurements!$F$4:$F$502,_xlfn.AGGREGATE(15,3,(Measurements!$C$4:$C$502=Measurements!$I$3)/(Measurements!$C$4:$C$502=Measurements!$I$3)*(ROW(Measurements!$C$4:$C$502)-ROW(Measurements!$C$3)),ROWS(Measurements!$L$4:$L469))), "")</f>
        <v/>
      </c>
      <c r="AB469">
        <f>IF($W469&lt;&gt;"",6.5,"")</f>
        <v/>
      </c>
      <c r="AC469">
        <f>IF($W469&lt;&gt;"",3.5,"")</f>
        <v/>
      </c>
      <c r="AD469">
        <f>IF(ROWS(Measurements!$L$4:L469)&lt;=Measurements!$I$4, INDEX(Measurements!$G$4:$G$502,_xlfn.AGGREGATE(15,3,(Measurements!$C$4:$C$502=Measurements!$I$3)/(Measurements!$C$4:$C$502=Measurements!$I$3)*(ROW(Measurements!$C$4:$C$502)-ROW(Measurements!$C$3)),ROWS(Measurements!$L$4:L469))), "")</f>
        <v/>
      </c>
      <c r="AE469">
        <f>IF($W469&lt;&gt;"",65,"")</f>
        <v/>
      </c>
      <c r="AF469">
        <f>IF($W469&lt;&gt;"",35,"")</f>
        <v/>
      </c>
    </row>
    <row r="470">
      <c r="A470" s="2">
        <f>IF(ROWS(Measurements!A$4:$L470)&lt;=Measurements!$J$4, INDEX(Measurements!$A$4:$A$502,_xlfn.AGGREGATE(15,3,(Measurements!$C$4:$C$502=Measurements!$J$3)/(Measurements!$C$4:$C$502=Measurements!$J$3)*(ROW(Measurements!$C$4:$C$502)-ROW(Measurements!$C$3)),ROWS(Measurements!A$4:$L470))), "")</f>
        <v/>
      </c>
      <c r="B470">
        <f>IF(ROWS(Measurements!A$4:$L470)&lt;=Measurements!$J$4, INDEX(Measurements!$E$4:$E$502,_xlfn.AGGREGATE(15,3,(Measurements!$C$4:$C$502=Measurements!$J$3)/(Measurements!$C$4:$C$502=Measurements!$J$3)*(ROW(Measurements!$C$4:$C$502)-ROW(Measurements!$C$3)),ROWS(Measurements!A$4:$L470))), "")</f>
        <v/>
      </c>
      <c r="C470">
        <f>IF($A470&lt;&gt;"",2200,"")</f>
        <v/>
      </c>
      <c r="D470">
        <f>IF($A470&lt;&gt;"",1800,"")</f>
        <v/>
      </c>
      <c r="E470">
        <f>IF(ROWS(Measurements!A$4:$L470)&lt;=Measurements!$J$4, INDEX(Measurements!$F$4:$F$502,_xlfn.AGGREGATE(15,3,(Measurements!$C$4:$C$502=Measurements!$J$3)/(Measurements!$C$4:$C$502=Measurements!$J$3)*(ROW(Measurements!$C$4:$C$502)-ROW(Measurements!$C$3)),ROWS(Measurements!A$4:$L470))), "")</f>
        <v/>
      </c>
      <c r="F470">
        <f>IF($A470&lt;&gt;"",6.5,"")</f>
        <v/>
      </c>
      <c r="G470">
        <f>IF($A470&lt;&gt;"",3.5,"")</f>
        <v/>
      </c>
      <c r="H470">
        <f>IF(ROWS(Measurements!A$4:$L470)&lt;=Measurements!$J$4, INDEX(Measurements!$G$4:$G$502,_xlfn.AGGREGATE(15,3,(Measurements!$C$4:$C$502=Measurements!$J$3)/(Measurements!$C$4:$C$502=Measurements!$J$3)*(ROW(Measurements!$C$4:$C$502)-ROW(Measurements!$C$3)),ROWS(Measurements!A$4:$L470))), "")</f>
        <v/>
      </c>
      <c r="I470">
        <f>IF($A470&lt;&gt;"",65,"")</f>
        <v/>
      </c>
      <c r="J470">
        <f>IF($A470&lt;&gt;"",35,"")</f>
        <v/>
      </c>
      <c r="L470" s="2">
        <f>IF(ROWS(Measurements!$L$4:L470)&lt;=Measurements!$K$4, INDEX(Measurements!$A$4:$A$502,_xlfn.AGGREGATE(15,3,(Measurements!$C$4:$C$502=Measurements!$K$3)/(Measurements!$C$4:$C$502=Measurements!$K$3)*(ROW(Measurements!$C$4:$C$502)-ROW(Measurements!$C$3)),ROWS(Measurements!$L$4:L470))), "")</f>
        <v/>
      </c>
      <c r="M470">
        <f>IF(ROWS(Measurements!$L$4:L470)&lt;=Measurements!$K$4, INDEX(Measurements!$E$4:$E$502,_xlfn.AGGREGATE(15,3,(Measurements!$C$4:$C$502=Measurements!$K$3)/(Measurements!$C$4:$C$502=Measurements!$K$3)*(ROW(Measurements!$C$4:$C$502)-ROW(Measurements!$C$3)),ROWS(Measurements!$L$4:L470))), "")</f>
        <v/>
      </c>
      <c r="N470">
        <f>IF($L470&lt;&gt;"",2200,"")</f>
        <v/>
      </c>
      <c r="O470">
        <f>IF($L470&lt;&gt;"",1800,"")</f>
        <v/>
      </c>
      <c r="P470">
        <f>IF(ROWS(Measurements!$L$4:L470)&lt;=Measurements!$K$4, INDEX(Measurements!$F$4:$F$502,_xlfn.AGGREGATE(15,3,(Measurements!$C$4:$C$502=Measurements!$K$3)/(Measurements!$C$4:$C$502=Measurements!$K$3)*(ROW(Measurements!$C$4:$C$502)-ROW(Measurements!$C$3)),ROWS(Measurements!$L$4:L470))), "")</f>
        <v/>
      </c>
      <c r="Q470">
        <f>IF($L470&lt;&gt;"",6.5,"")</f>
        <v/>
      </c>
      <c r="R470">
        <f>IF($L470&lt;&gt;"",3.5,"")</f>
        <v/>
      </c>
      <c r="S470">
        <f>IF(ROWS(Measurements!$L$4:L470)&lt;=Measurements!$K$4, INDEX(Measurements!$G$4:$G$502,_xlfn.AGGREGATE(15,3,(Measurements!$C$4:$C$502=Measurements!$K$3)/(Measurements!$C$4:$C$502=Measurements!$K$3)*(ROW(Measurements!$C$4:$C$502)-ROW(Measurements!$C$3)),ROWS(Measurements!$L$4:L470))), "")</f>
        <v/>
      </c>
      <c r="T470">
        <f>IF($L470&lt;&gt;"",65,"")</f>
        <v/>
      </c>
      <c r="U470">
        <f>IF($L470&lt;&gt;"",35,"")</f>
        <v/>
      </c>
      <c r="W470" s="2">
        <f>IF(ROWS(Measurements!$L$4:$L470)&lt;=Measurements!$I$4, INDEX(Measurements!$A$4:$A$502,_xlfn.AGGREGATE(15,3,(Measurements!$C$4:$C$502=Measurements!$I$3)/(Measurements!$C$4:$C$502=Measurements!$I$3)*(ROW(Measurements!$C$4:$C$502)-ROW(Measurements!$C$3)),ROWS(Measurements!$L$4:$L470))), "")</f>
        <v/>
      </c>
      <c r="X470">
        <f>IF(ROWS(Measurements!$L$4:$L470)&lt;=Measurements!$I$4, INDEX(Measurements!$E$4:$E$502,_xlfn.AGGREGATE(15,3,(Measurements!$C$4:$C$502=Measurements!$I$3)/(Measurements!$C$4:$C$502=Measurements!$I$3)*(ROW(Measurements!$C$4:$C$502)-ROW(Measurements!$C$3)),ROWS(Measurements!$L$4:$L470))), "")</f>
        <v/>
      </c>
      <c r="Y470">
        <f>IF($W470&lt;&gt;"",2200,"")</f>
        <v/>
      </c>
      <c r="Z470">
        <f>IF($W470&lt;&gt;"",1800,"")</f>
        <v/>
      </c>
      <c r="AA470">
        <f>IF(ROWS(Measurements!$L$4:$L470)&lt;=Measurements!$I$4, INDEX(Measurements!$F$4:$F$502,_xlfn.AGGREGATE(15,3,(Measurements!$C$4:$C$502=Measurements!$I$3)/(Measurements!$C$4:$C$502=Measurements!$I$3)*(ROW(Measurements!$C$4:$C$502)-ROW(Measurements!$C$3)),ROWS(Measurements!$L$4:$L470))), "")</f>
        <v/>
      </c>
      <c r="AB470">
        <f>IF($W470&lt;&gt;"",6.5,"")</f>
        <v/>
      </c>
      <c r="AC470">
        <f>IF($W470&lt;&gt;"",3.5,"")</f>
        <v/>
      </c>
      <c r="AD470">
        <f>IF(ROWS(Measurements!$L$4:L470)&lt;=Measurements!$I$4, INDEX(Measurements!$G$4:$G$502,_xlfn.AGGREGATE(15,3,(Measurements!$C$4:$C$502=Measurements!$I$3)/(Measurements!$C$4:$C$502=Measurements!$I$3)*(ROW(Measurements!$C$4:$C$502)-ROW(Measurements!$C$3)),ROWS(Measurements!$L$4:L470))), "")</f>
        <v/>
      </c>
      <c r="AE470">
        <f>IF($W470&lt;&gt;"",65,"")</f>
        <v/>
      </c>
      <c r="AF470">
        <f>IF($W470&lt;&gt;"",35,"")</f>
        <v/>
      </c>
    </row>
    <row r="471">
      <c r="A471" s="2">
        <f>IF(ROWS(Measurements!A$4:$L471)&lt;=Measurements!$J$4, INDEX(Measurements!$A$4:$A$502,_xlfn.AGGREGATE(15,3,(Measurements!$C$4:$C$502=Measurements!$J$3)/(Measurements!$C$4:$C$502=Measurements!$J$3)*(ROW(Measurements!$C$4:$C$502)-ROW(Measurements!$C$3)),ROWS(Measurements!A$4:$L471))), "")</f>
        <v/>
      </c>
      <c r="B471">
        <f>IF(ROWS(Measurements!A$4:$L471)&lt;=Measurements!$J$4, INDEX(Measurements!$E$4:$E$502,_xlfn.AGGREGATE(15,3,(Measurements!$C$4:$C$502=Measurements!$J$3)/(Measurements!$C$4:$C$502=Measurements!$J$3)*(ROW(Measurements!$C$4:$C$502)-ROW(Measurements!$C$3)),ROWS(Measurements!A$4:$L471))), "")</f>
        <v/>
      </c>
      <c r="C471">
        <f>IF($A471&lt;&gt;"",2200,"")</f>
        <v/>
      </c>
      <c r="D471">
        <f>IF($A471&lt;&gt;"",1800,"")</f>
        <v/>
      </c>
      <c r="E471">
        <f>IF(ROWS(Measurements!A$4:$L471)&lt;=Measurements!$J$4, INDEX(Measurements!$F$4:$F$502,_xlfn.AGGREGATE(15,3,(Measurements!$C$4:$C$502=Measurements!$J$3)/(Measurements!$C$4:$C$502=Measurements!$J$3)*(ROW(Measurements!$C$4:$C$502)-ROW(Measurements!$C$3)),ROWS(Measurements!A$4:$L471))), "")</f>
        <v/>
      </c>
      <c r="F471">
        <f>IF($A471&lt;&gt;"",6.5,"")</f>
        <v/>
      </c>
      <c r="G471">
        <f>IF($A471&lt;&gt;"",3.5,"")</f>
        <v/>
      </c>
      <c r="H471">
        <f>IF(ROWS(Measurements!A$4:$L471)&lt;=Measurements!$J$4, INDEX(Measurements!$G$4:$G$502,_xlfn.AGGREGATE(15,3,(Measurements!$C$4:$C$502=Measurements!$J$3)/(Measurements!$C$4:$C$502=Measurements!$J$3)*(ROW(Measurements!$C$4:$C$502)-ROW(Measurements!$C$3)),ROWS(Measurements!A$4:$L471))), "")</f>
        <v/>
      </c>
      <c r="I471">
        <f>IF($A471&lt;&gt;"",65,"")</f>
        <v/>
      </c>
      <c r="J471">
        <f>IF($A471&lt;&gt;"",35,"")</f>
        <v/>
      </c>
      <c r="L471" s="2">
        <f>IF(ROWS(Measurements!$L$4:L471)&lt;=Measurements!$K$4, INDEX(Measurements!$A$4:$A$502,_xlfn.AGGREGATE(15,3,(Measurements!$C$4:$C$502=Measurements!$K$3)/(Measurements!$C$4:$C$502=Measurements!$K$3)*(ROW(Measurements!$C$4:$C$502)-ROW(Measurements!$C$3)),ROWS(Measurements!$L$4:L471))), "")</f>
        <v/>
      </c>
      <c r="M471">
        <f>IF(ROWS(Measurements!$L$4:L471)&lt;=Measurements!$K$4, INDEX(Measurements!$E$4:$E$502,_xlfn.AGGREGATE(15,3,(Measurements!$C$4:$C$502=Measurements!$K$3)/(Measurements!$C$4:$C$502=Measurements!$K$3)*(ROW(Measurements!$C$4:$C$502)-ROW(Measurements!$C$3)),ROWS(Measurements!$L$4:L471))), "")</f>
        <v/>
      </c>
      <c r="N471">
        <f>IF($L471&lt;&gt;"",2200,"")</f>
        <v/>
      </c>
      <c r="O471">
        <f>IF($L471&lt;&gt;"",1800,"")</f>
        <v/>
      </c>
      <c r="P471">
        <f>IF(ROWS(Measurements!$L$4:L471)&lt;=Measurements!$K$4, INDEX(Measurements!$F$4:$F$502,_xlfn.AGGREGATE(15,3,(Measurements!$C$4:$C$502=Measurements!$K$3)/(Measurements!$C$4:$C$502=Measurements!$K$3)*(ROW(Measurements!$C$4:$C$502)-ROW(Measurements!$C$3)),ROWS(Measurements!$L$4:L471))), "")</f>
        <v/>
      </c>
      <c r="Q471">
        <f>IF($L471&lt;&gt;"",6.5,"")</f>
        <v/>
      </c>
      <c r="R471">
        <f>IF($L471&lt;&gt;"",3.5,"")</f>
        <v/>
      </c>
      <c r="S471">
        <f>IF(ROWS(Measurements!$L$4:L471)&lt;=Measurements!$K$4, INDEX(Measurements!$G$4:$G$502,_xlfn.AGGREGATE(15,3,(Measurements!$C$4:$C$502=Measurements!$K$3)/(Measurements!$C$4:$C$502=Measurements!$K$3)*(ROW(Measurements!$C$4:$C$502)-ROW(Measurements!$C$3)),ROWS(Measurements!$L$4:L471))), "")</f>
        <v/>
      </c>
      <c r="T471">
        <f>IF($L471&lt;&gt;"",65,"")</f>
        <v/>
      </c>
      <c r="U471">
        <f>IF($L471&lt;&gt;"",35,"")</f>
        <v/>
      </c>
      <c r="W471" s="2">
        <f>IF(ROWS(Measurements!$L$4:$L471)&lt;=Measurements!$I$4, INDEX(Measurements!$A$4:$A$502,_xlfn.AGGREGATE(15,3,(Measurements!$C$4:$C$502=Measurements!$I$3)/(Measurements!$C$4:$C$502=Measurements!$I$3)*(ROW(Measurements!$C$4:$C$502)-ROW(Measurements!$C$3)),ROWS(Measurements!$L$4:$L471))), "")</f>
        <v/>
      </c>
      <c r="X471">
        <f>IF(ROWS(Measurements!$L$4:$L471)&lt;=Measurements!$I$4, INDEX(Measurements!$E$4:$E$502,_xlfn.AGGREGATE(15,3,(Measurements!$C$4:$C$502=Measurements!$I$3)/(Measurements!$C$4:$C$502=Measurements!$I$3)*(ROW(Measurements!$C$4:$C$502)-ROW(Measurements!$C$3)),ROWS(Measurements!$L$4:$L471))), "")</f>
        <v/>
      </c>
      <c r="Y471">
        <f>IF($W471&lt;&gt;"",2200,"")</f>
        <v/>
      </c>
      <c r="Z471">
        <f>IF($W471&lt;&gt;"",1800,"")</f>
        <v/>
      </c>
      <c r="AA471">
        <f>IF(ROWS(Measurements!$L$4:$L471)&lt;=Measurements!$I$4, INDEX(Measurements!$F$4:$F$502,_xlfn.AGGREGATE(15,3,(Measurements!$C$4:$C$502=Measurements!$I$3)/(Measurements!$C$4:$C$502=Measurements!$I$3)*(ROW(Measurements!$C$4:$C$502)-ROW(Measurements!$C$3)),ROWS(Measurements!$L$4:$L471))), "")</f>
        <v/>
      </c>
      <c r="AB471">
        <f>IF($W471&lt;&gt;"",6.5,"")</f>
        <v/>
      </c>
      <c r="AC471">
        <f>IF($W471&lt;&gt;"",3.5,"")</f>
        <v/>
      </c>
      <c r="AD471">
        <f>IF(ROWS(Measurements!$L$4:L471)&lt;=Measurements!$I$4, INDEX(Measurements!$G$4:$G$502,_xlfn.AGGREGATE(15,3,(Measurements!$C$4:$C$502=Measurements!$I$3)/(Measurements!$C$4:$C$502=Measurements!$I$3)*(ROW(Measurements!$C$4:$C$502)-ROW(Measurements!$C$3)),ROWS(Measurements!$L$4:L471))), "")</f>
        <v/>
      </c>
      <c r="AE471">
        <f>IF($W471&lt;&gt;"",65,"")</f>
        <v/>
      </c>
      <c r="AF471">
        <f>IF($W471&lt;&gt;"",35,"")</f>
        <v/>
      </c>
    </row>
    <row r="472">
      <c r="A472" s="2">
        <f>IF(ROWS(Measurements!A$4:$L472)&lt;=Measurements!$J$4, INDEX(Measurements!$A$4:$A$502,_xlfn.AGGREGATE(15,3,(Measurements!$C$4:$C$502=Measurements!$J$3)/(Measurements!$C$4:$C$502=Measurements!$J$3)*(ROW(Measurements!$C$4:$C$502)-ROW(Measurements!$C$3)),ROWS(Measurements!A$4:$L472))), "")</f>
        <v/>
      </c>
      <c r="B472">
        <f>IF(ROWS(Measurements!A$4:$L472)&lt;=Measurements!$J$4, INDEX(Measurements!$E$4:$E$502,_xlfn.AGGREGATE(15,3,(Measurements!$C$4:$C$502=Measurements!$J$3)/(Measurements!$C$4:$C$502=Measurements!$J$3)*(ROW(Measurements!$C$4:$C$502)-ROW(Measurements!$C$3)),ROWS(Measurements!A$4:$L472))), "")</f>
        <v/>
      </c>
      <c r="C472">
        <f>IF($A472&lt;&gt;"",2200,"")</f>
        <v/>
      </c>
      <c r="D472">
        <f>IF($A472&lt;&gt;"",1800,"")</f>
        <v/>
      </c>
      <c r="E472">
        <f>IF(ROWS(Measurements!A$4:$L472)&lt;=Measurements!$J$4, INDEX(Measurements!$F$4:$F$502,_xlfn.AGGREGATE(15,3,(Measurements!$C$4:$C$502=Measurements!$J$3)/(Measurements!$C$4:$C$502=Measurements!$J$3)*(ROW(Measurements!$C$4:$C$502)-ROW(Measurements!$C$3)),ROWS(Measurements!A$4:$L472))), "")</f>
        <v/>
      </c>
      <c r="F472">
        <f>IF($A472&lt;&gt;"",6.5,"")</f>
        <v/>
      </c>
      <c r="G472">
        <f>IF($A472&lt;&gt;"",3.5,"")</f>
        <v/>
      </c>
      <c r="H472">
        <f>IF(ROWS(Measurements!A$4:$L472)&lt;=Measurements!$J$4, INDEX(Measurements!$G$4:$G$502,_xlfn.AGGREGATE(15,3,(Measurements!$C$4:$C$502=Measurements!$J$3)/(Measurements!$C$4:$C$502=Measurements!$J$3)*(ROW(Measurements!$C$4:$C$502)-ROW(Measurements!$C$3)),ROWS(Measurements!A$4:$L472))), "")</f>
        <v/>
      </c>
      <c r="I472">
        <f>IF($A472&lt;&gt;"",65,"")</f>
        <v/>
      </c>
      <c r="J472">
        <f>IF($A472&lt;&gt;"",35,"")</f>
        <v/>
      </c>
      <c r="L472" s="2">
        <f>IF(ROWS(Measurements!$L$4:L472)&lt;=Measurements!$K$4, INDEX(Measurements!$A$4:$A$502,_xlfn.AGGREGATE(15,3,(Measurements!$C$4:$C$502=Measurements!$K$3)/(Measurements!$C$4:$C$502=Measurements!$K$3)*(ROW(Measurements!$C$4:$C$502)-ROW(Measurements!$C$3)),ROWS(Measurements!$L$4:L472))), "")</f>
        <v/>
      </c>
      <c r="M472">
        <f>IF(ROWS(Measurements!$L$4:L472)&lt;=Measurements!$K$4, INDEX(Measurements!$E$4:$E$502,_xlfn.AGGREGATE(15,3,(Measurements!$C$4:$C$502=Measurements!$K$3)/(Measurements!$C$4:$C$502=Measurements!$K$3)*(ROW(Measurements!$C$4:$C$502)-ROW(Measurements!$C$3)),ROWS(Measurements!$L$4:L472))), "")</f>
        <v/>
      </c>
      <c r="N472">
        <f>IF($L472&lt;&gt;"",2200,"")</f>
        <v/>
      </c>
      <c r="O472">
        <f>IF($L472&lt;&gt;"",1800,"")</f>
        <v/>
      </c>
      <c r="P472">
        <f>IF(ROWS(Measurements!$L$4:L472)&lt;=Measurements!$K$4, INDEX(Measurements!$F$4:$F$502,_xlfn.AGGREGATE(15,3,(Measurements!$C$4:$C$502=Measurements!$K$3)/(Measurements!$C$4:$C$502=Measurements!$K$3)*(ROW(Measurements!$C$4:$C$502)-ROW(Measurements!$C$3)),ROWS(Measurements!$L$4:L472))), "")</f>
        <v/>
      </c>
      <c r="Q472">
        <f>IF($L472&lt;&gt;"",6.5,"")</f>
        <v/>
      </c>
      <c r="R472">
        <f>IF($L472&lt;&gt;"",3.5,"")</f>
        <v/>
      </c>
      <c r="S472">
        <f>IF(ROWS(Measurements!$L$4:L472)&lt;=Measurements!$K$4, INDEX(Measurements!$G$4:$G$502,_xlfn.AGGREGATE(15,3,(Measurements!$C$4:$C$502=Measurements!$K$3)/(Measurements!$C$4:$C$502=Measurements!$K$3)*(ROW(Measurements!$C$4:$C$502)-ROW(Measurements!$C$3)),ROWS(Measurements!$L$4:L472))), "")</f>
        <v/>
      </c>
      <c r="T472">
        <f>IF($L472&lt;&gt;"",65,"")</f>
        <v/>
      </c>
      <c r="U472">
        <f>IF($L472&lt;&gt;"",35,"")</f>
        <v/>
      </c>
      <c r="W472" s="2">
        <f>IF(ROWS(Measurements!$L$4:$L472)&lt;=Measurements!$I$4, INDEX(Measurements!$A$4:$A$502,_xlfn.AGGREGATE(15,3,(Measurements!$C$4:$C$502=Measurements!$I$3)/(Measurements!$C$4:$C$502=Measurements!$I$3)*(ROW(Measurements!$C$4:$C$502)-ROW(Measurements!$C$3)),ROWS(Measurements!$L$4:$L472))), "")</f>
        <v/>
      </c>
      <c r="X472">
        <f>IF(ROWS(Measurements!$L$4:$L472)&lt;=Measurements!$I$4, INDEX(Measurements!$E$4:$E$502,_xlfn.AGGREGATE(15,3,(Measurements!$C$4:$C$502=Measurements!$I$3)/(Measurements!$C$4:$C$502=Measurements!$I$3)*(ROW(Measurements!$C$4:$C$502)-ROW(Measurements!$C$3)),ROWS(Measurements!$L$4:$L472))), "")</f>
        <v/>
      </c>
      <c r="Y472">
        <f>IF($W472&lt;&gt;"",2200,"")</f>
        <v/>
      </c>
      <c r="Z472">
        <f>IF($W472&lt;&gt;"",1800,"")</f>
        <v/>
      </c>
      <c r="AA472">
        <f>IF(ROWS(Measurements!$L$4:$L472)&lt;=Measurements!$I$4, INDEX(Measurements!$F$4:$F$502,_xlfn.AGGREGATE(15,3,(Measurements!$C$4:$C$502=Measurements!$I$3)/(Measurements!$C$4:$C$502=Measurements!$I$3)*(ROW(Measurements!$C$4:$C$502)-ROW(Measurements!$C$3)),ROWS(Measurements!$L$4:$L472))), "")</f>
        <v/>
      </c>
      <c r="AB472">
        <f>IF($W472&lt;&gt;"",6.5,"")</f>
        <v/>
      </c>
      <c r="AC472">
        <f>IF($W472&lt;&gt;"",3.5,"")</f>
        <v/>
      </c>
      <c r="AD472">
        <f>IF(ROWS(Measurements!$L$4:L472)&lt;=Measurements!$I$4, INDEX(Measurements!$G$4:$G$502,_xlfn.AGGREGATE(15,3,(Measurements!$C$4:$C$502=Measurements!$I$3)/(Measurements!$C$4:$C$502=Measurements!$I$3)*(ROW(Measurements!$C$4:$C$502)-ROW(Measurements!$C$3)),ROWS(Measurements!$L$4:L472))), "")</f>
        <v/>
      </c>
      <c r="AE472">
        <f>IF($W472&lt;&gt;"",65,"")</f>
        <v/>
      </c>
      <c r="AF472">
        <f>IF($W472&lt;&gt;"",35,"")</f>
        <v/>
      </c>
    </row>
    <row r="473">
      <c r="A473" s="2">
        <f>IF(ROWS(Measurements!A$4:$L473)&lt;=Measurements!$J$4, INDEX(Measurements!$A$4:$A$502,_xlfn.AGGREGATE(15,3,(Measurements!$C$4:$C$502=Measurements!$J$3)/(Measurements!$C$4:$C$502=Measurements!$J$3)*(ROW(Measurements!$C$4:$C$502)-ROW(Measurements!$C$3)),ROWS(Measurements!A$4:$L473))), "")</f>
        <v/>
      </c>
      <c r="B473">
        <f>IF(ROWS(Measurements!A$4:$L473)&lt;=Measurements!$J$4, INDEX(Measurements!$E$4:$E$502,_xlfn.AGGREGATE(15,3,(Measurements!$C$4:$C$502=Measurements!$J$3)/(Measurements!$C$4:$C$502=Measurements!$J$3)*(ROW(Measurements!$C$4:$C$502)-ROW(Measurements!$C$3)),ROWS(Measurements!A$4:$L473))), "")</f>
        <v/>
      </c>
      <c r="C473">
        <f>IF($A473&lt;&gt;"",2200,"")</f>
        <v/>
      </c>
      <c r="D473">
        <f>IF($A473&lt;&gt;"",1800,"")</f>
        <v/>
      </c>
      <c r="E473">
        <f>IF(ROWS(Measurements!A$4:$L473)&lt;=Measurements!$J$4, INDEX(Measurements!$F$4:$F$502,_xlfn.AGGREGATE(15,3,(Measurements!$C$4:$C$502=Measurements!$J$3)/(Measurements!$C$4:$C$502=Measurements!$J$3)*(ROW(Measurements!$C$4:$C$502)-ROW(Measurements!$C$3)),ROWS(Measurements!A$4:$L473))), "")</f>
        <v/>
      </c>
      <c r="F473">
        <f>IF($A473&lt;&gt;"",6.5,"")</f>
        <v/>
      </c>
      <c r="G473">
        <f>IF($A473&lt;&gt;"",3.5,"")</f>
        <v/>
      </c>
      <c r="H473">
        <f>IF(ROWS(Measurements!A$4:$L473)&lt;=Measurements!$J$4, INDEX(Measurements!$G$4:$G$502,_xlfn.AGGREGATE(15,3,(Measurements!$C$4:$C$502=Measurements!$J$3)/(Measurements!$C$4:$C$502=Measurements!$J$3)*(ROW(Measurements!$C$4:$C$502)-ROW(Measurements!$C$3)),ROWS(Measurements!A$4:$L473))), "")</f>
        <v/>
      </c>
      <c r="I473">
        <f>IF($A473&lt;&gt;"",65,"")</f>
        <v/>
      </c>
      <c r="J473">
        <f>IF($A473&lt;&gt;"",35,"")</f>
        <v/>
      </c>
      <c r="L473" s="2">
        <f>IF(ROWS(Measurements!$L$4:L473)&lt;=Measurements!$K$4, INDEX(Measurements!$A$4:$A$502,_xlfn.AGGREGATE(15,3,(Measurements!$C$4:$C$502=Measurements!$K$3)/(Measurements!$C$4:$C$502=Measurements!$K$3)*(ROW(Measurements!$C$4:$C$502)-ROW(Measurements!$C$3)),ROWS(Measurements!$L$4:L473))), "")</f>
        <v/>
      </c>
      <c r="M473">
        <f>IF(ROWS(Measurements!$L$4:L473)&lt;=Measurements!$K$4, INDEX(Measurements!$E$4:$E$502,_xlfn.AGGREGATE(15,3,(Measurements!$C$4:$C$502=Measurements!$K$3)/(Measurements!$C$4:$C$502=Measurements!$K$3)*(ROW(Measurements!$C$4:$C$502)-ROW(Measurements!$C$3)),ROWS(Measurements!$L$4:L473))), "")</f>
        <v/>
      </c>
      <c r="N473">
        <f>IF($L473&lt;&gt;"",2200,"")</f>
        <v/>
      </c>
      <c r="O473">
        <f>IF($L473&lt;&gt;"",1800,"")</f>
        <v/>
      </c>
      <c r="P473">
        <f>IF(ROWS(Measurements!$L$4:L473)&lt;=Measurements!$K$4, INDEX(Measurements!$F$4:$F$502,_xlfn.AGGREGATE(15,3,(Measurements!$C$4:$C$502=Measurements!$K$3)/(Measurements!$C$4:$C$502=Measurements!$K$3)*(ROW(Measurements!$C$4:$C$502)-ROW(Measurements!$C$3)),ROWS(Measurements!$L$4:L473))), "")</f>
        <v/>
      </c>
      <c r="Q473">
        <f>IF($L473&lt;&gt;"",6.5,"")</f>
        <v/>
      </c>
      <c r="R473">
        <f>IF($L473&lt;&gt;"",3.5,"")</f>
        <v/>
      </c>
      <c r="S473">
        <f>IF(ROWS(Measurements!$L$4:L473)&lt;=Measurements!$K$4, INDEX(Measurements!$G$4:$G$502,_xlfn.AGGREGATE(15,3,(Measurements!$C$4:$C$502=Measurements!$K$3)/(Measurements!$C$4:$C$502=Measurements!$K$3)*(ROW(Measurements!$C$4:$C$502)-ROW(Measurements!$C$3)),ROWS(Measurements!$L$4:L473))), "")</f>
        <v/>
      </c>
      <c r="T473">
        <f>IF($L473&lt;&gt;"",65,"")</f>
        <v/>
      </c>
      <c r="U473">
        <f>IF($L473&lt;&gt;"",35,"")</f>
        <v/>
      </c>
      <c r="W473" s="2">
        <f>IF(ROWS(Measurements!$L$4:$L473)&lt;=Measurements!$I$4, INDEX(Measurements!$A$4:$A$502,_xlfn.AGGREGATE(15,3,(Measurements!$C$4:$C$502=Measurements!$I$3)/(Measurements!$C$4:$C$502=Measurements!$I$3)*(ROW(Measurements!$C$4:$C$502)-ROW(Measurements!$C$3)),ROWS(Measurements!$L$4:$L473))), "")</f>
        <v/>
      </c>
      <c r="X473">
        <f>IF(ROWS(Measurements!$L$4:$L473)&lt;=Measurements!$I$4, INDEX(Measurements!$E$4:$E$502,_xlfn.AGGREGATE(15,3,(Measurements!$C$4:$C$502=Measurements!$I$3)/(Measurements!$C$4:$C$502=Measurements!$I$3)*(ROW(Measurements!$C$4:$C$502)-ROW(Measurements!$C$3)),ROWS(Measurements!$L$4:$L473))), "")</f>
        <v/>
      </c>
      <c r="Y473">
        <f>IF($W473&lt;&gt;"",2200,"")</f>
        <v/>
      </c>
      <c r="Z473">
        <f>IF($W473&lt;&gt;"",1800,"")</f>
        <v/>
      </c>
      <c r="AA473">
        <f>IF(ROWS(Measurements!$L$4:$L473)&lt;=Measurements!$I$4, INDEX(Measurements!$F$4:$F$502,_xlfn.AGGREGATE(15,3,(Measurements!$C$4:$C$502=Measurements!$I$3)/(Measurements!$C$4:$C$502=Measurements!$I$3)*(ROW(Measurements!$C$4:$C$502)-ROW(Measurements!$C$3)),ROWS(Measurements!$L$4:$L473))), "")</f>
        <v/>
      </c>
      <c r="AB473">
        <f>IF($W473&lt;&gt;"",6.5,"")</f>
        <v/>
      </c>
      <c r="AC473">
        <f>IF($W473&lt;&gt;"",3.5,"")</f>
        <v/>
      </c>
      <c r="AD473">
        <f>IF(ROWS(Measurements!$L$4:L473)&lt;=Measurements!$I$4, INDEX(Measurements!$G$4:$G$502,_xlfn.AGGREGATE(15,3,(Measurements!$C$4:$C$502=Measurements!$I$3)/(Measurements!$C$4:$C$502=Measurements!$I$3)*(ROW(Measurements!$C$4:$C$502)-ROW(Measurements!$C$3)),ROWS(Measurements!$L$4:L473))), "")</f>
        <v/>
      </c>
      <c r="AE473">
        <f>IF($W473&lt;&gt;"",65,"")</f>
        <v/>
      </c>
      <c r="AF473">
        <f>IF($W473&lt;&gt;"",35,"")</f>
        <v/>
      </c>
    </row>
    <row r="474">
      <c r="A474" s="2">
        <f>IF(ROWS(Measurements!A$4:$L474)&lt;=Measurements!$J$4, INDEX(Measurements!$A$4:$A$502,_xlfn.AGGREGATE(15,3,(Measurements!$C$4:$C$502=Measurements!$J$3)/(Measurements!$C$4:$C$502=Measurements!$J$3)*(ROW(Measurements!$C$4:$C$502)-ROW(Measurements!$C$3)),ROWS(Measurements!A$4:$L474))), "")</f>
        <v/>
      </c>
      <c r="B474">
        <f>IF(ROWS(Measurements!A$4:$L474)&lt;=Measurements!$J$4, INDEX(Measurements!$E$4:$E$502,_xlfn.AGGREGATE(15,3,(Measurements!$C$4:$C$502=Measurements!$J$3)/(Measurements!$C$4:$C$502=Measurements!$J$3)*(ROW(Measurements!$C$4:$C$502)-ROW(Measurements!$C$3)),ROWS(Measurements!A$4:$L474))), "")</f>
        <v/>
      </c>
      <c r="C474">
        <f>IF($A474&lt;&gt;"",2200,"")</f>
        <v/>
      </c>
      <c r="D474">
        <f>IF($A474&lt;&gt;"",1800,"")</f>
        <v/>
      </c>
      <c r="E474">
        <f>IF(ROWS(Measurements!A$4:$L474)&lt;=Measurements!$J$4, INDEX(Measurements!$F$4:$F$502,_xlfn.AGGREGATE(15,3,(Measurements!$C$4:$C$502=Measurements!$J$3)/(Measurements!$C$4:$C$502=Measurements!$J$3)*(ROW(Measurements!$C$4:$C$502)-ROW(Measurements!$C$3)),ROWS(Measurements!A$4:$L474))), "")</f>
        <v/>
      </c>
      <c r="F474">
        <f>IF($A474&lt;&gt;"",6.5,"")</f>
        <v/>
      </c>
      <c r="G474">
        <f>IF($A474&lt;&gt;"",3.5,"")</f>
        <v/>
      </c>
      <c r="H474">
        <f>IF(ROWS(Measurements!A$4:$L474)&lt;=Measurements!$J$4, INDEX(Measurements!$G$4:$G$502,_xlfn.AGGREGATE(15,3,(Measurements!$C$4:$C$502=Measurements!$J$3)/(Measurements!$C$4:$C$502=Measurements!$J$3)*(ROW(Measurements!$C$4:$C$502)-ROW(Measurements!$C$3)),ROWS(Measurements!A$4:$L474))), "")</f>
        <v/>
      </c>
      <c r="I474">
        <f>IF($A474&lt;&gt;"",65,"")</f>
        <v/>
      </c>
      <c r="J474">
        <f>IF($A474&lt;&gt;"",35,"")</f>
        <v/>
      </c>
      <c r="L474" s="2">
        <f>IF(ROWS(Measurements!$L$4:L474)&lt;=Measurements!$K$4, INDEX(Measurements!$A$4:$A$502,_xlfn.AGGREGATE(15,3,(Measurements!$C$4:$C$502=Measurements!$K$3)/(Measurements!$C$4:$C$502=Measurements!$K$3)*(ROW(Measurements!$C$4:$C$502)-ROW(Measurements!$C$3)),ROWS(Measurements!$L$4:L474))), "")</f>
        <v/>
      </c>
      <c r="M474">
        <f>IF(ROWS(Measurements!$L$4:L474)&lt;=Measurements!$K$4, INDEX(Measurements!$E$4:$E$502,_xlfn.AGGREGATE(15,3,(Measurements!$C$4:$C$502=Measurements!$K$3)/(Measurements!$C$4:$C$502=Measurements!$K$3)*(ROW(Measurements!$C$4:$C$502)-ROW(Measurements!$C$3)),ROWS(Measurements!$L$4:L474))), "")</f>
        <v/>
      </c>
      <c r="N474">
        <f>IF($L474&lt;&gt;"",2200,"")</f>
        <v/>
      </c>
      <c r="O474">
        <f>IF($L474&lt;&gt;"",1800,"")</f>
        <v/>
      </c>
      <c r="P474">
        <f>IF(ROWS(Measurements!$L$4:L474)&lt;=Measurements!$K$4, INDEX(Measurements!$F$4:$F$502,_xlfn.AGGREGATE(15,3,(Measurements!$C$4:$C$502=Measurements!$K$3)/(Measurements!$C$4:$C$502=Measurements!$K$3)*(ROW(Measurements!$C$4:$C$502)-ROW(Measurements!$C$3)),ROWS(Measurements!$L$4:L474))), "")</f>
        <v/>
      </c>
      <c r="Q474">
        <f>IF($L474&lt;&gt;"",6.5,"")</f>
        <v/>
      </c>
      <c r="R474">
        <f>IF($L474&lt;&gt;"",3.5,"")</f>
        <v/>
      </c>
      <c r="S474">
        <f>IF(ROWS(Measurements!$L$4:L474)&lt;=Measurements!$K$4, INDEX(Measurements!$G$4:$G$502,_xlfn.AGGREGATE(15,3,(Measurements!$C$4:$C$502=Measurements!$K$3)/(Measurements!$C$4:$C$502=Measurements!$K$3)*(ROW(Measurements!$C$4:$C$502)-ROW(Measurements!$C$3)),ROWS(Measurements!$L$4:L474))), "")</f>
        <v/>
      </c>
      <c r="T474">
        <f>IF($L474&lt;&gt;"",65,"")</f>
        <v/>
      </c>
      <c r="U474">
        <f>IF($L474&lt;&gt;"",35,"")</f>
        <v/>
      </c>
      <c r="W474" s="2">
        <f>IF(ROWS(Measurements!$L$4:$L474)&lt;=Measurements!$I$4, INDEX(Measurements!$A$4:$A$502,_xlfn.AGGREGATE(15,3,(Measurements!$C$4:$C$502=Measurements!$I$3)/(Measurements!$C$4:$C$502=Measurements!$I$3)*(ROW(Measurements!$C$4:$C$502)-ROW(Measurements!$C$3)),ROWS(Measurements!$L$4:$L474))), "")</f>
        <v/>
      </c>
      <c r="X474">
        <f>IF(ROWS(Measurements!$L$4:$L474)&lt;=Measurements!$I$4, INDEX(Measurements!$E$4:$E$502,_xlfn.AGGREGATE(15,3,(Measurements!$C$4:$C$502=Measurements!$I$3)/(Measurements!$C$4:$C$502=Measurements!$I$3)*(ROW(Measurements!$C$4:$C$502)-ROW(Measurements!$C$3)),ROWS(Measurements!$L$4:$L474))), "")</f>
        <v/>
      </c>
      <c r="Y474">
        <f>IF($W474&lt;&gt;"",2200,"")</f>
        <v/>
      </c>
      <c r="Z474">
        <f>IF($W474&lt;&gt;"",1800,"")</f>
        <v/>
      </c>
      <c r="AA474">
        <f>IF(ROWS(Measurements!$L$4:$L474)&lt;=Measurements!$I$4, INDEX(Measurements!$F$4:$F$502,_xlfn.AGGREGATE(15,3,(Measurements!$C$4:$C$502=Measurements!$I$3)/(Measurements!$C$4:$C$502=Measurements!$I$3)*(ROW(Measurements!$C$4:$C$502)-ROW(Measurements!$C$3)),ROWS(Measurements!$L$4:$L474))), "")</f>
        <v/>
      </c>
      <c r="AB474">
        <f>IF($W474&lt;&gt;"",6.5,"")</f>
        <v/>
      </c>
      <c r="AC474">
        <f>IF($W474&lt;&gt;"",3.5,"")</f>
        <v/>
      </c>
      <c r="AD474">
        <f>IF(ROWS(Measurements!$L$4:L474)&lt;=Measurements!$I$4, INDEX(Measurements!$G$4:$G$502,_xlfn.AGGREGATE(15,3,(Measurements!$C$4:$C$502=Measurements!$I$3)/(Measurements!$C$4:$C$502=Measurements!$I$3)*(ROW(Measurements!$C$4:$C$502)-ROW(Measurements!$C$3)),ROWS(Measurements!$L$4:L474))), "")</f>
        <v/>
      </c>
      <c r="AE474">
        <f>IF($W474&lt;&gt;"",65,"")</f>
        <v/>
      </c>
      <c r="AF474">
        <f>IF($W474&lt;&gt;"",35,"")</f>
        <v/>
      </c>
    </row>
    <row r="475">
      <c r="A475" s="2">
        <f>IF(ROWS(Measurements!A$4:$L475)&lt;=Measurements!$J$4, INDEX(Measurements!$A$4:$A$502,_xlfn.AGGREGATE(15,3,(Measurements!$C$4:$C$502=Measurements!$J$3)/(Measurements!$C$4:$C$502=Measurements!$J$3)*(ROW(Measurements!$C$4:$C$502)-ROW(Measurements!$C$3)),ROWS(Measurements!A$4:$L475))), "")</f>
        <v/>
      </c>
      <c r="B475">
        <f>IF(ROWS(Measurements!A$4:$L475)&lt;=Measurements!$J$4, INDEX(Measurements!$E$4:$E$502,_xlfn.AGGREGATE(15,3,(Measurements!$C$4:$C$502=Measurements!$J$3)/(Measurements!$C$4:$C$502=Measurements!$J$3)*(ROW(Measurements!$C$4:$C$502)-ROW(Measurements!$C$3)),ROWS(Measurements!A$4:$L475))), "")</f>
        <v/>
      </c>
      <c r="C475">
        <f>IF($A475&lt;&gt;"",2200,"")</f>
        <v/>
      </c>
      <c r="D475">
        <f>IF($A475&lt;&gt;"",1800,"")</f>
        <v/>
      </c>
      <c r="E475">
        <f>IF(ROWS(Measurements!A$4:$L475)&lt;=Measurements!$J$4, INDEX(Measurements!$F$4:$F$502,_xlfn.AGGREGATE(15,3,(Measurements!$C$4:$C$502=Measurements!$J$3)/(Measurements!$C$4:$C$502=Measurements!$J$3)*(ROW(Measurements!$C$4:$C$502)-ROW(Measurements!$C$3)),ROWS(Measurements!A$4:$L475))), "")</f>
        <v/>
      </c>
      <c r="F475">
        <f>IF($A475&lt;&gt;"",6.5,"")</f>
        <v/>
      </c>
      <c r="G475">
        <f>IF($A475&lt;&gt;"",3.5,"")</f>
        <v/>
      </c>
      <c r="H475">
        <f>IF(ROWS(Measurements!A$4:$L475)&lt;=Measurements!$J$4, INDEX(Measurements!$G$4:$G$502,_xlfn.AGGREGATE(15,3,(Measurements!$C$4:$C$502=Measurements!$J$3)/(Measurements!$C$4:$C$502=Measurements!$J$3)*(ROW(Measurements!$C$4:$C$502)-ROW(Measurements!$C$3)),ROWS(Measurements!A$4:$L475))), "")</f>
        <v/>
      </c>
      <c r="I475">
        <f>IF($A475&lt;&gt;"",65,"")</f>
        <v/>
      </c>
      <c r="J475">
        <f>IF($A475&lt;&gt;"",35,"")</f>
        <v/>
      </c>
      <c r="L475" s="2">
        <f>IF(ROWS(Measurements!$L$4:L475)&lt;=Measurements!$K$4, INDEX(Measurements!$A$4:$A$502,_xlfn.AGGREGATE(15,3,(Measurements!$C$4:$C$502=Measurements!$K$3)/(Measurements!$C$4:$C$502=Measurements!$K$3)*(ROW(Measurements!$C$4:$C$502)-ROW(Measurements!$C$3)),ROWS(Measurements!$L$4:L475))), "")</f>
        <v/>
      </c>
      <c r="M475">
        <f>IF(ROWS(Measurements!$L$4:L475)&lt;=Measurements!$K$4, INDEX(Measurements!$E$4:$E$502,_xlfn.AGGREGATE(15,3,(Measurements!$C$4:$C$502=Measurements!$K$3)/(Measurements!$C$4:$C$502=Measurements!$K$3)*(ROW(Measurements!$C$4:$C$502)-ROW(Measurements!$C$3)),ROWS(Measurements!$L$4:L475))), "")</f>
        <v/>
      </c>
      <c r="N475">
        <f>IF($L475&lt;&gt;"",2200,"")</f>
        <v/>
      </c>
      <c r="O475">
        <f>IF($L475&lt;&gt;"",1800,"")</f>
        <v/>
      </c>
      <c r="P475">
        <f>IF(ROWS(Measurements!$L$4:L475)&lt;=Measurements!$K$4, INDEX(Measurements!$F$4:$F$502,_xlfn.AGGREGATE(15,3,(Measurements!$C$4:$C$502=Measurements!$K$3)/(Measurements!$C$4:$C$502=Measurements!$K$3)*(ROW(Measurements!$C$4:$C$502)-ROW(Measurements!$C$3)),ROWS(Measurements!$L$4:L475))), "")</f>
        <v/>
      </c>
      <c r="Q475">
        <f>IF($L475&lt;&gt;"",6.5,"")</f>
        <v/>
      </c>
      <c r="R475">
        <f>IF($L475&lt;&gt;"",3.5,"")</f>
        <v/>
      </c>
      <c r="S475">
        <f>IF(ROWS(Measurements!$L$4:L475)&lt;=Measurements!$K$4, INDEX(Measurements!$G$4:$G$502,_xlfn.AGGREGATE(15,3,(Measurements!$C$4:$C$502=Measurements!$K$3)/(Measurements!$C$4:$C$502=Measurements!$K$3)*(ROW(Measurements!$C$4:$C$502)-ROW(Measurements!$C$3)),ROWS(Measurements!$L$4:L475))), "")</f>
        <v/>
      </c>
      <c r="T475">
        <f>IF($L475&lt;&gt;"",65,"")</f>
        <v/>
      </c>
      <c r="U475">
        <f>IF($L475&lt;&gt;"",35,"")</f>
        <v/>
      </c>
      <c r="W475" s="2">
        <f>IF(ROWS(Measurements!$L$4:$L475)&lt;=Measurements!$I$4, INDEX(Measurements!$A$4:$A$502,_xlfn.AGGREGATE(15,3,(Measurements!$C$4:$C$502=Measurements!$I$3)/(Measurements!$C$4:$C$502=Measurements!$I$3)*(ROW(Measurements!$C$4:$C$502)-ROW(Measurements!$C$3)),ROWS(Measurements!$L$4:$L475))), "")</f>
        <v/>
      </c>
      <c r="X475">
        <f>IF(ROWS(Measurements!$L$4:$L475)&lt;=Measurements!$I$4, INDEX(Measurements!$E$4:$E$502,_xlfn.AGGREGATE(15,3,(Measurements!$C$4:$C$502=Measurements!$I$3)/(Measurements!$C$4:$C$502=Measurements!$I$3)*(ROW(Measurements!$C$4:$C$502)-ROW(Measurements!$C$3)),ROWS(Measurements!$L$4:$L475))), "")</f>
        <v/>
      </c>
      <c r="Y475">
        <f>IF($W475&lt;&gt;"",2200,"")</f>
        <v/>
      </c>
      <c r="Z475">
        <f>IF($W475&lt;&gt;"",1800,"")</f>
        <v/>
      </c>
      <c r="AA475">
        <f>IF(ROWS(Measurements!$L$4:$L475)&lt;=Measurements!$I$4, INDEX(Measurements!$F$4:$F$502,_xlfn.AGGREGATE(15,3,(Measurements!$C$4:$C$502=Measurements!$I$3)/(Measurements!$C$4:$C$502=Measurements!$I$3)*(ROW(Measurements!$C$4:$C$502)-ROW(Measurements!$C$3)),ROWS(Measurements!$L$4:$L475))), "")</f>
        <v/>
      </c>
      <c r="AB475">
        <f>IF($W475&lt;&gt;"",6.5,"")</f>
        <v/>
      </c>
      <c r="AC475">
        <f>IF($W475&lt;&gt;"",3.5,"")</f>
        <v/>
      </c>
      <c r="AD475">
        <f>IF(ROWS(Measurements!$L$4:L475)&lt;=Measurements!$I$4, INDEX(Measurements!$G$4:$G$502,_xlfn.AGGREGATE(15,3,(Measurements!$C$4:$C$502=Measurements!$I$3)/(Measurements!$C$4:$C$502=Measurements!$I$3)*(ROW(Measurements!$C$4:$C$502)-ROW(Measurements!$C$3)),ROWS(Measurements!$L$4:L475))), "")</f>
        <v/>
      </c>
      <c r="AE475">
        <f>IF($W475&lt;&gt;"",65,"")</f>
        <v/>
      </c>
      <c r="AF475">
        <f>IF($W475&lt;&gt;"",35,"")</f>
        <v/>
      </c>
    </row>
    <row r="476">
      <c r="A476" s="2">
        <f>IF(ROWS(Measurements!A$4:$L476)&lt;=Measurements!$J$4, INDEX(Measurements!$A$4:$A$502,_xlfn.AGGREGATE(15,3,(Measurements!$C$4:$C$502=Measurements!$J$3)/(Measurements!$C$4:$C$502=Measurements!$J$3)*(ROW(Measurements!$C$4:$C$502)-ROW(Measurements!$C$3)),ROWS(Measurements!A$4:$L476))), "")</f>
        <v/>
      </c>
      <c r="B476">
        <f>IF(ROWS(Measurements!A$4:$L476)&lt;=Measurements!$J$4, INDEX(Measurements!$E$4:$E$502,_xlfn.AGGREGATE(15,3,(Measurements!$C$4:$C$502=Measurements!$J$3)/(Measurements!$C$4:$C$502=Measurements!$J$3)*(ROW(Measurements!$C$4:$C$502)-ROW(Measurements!$C$3)),ROWS(Measurements!A$4:$L476))), "")</f>
        <v/>
      </c>
      <c r="C476">
        <f>IF($A476&lt;&gt;"",2200,"")</f>
        <v/>
      </c>
      <c r="D476">
        <f>IF($A476&lt;&gt;"",1800,"")</f>
        <v/>
      </c>
      <c r="E476">
        <f>IF(ROWS(Measurements!A$4:$L476)&lt;=Measurements!$J$4, INDEX(Measurements!$F$4:$F$502,_xlfn.AGGREGATE(15,3,(Measurements!$C$4:$C$502=Measurements!$J$3)/(Measurements!$C$4:$C$502=Measurements!$J$3)*(ROW(Measurements!$C$4:$C$502)-ROW(Measurements!$C$3)),ROWS(Measurements!A$4:$L476))), "")</f>
        <v/>
      </c>
      <c r="F476">
        <f>IF($A476&lt;&gt;"",6.5,"")</f>
        <v/>
      </c>
      <c r="G476">
        <f>IF($A476&lt;&gt;"",3.5,"")</f>
        <v/>
      </c>
      <c r="H476">
        <f>IF(ROWS(Measurements!A$4:$L476)&lt;=Measurements!$J$4, INDEX(Measurements!$G$4:$G$502,_xlfn.AGGREGATE(15,3,(Measurements!$C$4:$C$502=Measurements!$J$3)/(Measurements!$C$4:$C$502=Measurements!$J$3)*(ROW(Measurements!$C$4:$C$502)-ROW(Measurements!$C$3)),ROWS(Measurements!A$4:$L476))), "")</f>
        <v/>
      </c>
      <c r="I476">
        <f>IF($A476&lt;&gt;"",65,"")</f>
        <v/>
      </c>
      <c r="J476">
        <f>IF($A476&lt;&gt;"",35,"")</f>
        <v/>
      </c>
      <c r="L476" s="2">
        <f>IF(ROWS(Measurements!$L$4:L476)&lt;=Measurements!$K$4, INDEX(Measurements!$A$4:$A$502,_xlfn.AGGREGATE(15,3,(Measurements!$C$4:$C$502=Measurements!$K$3)/(Measurements!$C$4:$C$502=Measurements!$K$3)*(ROW(Measurements!$C$4:$C$502)-ROW(Measurements!$C$3)),ROWS(Measurements!$L$4:L476))), "")</f>
        <v/>
      </c>
      <c r="M476">
        <f>IF(ROWS(Measurements!$L$4:L476)&lt;=Measurements!$K$4, INDEX(Measurements!$E$4:$E$502,_xlfn.AGGREGATE(15,3,(Measurements!$C$4:$C$502=Measurements!$K$3)/(Measurements!$C$4:$C$502=Measurements!$K$3)*(ROW(Measurements!$C$4:$C$502)-ROW(Measurements!$C$3)),ROWS(Measurements!$L$4:L476))), "")</f>
        <v/>
      </c>
      <c r="N476">
        <f>IF($L476&lt;&gt;"",2200,"")</f>
        <v/>
      </c>
      <c r="O476">
        <f>IF($L476&lt;&gt;"",1800,"")</f>
        <v/>
      </c>
      <c r="P476">
        <f>IF(ROWS(Measurements!$L$4:L476)&lt;=Measurements!$K$4, INDEX(Measurements!$F$4:$F$502,_xlfn.AGGREGATE(15,3,(Measurements!$C$4:$C$502=Measurements!$K$3)/(Measurements!$C$4:$C$502=Measurements!$K$3)*(ROW(Measurements!$C$4:$C$502)-ROW(Measurements!$C$3)),ROWS(Measurements!$L$4:L476))), "")</f>
        <v/>
      </c>
      <c r="Q476">
        <f>IF($L476&lt;&gt;"",6.5,"")</f>
        <v/>
      </c>
      <c r="R476">
        <f>IF($L476&lt;&gt;"",3.5,"")</f>
        <v/>
      </c>
      <c r="S476">
        <f>IF(ROWS(Measurements!$L$4:L476)&lt;=Measurements!$K$4, INDEX(Measurements!$G$4:$G$502,_xlfn.AGGREGATE(15,3,(Measurements!$C$4:$C$502=Measurements!$K$3)/(Measurements!$C$4:$C$502=Measurements!$K$3)*(ROW(Measurements!$C$4:$C$502)-ROW(Measurements!$C$3)),ROWS(Measurements!$L$4:L476))), "")</f>
        <v/>
      </c>
      <c r="T476">
        <f>IF($L476&lt;&gt;"",65,"")</f>
        <v/>
      </c>
      <c r="U476">
        <f>IF($L476&lt;&gt;"",35,"")</f>
        <v/>
      </c>
      <c r="W476" s="2">
        <f>IF(ROWS(Measurements!$L$4:$L476)&lt;=Measurements!$I$4, INDEX(Measurements!$A$4:$A$502,_xlfn.AGGREGATE(15,3,(Measurements!$C$4:$C$502=Measurements!$I$3)/(Measurements!$C$4:$C$502=Measurements!$I$3)*(ROW(Measurements!$C$4:$C$502)-ROW(Measurements!$C$3)),ROWS(Measurements!$L$4:$L476))), "")</f>
        <v/>
      </c>
      <c r="X476">
        <f>IF(ROWS(Measurements!$L$4:$L476)&lt;=Measurements!$I$4, INDEX(Measurements!$E$4:$E$502,_xlfn.AGGREGATE(15,3,(Measurements!$C$4:$C$502=Measurements!$I$3)/(Measurements!$C$4:$C$502=Measurements!$I$3)*(ROW(Measurements!$C$4:$C$502)-ROW(Measurements!$C$3)),ROWS(Measurements!$L$4:$L476))), "")</f>
        <v/>
      </c>
      <c r="Y476">
        <f>IF($W476&lt;&gt;"",2200,"")</f>
        <v/>
      </c>
      <c r="Z476">
        <f>IF($W476&lt;&gt;"",1800,"")</f>
        <v/>
      </c>
      <c r="AA476">
        <f>IF(ROWS(Measurements!$L$4:$L476)&lt;=Measurements!$I$4, INDEX(Measurements!$F$4:$F$502,_xlfn.AGGREGATE(15,3,(Measurements!$C$4:$C$502=Measurements!$I$3)/(Measurements!$C$4:$C$502=Measurements!$I$3)*(ROW(Measurements!$C$4:$C$502)-ROW(Measurements!$C$3)),ROWS(Measurements!$L$4:$L476))), "")</f>
        <v/>
      </c>
      <c r="AB476">
        <f>IF($W476&lt;&gt;"",6.5,"")</f>
        <v/>
      </c>
      <c r="AC476">
        <f>IF($W476&lt;&gt;"",3.5,"")</f>
        <v/>
      </c>
      <c r="AD476">
        <f>IF(ROWS(Measurements!$L$4:L476)&lt;=Measurements!$I$4, INDEX(Measurements!$G$4:$G$502,_xlfn.AGGREGATE(15,3,(Measurements!$C$4:$C$502=Measurements!$I$3)/(Measurements!$C$4:$C$502=Measurements!$I$3)*(ROW(Measurements!$C$4:$C$502)-ROW(Measurements!$C$3)),ROWS(Measurements!$L$4:L476))), "")</f>
        <v/>
      </c>
      <c r="AE476">
        <f>IF($W476&lt;&gt;"",65,"")</f>
        <v/>
      </c>
      <c r="AF476">
        <f>IF($W476&lt;&gt;"",35,"")</f>
        <v/>
      </c>
    </row>
    <row r="477">
      <c r="A477" s="2">
        <f>IF(ROWS(Measurements!A$4:$L477)&lt;=Measurements!$J$4, INDEX(Measurements!$A$4:$A$502,_xlfn.AGGREGATE(15,3,(Measurements!$C$4:$C$502=Measurements!$J$3)/(Measurements!$C$4:$C$502=Measurements!$J$3)*(ROW(Measurements!$C$4:$C$502)-ROW(Measurements!$C$3)),ROWS(Measurements!A$4:$L477))), "")</f>
        <v/>
      </c>
      <c r="B477">
        <f>IF(ROWS(Measurements!A$4:$L477)&lt;=Measurements!$J$4, INDEX(Measurements!$E$4:$E$502,_xlfn.AGGREGATE(15,3,(Measurements!$C$4:$C$502=Measurements!$J$3)/(Measurements!$C$4:$C$502=Measurements!$J$3)*(ROW(Measurements!$C$4:$C$502)-ROW(Measurements!$C$3)),ROWS(Measurements!A$4:$L477))), "")</f>
        <v/>
      </c>
      <c r="C477">
        <f>IF($A477&lt;&gt;"",2200,"")</f>
        <v/>
      </c>
      <c r="D477">
        <f>IF($A477&lt;&gt;"",1800,"")</f>
        <v/>
      </c>
      <c r="E477">
        <f>IF(ROWS(Measurements!A$4:$L477)&lt;=Measurements!$J$4, INDEX(Measurements!$F$4:$F$502,_xlfn.AGGREGATE(15,3,(Measurements!$C$4:$C$502=Measurements!$J$3)/(Measurements!$C$4:$C$502=Measurements!$J$3)*(ROW(Measurements!$C$4:$C$502)-ROW(Measurements!$C$3)),ROWS(Measurements!A$4:$L477))), "")</f>
        <v/>
      </c>
      <c r="F477">
        <f>IF($A477&lt;&gt;"",6.5,"")</f>
        <v/>
      </c>
      <c r="G477">
        <f>IF($A477&lt;&gt;"",3.5,"")</f>
        <v/>
      </c>
      <c r="H477">
        <f>IF(ROWS(Measurements!A$4:$L477)&lt;=Measurements!$J$4, INDEX(Measurements!$G$4:$G$502,_xlfn.AGGREGATE(15,3,(Measurements!$C$4:$C$502=Measurements!$J$3)/(Measurements!$C$4:$C$502=Measurements!$J$3)*(ROW(Measurements!$C$4:$C$502)-ROW(Measurements!$C$3)),ROWS(Measurements!A$4:$L477))), "")</f>
        <v/>
      </c>
      <c r="I477">
        <f>IF($A477&lt;&gt;"",65,"")</f>
        <v/>
      </c>
      <c r="J477">
        <f>IF($A477&lt;&gt;"",35,"")</f>
        <v/>
      </c>
      <c r="L477" s="2">
        <f>IF(ROWS(Measurements!$L$4:L477)&lt;=Measurements!$K$4, INDEX(Measurements!$A$4:$A$502,_xlfn.AGGREGATE(15,3,(Measurements!$C$4:$C$502=Measurements!$K$3)/(Measurements!$C$4:$C$502=Measurements!$K$3)*(ROW(Measurements!$C$4:$C$502)-ROW(Measurements!$C$3)),ROWS(Measurements!$L$4:L477))), "")</f>
        <v/>
      </c>
      <c r="M477">
        <f>IF(ROWS(Measurements!$L$4:L477)&lt;=Measurements!$K$4, INDEX(Measurements!$E$4:$E$502,_xlfn.AGGREGATE(15,3,(Measurements!$C$4:$C$502=Measurements!$K$3)/(Measurements!$C$4:$C$502=Measurements!$K$3)*(ROW(Measurements!$C$4:$C$502)-ROW(Measurements!$C$3)),ROWS(Measurements!$L$4:L477))), "")</f>
        <v/>
      </c>
      <c r="N477">
        <f>IF($L477&lt;&gt;"",2200,"")</f>
        <v/>
      </c>
      <c r="O477">
        <f>IF($L477&lt;&gt;"",1800,"")</f>
        <v/>
      </c>
      <c r="P477">
        <f>IF(ROWS(Measurements!$L$4:L477)&lt;=Measurements!$K$4, INDEX(Measurements!$F$4:$F$502,_xlfn.AGGREGATE(15,3,(Measurements!$C$4:$C$502=Measurements!$K$3)/(Measurements!$C$4:$C$502=Measurements!$K$3)*(ROW(Measurements!$C$4:$C$502)-ROW(Measurements!$C$3)),ROWS(Measurements!$L$4:L477))), "")</f>
        <v/>
      </c>
      <c r="Q477">
        <f>IF($L477&lt;&gt;"",6.5,"")</f>
        <v/>
      </c>
      <c r="R477">
        <f>IF($L477&lt;&gt;"",3.5,"")</f>
        <v/>
      </c>
      <c r="S477">
        <f>IF(ROWS(Measurements!$L$4:L477)&lt;=Measurements!$K$4, INDEX(Measurements!$G$4:$G$502,_xlfn.AGGREGATE(15,3,(Measurements!$C$4:$C$502=Measurements!$K$3)/(Measurements!$C$4:$C$502=Measurements!$K$3)*(ROW(Measurements!$C$4:$C$502)-ROW(Measurements!$C$3)),ROWS(Measurements!$L$4:L477))), "")</f>
        <v/>
      </c>
      <c r="T477">
        <f>IF($L477&lt;&gt;"",65,"")</f>
        <v/>
      </c>
      <c r="U477">
        <f>IF($L477&lt;&gt;"",35,"")</f>
        <v/>
      </c>
      <c r="W477" s="2">
        <f>IF(ROWS(Measurements!$L$4:$L477)&lt;=Measurements!$I$4, INDEX(Measurements!$A$4:$A$502,_xlfn.AGGREGATE(15,3,(Measurements!$C$4:$C$502=Measurements!$I$3)/(Measurements!$C$4:$C$502=Measurements!$I$3)*(ROW(Measurements!$C$4:$C$502)-ROW(Measurements!$C$3)),ROWS(Measurements!$L$4:$L477))), "")</f>
        <v/>
      </c>
      <c r="X477">
        <f>IF(ROWS(Measurements!$L$4:$L477)&lt;=Measurements!$I$4, INDEX(Measurements!$E$4:$E$502,_xlfn.AGGREGATE(15,3,(Measurements!$C$4:$C$502=Measurements!$I$3)/(Measurements!$C$4:$C$502=Measurements!$I$3)*(ROW(Measurements!$C$4:$C$502)-ROW(Measurements!$C$3)),ROWS(Measurements!$L$4:$L477))), "")</f>
        <v/>
      </c>
      <c r="Y477">
        <f>IF($W477&lt;&gt;"",2200,"")</f>
        <v/>
      </c>
      <c r="Z477">
        <f>IF($W477&lt;&gt;"",1800,"")</f>
        <v/>
      </c>
      <c r="AA477">
        <f>IF(ROWS(Measurements!$L$4:$L477)&lt;=Measurements!$I$4, INDEX(Measurements!$F$4:$F$502,_xlfn.AGGREGATE(15,3,(Measurements!$C$4:$C$502=Measurements!$I$3)/(Measurements!$C$4:$C$502=Measurements!$I$3)*(ROW(Measurements!$C$4:$C$502)-ROW(Measurements!$C$3)),ROWS(Measurements!$L$4:$L477))), "")</f>
        <v/>
      </c>
      <c r="AB477">
        <f>IF($W477&lt;&gt;"",6.5,"")</f>
        <v/>
      </c>
      <c r="AC477">
        <f>IF($W477&lt;&gt;"",3.5,"")</f>
        <v/>
      </c>
      <c r="AD477">
        <f>IF(ROWS(Measurements!$L$4:L477)&lt;=Measurements!$I$4, INDEX(Measurements!$G$4:$G$502,_xlfn.AGGREGATE(15,3,(Measurements!$C$4:$C$502=Measurements!$I$3)/(Measurements!$C$4:$C$502=Measurements!$I$3)*(ROW(Measurements!$C$4:$C$502)-ROW(Measurements!$C$3)),ROWS(Measurements!$L$4:L477))), "")</f>
        <v/>
      </c>
      <c r="AE477">
        <f>IF($W477&lt;&gt;"",65,"")</f>
        <v/>
      </c>
      <c r="AF477">
        <f>IF($W477&lt;&gt;"",35,"")</f>
        <v/>
      </c>
    </row>
    <row r="478">
      <c r="A478" s="2">
        <f>IF(ROWS(Measurements!A$4:$L478)&lt;=Measurements!$J$4, INDEX(Measurements!$A$4:$A$502,_xlfn.AGGREGATE(15,3,(Measurements!$C$4:$C$502=Measurements!$J$3)/(Measurements!$C$4:$C$502=Measurements!$J$3)*(ROW(Measurements!$C$4:$C$502)-ROW(Measurements!$C$3)),ROWS(Measurements!A$4:$L478))), "")</f>
        <v/>
      </c>
      <c r="B478">
        <f>IF(ROWS(Measurements!A$4:$L478)&lt;=Measurements!$J$4, INDEX(Measurements!$E$4:$E$502,_xlfn.AGGREGATE(15,3,(Measurements!$C$4:$C$502=Measurements!$J$3)/(Measurements!$C$4:$C$502=Measurements!$J$3)*(ROW(Measurements!$C$4:$C$502)-ROW(Measurements!$C$3)),ROWS(Measurements!A$4:$L478))), "")</f>
        <v/>
      </c>
      <c r="C478">
        <f>IF($A478&lt;&gt;"",2200,"")</f>
        <v/>
      </c>
      <c r="D478">
        <f>IF($A478&lt;&gt;"",1800,"")</f>
        <v/>
      </c>
      <c r="E478">
        <f>IF(ROWS(Measurements!A$4:$L478)&lt;=Measurements!$J$4, INDEX(Measurements!$F$4:$F$502,_xlfn.AGGREGATE(15,3,(Measurements!$C$4:$C$502=Measurements!$J$3)/(Measurements!$C$4:$C$502=Measurements!$J$3)*(ROW(Measurements!$C$4:$C$502)-ROW(Measurements!$C$3)),ROWS(Measurements!A$4:$L478))), "")</f>
        <v/>
      </c>
      <c r="F478">
        <f>IF($A478&lt;&gt;"",6.5,"")</f>
        <v/>
      </c>
      <c r="G478">
        <f>IF($A478&lt;&gt;"",3.5,"")</f>
        <v/>
      </c>
      <c r="H478">
        <f>IF(ROWS(Measurements!A$4:$L478)&lt;=Measurements!$J$4, INDEX(Measurements!$G$4:$G$502,_xlfn.AGGREGATE(15,3,(Measurements!$C$4:$C$502=Measurements!$J$3)/(Measurements!$C$4:$C$502=Measurements!$J$3)*(ROW(Measurements!$C$4:$C$502)-ROW(Measurements!$C$3)),ROWS(Measurements!A$4:$L478))), "")</f>
        <v/>
      </c>
      <c r="I478">
        <f>IF($A478&lt;&gt;"",65,"")</f>
        <v/>
      </c>
      <c r="J478">
        <f>IF($A478&lt;&gt;"",35,"")</f>
        <v/>
      </c>
      <c r="L478" s="2">
        <f>IF(ROWS(Measurements!$L$4:L478)&lt;=Measurements!$K$4, INDEX(Measurements!$A$4:$A$502,_xlfn.AGGREGATE(15,3,(Measurements!$C$4:$C$502=Measurements!$K$3)/(Measurements!$C$4:$C$502=Measurements!$K$3)*(ROW(Measurements!$C$4:$C$502)-ROW(Measurements!$C$3)),ROWS(Measurements!$L$4:L478))), "")</f>
        <v/>
      </c>
      <c r="M478">
        <f>IF(ROWS(Measurements!$L$4:L478)&lt;=Measurements!$K$4, INDEX(Measurements!$E$4:$E$502,_xlfn.AGGREGATE(15,3,(Measurements!$C$4:$C$502=Measurements!$K$3)/(Measurements!$C$4:$C$502=Measurements!$K$3)*(ROW(Measurements!$C$4:$C$502)-ROW(Measurements!$C$3)),ROWS(Measurements!$L$4:L478))), "")</f>
        <v/>
      </c>
      <c r="N478">
        <f>IF($L478&lt;&gt;"",2200,"")</f>
        <v/>
      </c>
      <c r="O478">
        <f>IF($L478&lt;&gt;"",1800,"")</f>
        <v/>
      </c>
      <c r="P478">
        <f>IF(ROWS(Measurements!$L$4:L478)&lt;=Measurements!$K$4, INDEX(Measurements!$F$4:$F$502,_xlfn.AGGREGATE(15,3,(Measurements!$C$4:$C$502=Measurements!$K$3)/(Measurements!$C$4:$C$502=Measurements!$K$3)*(ROW(Measurements!$C$4:$C$502)-ROW(Measurements!$C$3)),ROWS(Measurements!$L$4:L478))), "")</f>
        <v/>
      </c>
      <c r="Q478">
        <f>IF($L478&lt;&gt;"",6.5,"")</f>
        <v/>
      </c>
      <c r="R478">
        <f>IF($L478&lt;&gt;"",3.5,"")</f>
        <v/>
      </c>
      <c r="S478">
        <f>IF(ROWS(Measurements!$L$4:L478)&lt;=Measurements!$K$4, INDEX(Measurements!$G$4:$G$502,_xlfn.AGGREGATE(15,3,(Measurements!$C$4:$C$502=Measurements!$K$3)/(Measurements!$C$4:$C$502=Measurements!$K$3)*(ROW(Measurements!$C$4:$C$502)-ROW(Measurements!$C$3)),ROWS(Measurements!$L$4:L478))), "")</f>
        <v/>
      </c>
      <c r="T478">
        <f>IF($L478&lt;&gt;"",65,"")</f>
        <v/>
      </c>
      <c r="U478">
        <f>IF($L478&lt;&gt;"",35,"")</f>
        <v/>
      </c>
      <c r="W478" s="2">
        <f>IF(ROWS(Measurements!$L$4:$L478)&lt;=Measurements!$I$4, INDEX(Measurements!$A$4:$A$502,_xlfn.AGGREGATE(15,3,(Measurements!$C$4:$C$502=Measurements!$I$3)/(Measurements!$C$4:$C$502=Measurements!$I$3)*(ROW(Measurements!$C$4:$C$502)-ROW(Measurements!$C$3)),ROWS(Measurements!$L$4:$L478))), "")</f>
        <v/>
      </c>
      <c r="X478">
        <f>IF(ROWS(Measurements!$L$4:$L478)&lt;=Measurements!$I$4, INDEX(Measurements!$E$4:$E$502,_xlfn.AGGREGATE(15,3,(Measurements!$C$4:$C$502=Measurements!$I$3)/(Measurements!$C$4:$C$502=Measurements!$I$3)*(ROW(Measurements!$C$4:$C$502)-ROW(Measurements!$C$3)),ROWS(Measurements!$L$4:$L478))), "")</f>
        <v/>
      </c>
      <c r="Y478">
        <f>IF($W478&lt;&gt;"",2200,"")</f>
        <v/>
      </c>
      <c r="Z478">
        <f>IF($W478&lt;&gt;"",1800,"")</f>
        <v/>
      </c>
      <c r="AA478">
        <f>IF(ROWS(Measurements!$L$4:$L478)&lt;=Measurements!$I$4, INDEX(Measurements!$F$4:$F$502,_xlfn.AGGREGATE(15,3,(Measurements!$C$4:$C$502=Measurements!$I$3)/(Measurements!$C$4:$C$502=Measurements!$I$3)*(ROW(Measurements!$C$4:$C$502)-ROW(Measurements!$C$3)),ROWS(Measurements!$L$4:$L478))), "")</f>
        <v/>
      </c>
      <c r="AB478">
        <f>IF($W478&lt;&gt;"",6.5,"")</f>
        <v/>
      </c>
      <c r="AC478">
        <f>IF($W478&lt;&gt;"",3.5,"")</f>
        <v/>
      </c>
      <c r="AD478">
        <f>IF(ROWS(Measurements!$L$4:L478)&lt;=Measurements!$I$4, INDEX(Measurements!$G$4:$G$502,_xlfn.AGGREGATE(15,3,(Measurements!$C$4:$C$502=Measurements!$I$3)/(Measurements!$C$4:$C$502=Measurements!$I$3)*(ROW(Measurements!$C$4:$C$502)-ROW(Measurements!$C$3)),ROWS(Measurements!$L$4:L478))), "")</f>
        <v/>
      </c>
      <c r="AE478">
        <f>IF($W478&lt;&gt;"",65,"")</f>
        <v/>
      </c>
      <c r="AF478">
        <f>IF($W478&lt;&gt;"",35,"")</f>
        <v/>
      </c>
    </row>
    <row r="479">
      <c r="A479" s="2">
        <f>IF(ROWS(Measurements!A$4:$L479)&lt;=Measurements!$J$4, INDEX(Measurements!$A$4:$A$502,_xlfn.AGGREGATE(15,3,(Measurements!$C$4:$C$502=Measurements!$J$3)/(Measurements!$C$4:$C$502=Measurements!$J$3)*(ROW(Measurements!$C$4:$C$502)-ROW(Measurements!$C$3)),ROWS(Measurements!A$4:$L479))), "")</f>
        <v/>
      </c>
      <c r="B479">
        <f>IF(ROWS(Measurements!A$4:$L479)&lt;=Measurements!$J$4, INDEX(Measurements!$E$4:$E$502,_xlfn.AGGREGATE(15,3,(Measurements!$C$4:$C$502=Measurements!$J$3)/(Measurements!$C$4:$C$502=Measurements!$J$3)*(ROW(Measurements!$C$4:$C$502)-ROW(Measurements!$C$3)),ROWS(Measurements!A$4:$L479))), "")</f>
        <v/>
      </c>
      <c r="C479">
        <f>IF($A479&lt;&gt;"",2200,"")</f>
        <v/>
      </c>
      <c r="D479">
        <f>IF($A479&lt;&gt;"",1800,"")</f>
        <v/>
      </c>
      <c r="E479">
        <f>IF(ROWS(Measurements!A$4:$L479)&lt;=Measurements!$J$4, INDEX(Measurements!$F$4:$F$502,_xlfn.AGGREGATE(15,3,(Measurements!$C$4:$C$502=Measurements!$J$3)/(Measurements!$C$4:$C$502=Measurements!$J$3)*(ROW(Measurements!$C$4:$C$502)-ROW(Measurements!$C$3)),ROWS(Measurements!A$4:$L479))), "")</f>
        <v/>
      </c>
      <c r="F479">
        <f>IF($A479&lt;&gt;"",6.5,"")</f>
        <v/>
      </c>
      <c r="G479">
        <f>IF($A479&lt;&gt;"",3.5,"")</f>
        <v/>
      </c>
      <c r="H479">
        <f>IF(ROWS(Measurements!A$4:$L479)&lt;=Measurements!$J$4, INDEX(Measurements!$G$4:$G$502,_xlfn.AGGREGATE(15,3,(Measurements!$C$4:$C$502=Measurements!$J$3)/(Measurements!$C$4:$C$502=Measurements!$J$3)*(ROW(Measurements!$C$4:$C$502)-ROW(Measurements!$C$3)),ROWS(Measurements!A$4:$L479))), "")</f>
        <v/>
      </c>
      <c r="I479">
        <f>IF($A479&lt;&gt;"",65,"")</f>
        <v/>
      </c>
      <c r="J479">
        <f>IF($A479&lt;&gt;"",35,"")</f>
        <v/>
      </c>
      <c r="L479" s="2">
        <f>IF(ROWS(Measurements!$L$4:L479)&lt;=Measurements!$K$4, INDEX(Measurements!$A$4:$A$502,_xlfn.AGGREGATE(15,3,(Measurements!$C$4:$C$502=Measurements!$K$3)/(Measurements!$C$4:$C$502=Measurements!$K$3)*(ROW(Measurements!$C$4:$C$502)-ROW(Measurements!$C$3)),ROWS(Measurements!$L$4:L479))), "")</f>
        <v/>
      </c>
      <c r="M479">
        <f>IF(ROWS(Measurements!$L$4:L479)&lt;=Measurements!$K$4, INDEX(Measurements!$E$4:$E$502,_xlfn.AGGREGATE(15,3,(Measurements!$C$4:$C$502=Measurements!$K$3)/(Measurements!$C$4:$C$502=Measurements!$K$3)*(ROW(Measurements!$C$4:$C$502)-ROW(Measurements!$C$3)),ROWS(Measurements!$L$4:L479))), "")</f>
        <v/>
      </c>
      <c r="N479">
        <f>IF($L479&lt;&gt;"",2200,"")</f>
        <v/>
      </c>
      <c r="O479">
        <f>IF($L479&lt;&gt;"",1800,"")</f>
        <v/>
      </c>
      <c r="P479">
        <f>IF(ROWS(Measurements!$L$4:L479)&lt;=Measurements!$K$4, INDEX(Measurements!$F$4:$F$502,_xlfn.AGGREGATE(15,3,(Measurements!$C$4:$C$502=Measurements!$K$3)/(Measurements!$C$4:$C$502=Measurements!$K$3)*(ROW(Measurements!$C$4:$C$502)-ROW(Measurements!$C$3)),ROWS(Measurements!$L$4:L479))), "")</f>
        <v/>
      </c>
      <c r="Q479">
        <f>IF($L479&lt;&gt;"",6.5,"")</f>
        <v/>
      </c>
      <c r="R479">
        <f>IF($L479&lt;&gt;"",3.5,"")</f>
        <v/>
      </c>
      <c r="S479">
        <f>IF(ROWS(Measurements!$L$4:L479)&lt;=Measurements!$K$4, INDEX(Measurements!$G$4:$G$502,_xlfn.AGGREGATE(15,3,(Measurements!$C$4:$C$502=Measurements!$K$3)/(Measurements!$C$4:$C$502=Measurements!$K$3)*(ROW(Measurements!$C$4:$C$502)-ROW(Measurements!$C$3)),ROWS(Measurements!$L$4:L479))), "")</f>
        <v/>
      </c>
      <c r="T479">
        <f>IF($L479&lt;&gt;"",65,"")</f>
        <v/>
      </c>
      <c r="U479">
        <f>IF($L479&lt;&gt;"",35,"")</f>
        <v/>
      </c>
      <c r="W479" s="2">
        <f>IF(ROWS(Measurements!$L$4:$L479)&lt;=Measurements!$I$4, INDEX(Measurements!$A$4:$A$502,_xlfn.AGGREGATE(15,3,(Measurements!$C$4:$C$502=Measurements!$I$3)/(Measurements!$C$4:$C$502=Measurements!$I$3)*(ROW(Measurements!$C$4:$C$502)-ROW(Measurements!$C$3)),ROWS(Measurements!$L$4:$L479))), "")</f>
        <v/>
      </c>
      <c r="X479">
        <f>IF(ROWS(Measurements!$L$4:$L479)&lt;=Measurements!$I$4, INDEX(Measurements!$E$4:$E$502,_xlfn.AGGREGATE(15,3,(Measurements!$C$4:$C$502=Measurements!$I$3)/(Measurements!$C$4:$C$502=Measurements!$I$3)*(ROW(Measurements!$C$4:$C$502)-ROW(Measurements!$C$3)),ROWS(Measurements!$L$4:$L479))), "")</f>
        <v/>
      </c>
      <c r="Y479">
        <f>IF($W479&lt;&gt;"",2200,"")</f>
        <v/>
      </c>
      <c r="Z479">
        <f>IF($W479&lt;&gt;"",1800,"")</f>
        <v/>
      </c>
      <c r="AA479">
        <f>IF(ROWS(Measurements!$L$4:$L479)&lt;=Measurements!$I$4, INDEX(Measurements!$F$4:$F$502,_xlfn.AGGREGATE(15,3,(Measurements!$C$4:$C$502=Measurements!$I$3)/(Measurements!$C$4:$C$502=Measurements!$I$3)*(ROW(Measurements!$C$4:$C$502)-ROW(Measurements!$C$3)),ROWS(Measurements!$L$4:$L479))), "")</f>
        <v/>
      </c>
      <c r="AB479">
        <f>IF($W479&lt;&gt;"",6.5,"")</f>
        <v/>
      </c>
      <c r="AC479">
        <f>IF($W479&lt;&gt;"",3.5,"")</f>
        <v/>
      </c>
      <c r="AD479">
        <f>IF(ROWS(Measurements!$L$4:L479)&lt;=Measurements!$I$4, INDEX(Measurements!$G$4:$G$502,_xlfn.AGGREGATE(15,3,(Measurements!$C$4:$C$502=Measurements!$I$3)/(Measurements!$C$4:$C$502=Measurements!$I$3)*(ROW(Measurements!$C$4:$C$502)-ROW(Measurements!$C$3)),ROWS(Measurements!$L$4:L479))), "")</f>
        <v/>
      </c>
      <c r="AE479">
        <f>IF($W479&lt;&gt;"",65,"")</f>
        <v/>
      </c>
      <c r="AF479">
        <f>IF($W479&lt;&gt;"",35,"")</f>
        <v/>
      </c>
    </row>
    <row r="480">
      <c r="A480" s="2">
        <f>IF(ROWS(Measurements!A$4:$L480)&lt;=Measurements!$J$4, INDEX(Measurements!$A$4:$A$502,_xlfn.AGGREGATE(15,3,(Measurements!$C$4:$C$502=Measurements!$J$3)/(Measurements!$C$4:$C$502=Measurements!$J$3)*(ROW(Measurements!$C$4:$C$502)-ROW(Measurements!$C$3)),ROWS(Measurements!A$4:$L480))), "")</f>
        <v/>
      </c>
      <c r="B480">
        <f>IF(ROWS(Measurements!A$4:$L480)&lt;=Measurements!$J$4, INDEX(Measurements!$E$4:$E$502,_xlfn.AGGREGATE(15,3,(Measurements!$C$4:$C$502=Measurements!$J$3)/(Measurements!$C$4:$C$502=Measurements!$J$3)*(ROW(Measurements!$C$4:$C$502)-ROW(Measurements!$C$3)),ROWS(Measurements!A$4:$L480))), "")</f>
        <v/>
      </c>
      <c r="C480">
        <f>IF($A480&lt;&gt;"",2200,"")</f>
        <v/>
      </c>
      <c r="D480">
        <f>IF($A480&lt;&gt;"",1800,"")</f>
        <v/>
      </c>
      <c r="E480">
        <f>IF(ROWS(Measurements!A$4:$L480)&lt;=Measurements!$J$4, INDEX(Measurements!$F$4:$F$502,_xlfn.AGGREGATE(15,3,(Measurements!$C$4:$C$502=Measurements!$J$3)/(Measurements!$C$4:$C$502=Measurements!$J$3)*(ROW(Measurements!$C$4:$C$502)-ROW(Measurements!$C$3)),ROWS(Measurements!A$4:$L480))), "")</f>
        <v/>
      </c>
      <c r="F480">
        <f>IF($A480&lt;&gt;"",6.5,"")</f>
        <v/>
      </c>
      <c r="G480">
        <f>IF($A480&lt;&gt;"",3.5,"")</f>
        <v/>
      </c>
      <c r="H480">
        <f>IF(ROWS(Measurements!A$4:$L480)&lt;=Measurements!$J$4, INDEX(Measurements!$G$4:$G$502,_xlfn.AGGREGATE(15,3,(Measurements!$C$4:$C$502=Measurements!$J$3)/(Measurements!$C$4:$C$502=Measurements!$J$3)*(ROW(Measurements!$C$4:$C$502)-ROW(Measurements!$C$3)),ROWS(Measurements!A$4:$L480))), "")</f>
        <v/>
      </c>
      <c r="I480">
        <f>IF($A480&lt;&gt;"",65,"")</f>
        <v/>
      </c>
      <c r="J480">
        <f>IF($A480&lt;&gt;"",35,"")</f>
        <v/>
      </c>
      <c r="L480" s="2">
        <f>IF(ROWS(Measurements!$L$4:L480)&lt;=Measurements!$K$4, INDEX(Measurements!$A$4:$A$502,_xlfn.AGGREGATE(15,3,(Measurements!$C$4:$C$502=Measurements!$K$3)/(Measurements!$C$4:$C$502=Measurements!$K$3)*(ROW(Measurements!$C$4:$C$502)-ROW(Measurements!$C$3)),ROWS(Measurements!$L$4:L480))), "")</f>
        <v/>
      </c>
      <c r="M480">
        <f>IF(ROWS(Measurements!$L$4:L480)&lt;=Measurements!$K$4, INDEX(Measurements!$E$4:$E$502,_xlfn.AGGREGATE(15,3,(Measurements!$C$4:$C$502=Measurements!$K$3)/(Measurements!$C$4:$C$502=Measurements!$K$3)*(ROW(Measurements!$C$4:$C$502)-ROW(Measurements!$C$3)),ROWS(Measurements!$L$4:L480))), "")</f>
        <v/>
      </c>
      <c r="N480">
        <f>IF($L480&lt;&gt;"",2200,"")</f>
        <v/>
      </c>
      <c r="O480">
        <f>IF($L480&lt;&gt;"",1800,"")</f>
        <v/>
      </c>
      <c r="P480">
        <f>IF(ROWS(Measurements!$L$4:L480)&lt;=Measurements!$K$4, INDEX(Measurements!$F$4:$F$502,_xlfn.AGGREGATE(15,3,(Measurements!$C$4:$C$502=Measurements!$K$3)/(Measurements!$C$4:$C$502=Measurements!$K$3)*(ROW(Measurements!$C$4:$C$502)-ROW(Measurements!$C$3)),ROWS(Measurements!$L$4:L480))), "")</f>
        <v/>
      </c>
      <c r="Q480">
        <f>IF($L480&lt;&gt;"",6.5,"")</f>
        <v/>
      </c>
      <c r="R480">
        <f>IF($L480&lt;&gt;"",3.5,"")</f>
        <v/>
      </c>
      <c r="S480">
        <f>IF(ROWS(Measurements!$L$4:L480)&lt;=Measurements!$K$4, INDEX(Measurements!$G$4:$G$502,_xlfn.AGGREGATE(15,3,(Measurements!$C$4:$C$502=Measurements!$K$3)/(Measurements!$C$4:$C$502=Measurements!$K$3)*(ROW(Measurements!$C$4:$C$502)-ROW(Measurements!$C$3)),ROWS(Measurements!$L$4:L480))), "")</f>
        <v/>
      </c>
      <c r="T480">
        <f>IF($L480&lt;&gt;"",65,"")</f>
        <v/>
      </c>
      <c r="U480">
        <f>IF($L480&lt;&gt;"",35,"")</f>
        <v/>
      </c>
      <c r="W480" s="2">
        <f>IF(ROWS(Measurements!$L$4:$L480)&lt;=Measurements!$I$4, INDEX(Measurements!$A$4:$A$502,_xlfn.AGGREGATE(15,3,(Measurements!$C$4:$C$502=Measurements!$I$3)/(Measurements!$C$4:$C$502=Measurements!$I$3)*(ROW(Measurements!$C$4:$C$502)-ROW(Measurements!$C$3)),ROWS(Measurements!$L$4:$L480))), "")</f>
        <v/>
      </c>
      <c r="X480">
        <f>IF(ROWS(Measurements!$L$4:$L480)&lt;=Measurements!$I$4, INDEX(Measurements!$E$4:$E$502,_xlfn.AGGREGATE(15,3,(Measurements!$C$4:$C$502=Measurements!$I$3)/(Measurements!$C$4:$C$502=Measurements!$I$3)*(ROW(Measurements!$C$4:$C$502)-ROW(Measurements!$C$3)),ROWS(Measurements!$L$4:$L480))), "")</f>
        <v/>
      </c>
      <c r="Y480">
        <f>IF($W480&lt;&gt;"",2200,"")</f>
        <v/>
      </c>
      <c r="Z480">
        <f>IF($W480&lt;&gt;"",1800,"")</f>
        <v/>
      </c>
      <c r="AA480">
        <f>IF(ROWS(Measurements!$L$4:$L480)&lt;=Measurements!$I$4, INDEX(Measurements!$F$4:$F$502,_xlfn.AGGREGATE(15,3,(Measurements!$C$4:$C$502=Measurements!$I$3)/(Measurements!$C$4:$C$502=Measurements!$I$3)*(ROW(Measurements!$C$4:$C$502)-ROW(Measurements!$C$3)),ROWS(Measurements!$L$4:$L480))), "")</f>
        <v/>
      </c>
      <c r="AB480">
        <f>IF($W480&lt;&gt;"",6.5,"")</f>
        <v/>
      </c>
      <c r="AC480">
        <f>IF($W480&lt;&gt;"",3.5,"")</f>
        <v/>
      </c>
      <c r="AD480">
        <f>IF(ROWS(Measurements!$L$4:L480)&lt;=Measurements!$I$4, INDEX(Measurements!$G$4:$G$502,_xlfn.AGGREGATE(15,3,(Measurements!$C$4:$C$502=Measurements!$I$3)/(Measurements!$C$4:$C$502=Measurements!$I$3)*(ROW(Measurements!$C$4:$C$502)-ROW(Measurements!$C$3)),ROWS(Measurements!$L$4:L480))), "")</f>
        <v/>
      </c>
      <c r="AE480">
        <f>IF($W480&lt;&gt;"",65,"")</f>
        <v/>
      </c>
      <c r="AF480">
        <f>IF($W480&lt;&gt;"",35,"")</f>
        <v/>
      </c>
    </row>
    <row r="481">
      <c r="A481" s="2">
        <f>IF(ROWS(Measurements!A$4:$L481)&lt;=Measurements!$J$4, INDEX(Measurements!$A$4:$A$502,_xlfn.AGGREGATE(15,3,(Measurements!$C$4:$C$502=Measurements!$J$3)/(Measurements!$C$4:$C$502=Measurements!$J$3)*(ROW(Measurements!$C$4:$C$502)-ROW(Measurements!$C$3)),ROWS(Measurements!A$4:$L481))), "")</f>
        <v/>
      </c>
      <c r="B481">
        <f>IF(ROWS(Measurements!A$4:$L481)&lt;=Measurements!$J$4, INDEX(Measurements!$E$4:$E$502,_xlfn.AGGREGATE(15,3,(Measurements!$C$4:$C$502=Measurements!$J$3)/(Measurements!$C$4:$C$502=Measurements!$J$3)*(ROW(Measurements!$C$4:$C$502)-ROW(Measurements!$C$3)),ROWS(Measurements!A$4:$L481))), "")</f>
        <v/>
      </c>
      <c r="C481">
        <f>IF($A481&lt;&gt;"",2200,"")</f>
        <v/>
      </c>
      <c r="D481">
        <f>IF($A481&lt;&gt;"",1800,"")</f>
        <v/>
      </c>
      <c r="E481">
        <f>IF(ROWS(Measurements!A$4:$L481)&lt;=Measurements!$J$4, INDEX(Measurements!$F$4:$F$502,_xlfn.AGGREGATE(15,3,(Measurements!$C$4:$C$502=Measurements!$J$3)/(Measurements!$C$4:$C$502=Measurements!$J$3)*(ROW(Measurements!$C$4:$C$502)-ROW(Measurements!$C$3)),ROWS(Measurements!A$4:$L481))), "")</f>
        <v/>
      </c>
      <c r="F481">
        <f>IF($A481&lt;&gt;"",6.5,"")</f>
        <v/>
      </c>
      <c r="G481">
        <f>IF($A481&lt;&gt;"",3.5,"")</f>
        <v/>
      </c>
      <c r="H481">
        <f>IF(ROWS(Measurements!A$4:$L481)&lt;=Measurements!$J$4, INDEX(Measurements!$G$4:$G$502,_xlfn.AGGREGATE(15,3,(Measurements!$C$4:$C$502=Measurements!$J$3)/(Measurements!$C$4:$C$502=Measurements!$J$3)*(ROW(Measurements!$C$4:$C$502)-ROW(Measurements!$C$3)),ROWS(Measurements!A$4:$L481))), "")</f>
        <v/>
      </c>
      <c r="I481">
        <f>IF($A481&lt;&gt;"",65,"")</f>
        <v/>
      </c>
      <c r="J481">
        <f>IF($A481&lt;&gt;"",35,"")</f>
        <v/>
      </c>
      <c r="L481" s="2">
        <f>IF(ROWS(Measurements!$L$4:L481)&lt;=Measurements!$K$4, INDEX(Measurements!$A$4:$A$502,_xlfn.AGGREGATE(15,3,(Measurements!$C$4:$C$502=Measurements!$K$3)/(Measurements!$C$4:$C$502=Measurements!$K$3)*(ROW(Measurements!$C$4:$C$502)-ROW(Measurements!$C$3)),ROWS(Measurements!$L$4:L481))), "")</f>
        <v/>
      </c>
      <c r="M481">
        <f>IF(ROWS(Measurements!$L$4:L481)&lt;=Measurements!$K$4, INDEX(Measurements!$E$4:$E$502,_xlfn.AGGREGATE(15,3,(Measurements!$C$4:$C$502=Measurements!$K$3)/(Measurements!$C$4:$C$502=Measurements!$K$3)*(ROW(Measurements!$C$4:$C$502)-ROW(Measurements!$C$3)),ROWS(Measurements!$L$4:L481))), "")</f>
        <v/>
      </c>
      <c r="N481">
        <f>IF($L481&lt;&gt;"",2200,"")</f>
        <v/>
      </c>
      <c r="O481">
        <f>IF($L481&lt;&gt;"",1800,"")</f>
        <v/>
      </c>
      <c r="P481">
        <f>IF(ROWS(Measurements!$L$4:L481)&lt;=Measurements!$K$4, INDEX(Measurements!$F$4:$F$502,_xlfn.AGGREGATE(15,3,(Measurements!$C$4:$C$502=Measurements!$K$3)/(Measurements!$C$4:$C$502=Measurements!$K$3)*(ROW(Measurements!$C$4:$C$502)-ROW(Measurements!$C$3)),ROWS(Measurements!$L$4:L481))), "")</f>
        <v/>
      </c>
      <c r="Q481">
        <f>IF($L481&lt;&gt;"",6.5,"")</f>
        <v/>
      </c>
      <c r="R481">
        <f>IF($L481&lt;&gt;"",3.5,"")</f>
        <v/>
      </c>
      <c r="S481">
        <f>IF(ROWS(Measurements!$L$4:L481)&lt;=Measurements!$K$4, INDEX(Measurements!$G$4:$G$502,_xlfn.AGGREGATE(15,3,(Measurements!$C$4:$C$502=Measurements!$K$3)/(Measurements!$C$4:$C$502=Measurements!$K$3)*(ROW(Measurements!$C$4:$C$502)-ROW(Measurements!$C$3)),ROWS(Measurements!$L$4:L481))), "")</f>
        <v/>
      </c>
      <c r="T481">
        <f>IF($L481&lt;&gt;"",65,"")</f>
        <v/>
      </c>
      <c r="U481">
        <f>IF($L481&lt;&gt;"",35,"")</f>
        <v/>
      </c>
      <c r="W481" s="2">
        <f>IF(ROWS(Measurements!$L$4:$L481)&lt;=Measurements!$I$4, INDEX(Measurements!$A$4:$A$502,_xlfn.AGGREGATE(15,3,(Measurements!$C$4:$C$502=Measurements!$I$3)/(Measurements!$C$4:$C$502=Measurements!$I$3)*(ROW(Measurements!$C$4:$C$502)-ROW(Measurements!$C$3)),ROWS(Measurements!$L$4:$L481))), "")</f>
        <v/>
      </c>
      <c r="X481">
        <f>IF(ROWS(Measurements!$L$4:$L481)&lt;=Measurements!$I$4, INDEX(Measurements!$E$4:$E$502,_xlfn.AGGREGATE(15,3,(Measurements!$C$4:$C$502=Measurements!$I$3)/(Measurements!$C$4:$C$502=Measurements!$I$3)*(ROW(Measurements!$C$4:$C$502)-ROW(Measurements!$C$3)),ROWS(Measurements!$L$4:$L481))), "")</f>
        <v/>
      </c>
      <c r="Y481">
        <f>IF($W481&lt;&gt;"",2200,"")</f>
        <v/>
      </c>
      <c r="Z481">
        <f>IF($W481&lt;&gt;"",1800,"")</f>
        <v/>
      </c>
      <c r="AA481">
        <f>IF(ROWS(Measurements!$L$4:$L481)&lt;=Measurements!$I$4, INDEX(Measurements!$F$4:$F$502,_xlfn.AGGREGATE(15,3,(Measurements!$C$4:$C$502=Measurements!$I$3)/(Measurements!$C$4:$C$502=Measurements!$I$3)*(ROW(Measurements!$C$4:$C$502)-ROW(Measurements!$C$3)),ROWS(Measurements!$L$4:$L481))), "")</f>
        <v/>
      </c>
      <c r="AB481">
        <f>IF($W481&lt;&gt;"",6.5,"")</f>
        <v/>
      </c>
      <c r="AC481">
        <f>IF($W481&lt;&gt;"",3.5,"")</f>
        <v/>
      </c>
      <c r="AD481">
        <f>IF(ROWS(Measurements!$L$4:L481)&lt;=Measurements!$I$4, INDEX(Measurements!$G$4:$G$502,_xlfn.AGGREGATE(15,3,(Measurements!$C$4:$C$502=Measurements!$I$3)/(Measurements!$C$4:$C$502=Measurements!$I$3)*(ROW(Measurements!$C$4:$C$502)-ROW(Measurements!$C$3)),ROWS(Measurements!$L$4:L481))), "")</f>
        <v/>
      </c>
      <c r="AE481">
        <f>IF($W481&lt;&gt;"",65,"")</f>
        <v/>
      </c>
      <c r="AF481">
        <f>IF($W481&lt;&gt;"",35,"")</f>
        <v/>
      </c>
    </row>
    <row r="482">
      <c r="A482" s="2">
        <f>IF(ROWS(Measurements!A$4:$L482)&lt;=Measurements!$J$4, INDEX(Measurements!$A$4:$A$502,_xlfn.AGGREGATE(15,3,(Measurements!$C$4:$C$502=Measurements!$J$3)/(Measurements!$C$4:$C$502=Measurements!$J$3)*(ROW(Measurements!$C$4:$C$502)-ROW(Measurements!$C$3)),ROWS(Measurements!A$4:$L482))), "")</f>
        <v/>
      </c>
      <c r="B482">
        <f>IF(ROWS(Measurements!A$4:$L482)&lt;=Measurements!$J$4, INDEX(Measurements!$E$4:$E$502,_xlfn.AGGREGATE(15,3,(Measurements!$C$4:$C$502=Measurements!$J$3)/(Measurements!$C$4:$C$502=Measurements!$J$3)*(ROW(Measurements!$C$4:$C$502)-ROW(Measurements!$C$3)),ROWS(Measurements!A$4:$L482))), "")</f>
        <v/>
      </c>
      <c r="C482">
        <f>IF($A482&lt;&gt;"",2200,"")</f>
        <v/>
      </c>
      <c r="D482">
        <f>IF($A482&lt;&gt;"",1800,"")</f>
        <v/>
      </c>
      <c r="E482">
        <f>IF(ROWS(Measurements!A$4:$L482)&lt;=Measurements!$J$4, INDEX(Measurements!$F$4:$F$502,_xlfn.AGGREGATE(15,3,(Measurements!$C$4:$C$502=Measurements!$J$3)/(Measurements!$C$4:$C$502=Measurements!$J$3)*(ROW(Measurements!$C$4:$C$502)-ROW(Measurements!$C$3)),ROWS(Measurements!A$4:$L482))), "")</f>
        <v/>
      </c>
      <c r="F482">
        <f>IF($A482&lt;&gt;"",6.5,"")</f>
        <v/>
      </c>
      <c r="G482">
        <f>IF($A482&lt;&gt;"",3.5,"")</f>
        <v/>
      </c>
      <c r="H482">
        <f>IF(ROWS(Measurements!A$4:$L482)&lt;=Measurements!$J$4, INDEX(Measurements!$G$4:$G$502,_xlfn.AGGREGATE(15,3,(Measurements!$C$4:$C$502=Measurements!$J$3)/(Measurements!$C$4:$C$502=Measurements!$J$3)*(ROW(Measurements!$C$4:$C$502)-ROW(Measurements!$C$3)),ROWS(Measurements!A$4:$L482))), "")</f>
        <v/>
      </c>
      <c r="I482">
        <f>IF($A482&lt;&gt;"",65,"")</f>
        <v/>
      </c>
      <c r="J482">
        <f>IF($A482&lt;&gt;"",35,"")</f>
        <v/>
      </c>
      <c r="L482" s="2">
        <f>IF(ROWS(Measurements!$L$4:L482)&lt;=Measurements!$K$4, INDEX(Measurements!$A$4:$A$502,_xlfn.AGGREGATE(15,3,(Measurements!$C$4:$C$502=Measurements!$K$3)/(Measurements!$C$4:$C$502=Measurements!$K$3)*(ROW(Measurements!$C$4:$C$502)-ROW(Measurements!$C$3)),ROWS(Measurements!$L$4:L482))), "")</f>
        <v/>
      </c>
      <c r="M482">
        <f>IF(ROWS(Measurements!$L$4:L482)&lt;=Measurements!$K$4, INDEX(Measurements!$E$4:$E$502,_xlfn.AGGREGATE(15,3,(Measurements!$C$4:$C$502=Measurements!$K$3)/(Measurements!$C$4:$C$502=Measurements!$K$3)*(ROW(Measurements!$C$4:$C$502)-ROW(Measurements!$C$3)),ROWS(Measurements!$L$4:L482))), "")</f>
        <v/>
      </c>
      <c r="N482">
        <f>IF($L482&lt;&gt;"",2200,"")</f>
        <v/>
      </c>
      <c r="O482">
        <f>IF($L482&lt;&gt;"",1800,"")</f>
        <v/>
      </c>
      <c r="P482">
        <f>IF(ROWS(Measurements!$L$4:L482)&lt;=Measurements!$K$4, INDEX(Measurements!$F$4:$F$502,_xlfn.AGGREGATE(15,3,(Measurements!$C$4:$C$502=Measurements!$K$3)/(Measurements!$C$4:$C$502=Measurements!$K$3)*(ROW(Measurements!$C$4:$C$502)-ROW(Measurements!$C$3)),ROWS(Measurements!$L$4:L482))), "")</f>
        <v/>
      </c>
      <c r="Q482">
        <f>IF($L482&lt;&gt;"",6.5,"")</f>
        <v/>
      </c>
      <c r="R482">
        <f>IF($L482&lt;&gt;"",3.5,"")</f>
        <v/>
      </c>
      <c r="S482">
        <f>IF(ROWS(Measurements!$L$4:L482)&lt;=Measurements!$K$4, INDEX(Measurements!$G$4:$G$502,_xlfn.AGGREGATE(15,3,(Measurements!$C$4:$C$502=Measurements!$K$3)/(Measurements!$C$4:$C$502=Measurements!$K$3)*(ROW(Measurements!$C$4:$C$502)-ROW(Measurements!$C$3)),ROWS(Measurements!$L$4:L482))), "")</f>
        <v/>
      </c>
      <c r="T482">
        <f>IF($L482&lt;&gt;"",65,"")</f>
        <v/>
      </c>
      <c r="U482">
        <f>IF($L482&lt;&gt;"",35,"")</f>
        <v/>
      </c>
      <c r="W482" s="2">
        <f>IF(ROWS(Measurements!$L$4:$L482)&lt;=Measurements!$I$4, INDEX(Measurements!$A$4:$A$502,_xlfn.AGGREGATE(15,3,(Measurements!$C$4:$C$502=Measurements!$I$3)/(Measurements!$C$4:$C$502=Measurements!$I$3)*(ROW(Measurements!$C$4:$C$502)-ROW(Measurements!$C$3)),ROWS(Measurements!$L$4:$L482))), "")</f>
        <v/>
      </c>
      <c r="X482">
        <f>IF(ROWS(Measurements!$L$4:$L482)&lt;=Measurements!$I$4, INDEX(Measurements!$E$4:$E$502,_xlfn.AGGREGATE(15,3,(Measurements!$C$4:$C$502=Measurements!$I$3)/(Measurements!$C$4:$C$502=Measurements!$I$3)*(ROW(Measurements!$C$4:$C$502)-ROW(Measurements!$C$3)),ROWS(Measurements!$L$4:$L482))), "")</f>
        <v/>
      </c>
      <c r="Y482">
        <f>IF($W482&lt;&gt;"",2200,"")</f>
        <v/>
      </c>
      <c r="Z482">
        <f>IF($W482&lt;&gt;"",1800,"")</f>
        <v/>
      </c>
      <c r="AA482">
        <f>IF(ROWS(Measurements!$L$4:$L482)&lt;=Measurements!$I$4, INDEX(Measurements!$F$4:$F$502,_xlfn.AGGREGATE(15,3,(Measurements!$C$4:$C$502=Measurements!$I$3)/(Measurements!$C$4:$C$502=Measurements!$I$3)*(ROW(Measurements!$C$4:$C$502)-ROW(Measurements!$C$3)),ROWS(Measurements!$L$4:$L482))), "")</f>
        <v/>
      </c>
      <c r="AB482">
        <f>IF($W482&lt;&gt;"",6.5,"")</f>
        <v/>
      </c>
      <c r="AC482">
        <f>IF($W482&lt;&gt;"",3.5,"")</f>
        <v/>
      </c>
      <c r="AD482">
        <f>IF(ROWS(Measurements!$L$4:L482)&lt;=Measurements!$I$4, INDEX(Measurements!$G$4:$G$502,_xlfn.AGGREGATE(15,3,(Measurements!$C$4:$C$502=Measurements!$I$3)/(Measurements!$C$4:$C$502=Measurements!$I$3)*(ROW(Measurements!$C$4:$C$502)-ROW(Measurements!$C$3)),ROWS(Measurements!$L$4:L482))), "")</f>
        <v/>
      </c>
      <c r="AE482">
        <f>IF($W482&lt;&gt;"",65,"")</f>
        <v/>
      </c>
      <c r="AF482">
        <f>IF($W482&lt;&gt;"",35,"")</f>
        <v/>
      </c>
    </row>
    <row r="483">
      <c r="A483" s="2">
        <f>IF(ROWS(Measurements!A$4:$L483)&lt;=Measurements!$J$4, INDEX(Measurements!$A$4:$A$502,_xlfn.AGGREGATE(15,3,(Measurements!$C$4:$C$502=Measurements!$J$3)/(Measurements!$C$4:$C$502=Measurements!$J$3)*(ROW(Measurements!$C$4:$C$502)-ROW(Measurements!$C$3)),ROWS(Measurements!A$4:$L483))), "")</f>
        <v/>
      </c>
      <c r="B483">
        <f>IF(ROWS(Measurements!A$4:$L483)&lt;=Measurements!$J$4, INDEX(Measurements!$E$4:$E$502,_xlfn.AGGREGATE(15,3,(Measurements!$C$4:$C$502=Measurements!$J$3)/(Measurements!$C$4:$C$502=Measurements!$J$3)*(ROW(Measurements!$C$4:$C$502)-ROW(Measurements!$C$3)),ROWS(Measurements!A$4:$L483))), "")</f>
        <v/>
      </c>
      <c r="C483">
        <f>IF($A483&lt;&gt;"",2200,"")</f>
        <v/>
      </c>
      <c r="D483">
        <f>IF($A483&lt;&gt;"",1800,"")</f>
        <v/>
      </c>
      <c r="E483">
        <f>IF(ROWS(Measurements!A$4:$L483)&lt;=Measurements!$J$4, INDEX(Measurements!$F$4:$F$502,_xlfn.AGGREGATE(15,3,(Measurements!$C$4:$C$502=Measurements!$J$3)/(Measurements!$C$4:$C$502=Measurements!$J$3)*(ROW(Measurements!$C$4:$C$502)-ROW(Measurements!$C$3)),ROWS(Measurements!A$4:$L483))), "")</f>
        <v/>
      </c>
      <c r="F483">
        <f>IF($A483&lt;&gt;"",6.5,"")</f>
        <v/>
      </c>
      <c r="G483">
        <f>IF($A483&lt;&gt;"",3.5,"")</f>
        <v/>
      </c>
      <c r="H483">
        <f>IF(ROWS(Measurements!A$4:$L483)&lt;=Measurements!$J$4, INDEX(Measurements!$G$4:$G$502,_xlfn.AGGREGATE(15,3,(Measurements!$C$4:$C$502=Measurements!$J$3)/(Measurements!$C$4:$C$502=Measurements!$J$3)*(ROW(Measurements!$C$4:$C$502)-ROW(Measurements!$C$3)),ROWS(Measurements!A$4:$L483))), "")</f>
        <v/>
      </c>
      <c r="I483">
        <f>IF($A483&lt;&gt;"",65,"")</f>
        <v/>
      </c>
      <c r="J483">
        <f>IF($A483&lt;&gt;"",35,"")</f>
        <v/>
      </c>
      <c r="L483" s="2">
        <f>IF(ROWS(Measurements!$L$4:L483)&lt;=Measurements!$K$4, INDEX(Measurements!$A$4:$A$502,_xlfn.AGGREGATE(15,3,(Measurements!$C$4:$C$502=Measurements!$K$3)/(Measurements!$C$4:$C$502=Measurements!$K$3)*(ROW(Measurements!$C$4:$C$502)-ROW(Measurements!$C$3)),ROWS(Measurements!$L$4:L483))), "")</f>
        <v/>
      </c>
      <c r="M483">
        <f>IF(ROWS(Measurements!$L$4:L483)&lt;=Measurements!$K$4, INDEX(Measurements!$E$4:$E$502,_xlfn.AGGREGATE(15,3,(Measurements!$C$4:$C$502=Measurements!$K$3)/(Measurements!$C$4:$C$502=Measurements!$K$3)*(ROW(Measurements!$C$4:$C$502)-ROW(Measurements!$C$3)),ROWS(Measurements!$L$4:L483))), "")</f>
        <v/>
      </c>
      <c r="N483">
        <f>IF($L483&lt;&gt;"",2200,"")</f>
        <v/>
      </c>
      <c r="O483">
        <f>IF($L483&lt;&gt;"",1800,"")</f>
        <v/>
      </c>
      <c r="P483">
        <f>IF(ROWS(Measurements!$L$4:L483)&lt;=Measurements!$K$4, INDEX(Measurements!$F$4:$F$502,_xlfn.AGGREGATE(15,3,(Measurements!$C$4:$C$502=Measurements!$K$3)/(Measurements!$C$4:$C$502=Measurements!$K$3)*(ROW(Measurements!$C$4:$C$502)-ROW(Measurements!$C$3)),ROWS(Measurements!$L$4:L483))), "")</f>
        <v/>
      </c>
      <c r="Q483">
        <f>IF($L483&lt;&gt;"",6.5,"")</f>
        <v/>
      </c>
      <c r="R483">
        <f>IF($L483&lt;&gt;"",3.5,"")</f>
        <v/>
      </c>
      <c r="S483">
        <f>IF(ROWS(Measurements!$L$4:L483)&lt;=Measurements!$K$4, INDEX(Measurements!$G$4:$G$502,_xlfn.AGGREGATE(15,3,(Measurements!$C$4:$C$502=Measurements!$K$3)/(Measurements!$C$4:$C$502=Measurements!$K$3)*(ROW(Measurements!$C$4:$C$502)-ROW(Measurements!$C$3)),ROWS(Measurements!$L$4:L483))), "")</f>
        <v/>
      </c>
      <c r="T483">
        <f>IF($L483&lt;&gt;"",65,"")</f>
        <v/>
      </c>
      <c r="U483">
        <f>IF($L483&lt;&gt;"",35,"")</f>
        <v/>
      </c>
      <c r="W483" s="2">
        <f>IF(ROWS(Measurements!$L$4:$L483)&lt;=Measurements!$I$4, INDEX(Measurements!$A$4:$A$502,_xlfn.AGGREGATE(15,3,(Measurements!$C$4:$C$502=Measurements!$I$3)/(Measurements!$C$4:$C$502=Measurements!$I$3)*(ROW(Measurements!$C$4:$C$502)-ROW(Measurements!$C$3)),ROWS(Measurements!$L$4:$L483))), "")</f>
        <v/>
      </c>
      <c r="X483">
        <f>IF(ROWS(Measurements!$L$4:$L483)&lt;=Measurements!$I$4, INDEX(Measurements!$E$4:$E$502,_xlfn.AGGREGATE(15,3,(Measurements!$C$4:$C$502=Measurements!$I$3)/(Measurements!$C$4:$C$502=Measurements!$I$3)*(ROW(Measurements!$C$4:$C$502)-ROW(Measurements!$C$3)),ROWS(Measurements!$L$4:$L483))), "")</f>
        <v/>
      </c>
      <c r="Y483">
        <f>IF($W483&lt;&gt;"",2200,"")</f>
        <v/>
      </c>
      <c r="Z483">
        <f>IF($W483&lt;&gt;"",1800,"")</f>
        <v/>
      </c>
      <c r="AA483">
        <f>IF(ROWS(Measurements!$L$4:$L483)&lt;=Measurements!$I$4, INDEX(Measurements!$F$4:$F$502,_xlfn.AGGREGATE(15,3,(Measurements!$C$4:$C$502=Measurements!$I$3)/(Measurements!$C$4:$C$502=Measurements!$I$3)*(ROW(Measurements!$C$4:$C$502)-ROW(Measurements!$C$3)),ROWS(Measurements!$L$4:$L483))), "")</f>
        <v/>
      </c>
      <c r="AB483">
        <f>IF($W483&lt;&gt;"",6.5,"")</f>
        <v/>
      </c>
      <c r="AC483">
        <f>IF($W483&lt;&gt;"",3.5,"")</f>
        <v/>
      </c>
      <c r="AD483">
        <f>IF(ROWS(Measurements!$L$4:L483)&lt;=Measurements!$I$4, INDEX(Measurements!$G$4:$G$502,_xlfn.AGGREGATE(15,3,(Measurements!$C$4:$C$502=Measurements!$I$3)/(Measurements!$C$4:$C$502=Measurements!$I$3)*(ROW(Measurements!$C$4:$C$502)-ROW(Measurements!$C$3)),ROWS(Measurements!$L$4:L483))), "")</f>
        <v/>
      </c>
      <c r="AE483">
        <f>IF($W483&lt;&gt;"",65,"")</f>
        <v/>
      </c>
      <c r="AF483">
        <f>IF($W483&lt;&gt;"",35,"")</f>
        <v/>
      </c>
    </row>
    <row r="484">
      <c r="A484" s="2">
        <f>IF(ROWS(Measurements!A$4:$L484)&lt;=Measurements!$J$4, INDEX(Measurements!$A$4:$A$502,_xlfn.AGGREGATE(15,3,(Measurements!$C$4:$C$502=Measurements!$J$3)/(Measurements!$C$4:$C$502=Measurements!$J$3)*(ROW(Measurements!$C$4:$C$502)-ROW(Measurements!$C$3)),ROWS(Measurements!A$4:$L484))), "")</f>
        <v/>
      </c>
      <c r="B484">
        <f>IF(ROWS(Measurements!A$4:$L484)&lt;=Measurements!$J$4, INDEX(Measurements!$E$4:$E$502,_xlfn.AGGREGATE(15,3,(Measurements!$C$4:$C$502=Measurements!$J$3)/(Measurements!$C$4:$C$502=Measurements!$J$3)*(ROW(Measurements!$C$4:$C$502)-ROW(Measurements!$C$3)),ROWS(Measurements!A$4:$L484))), "")</f>
        <v/>
      </c>
      <c r="C484">
        <f>IF($A484&lt;&gt;"",2200,"")</f>
        <v/>
      </c>
      <c r="D484">
        <f>IF($A484&lt;&gt;"",1800,"")</f>
        <v/>
      </c>
      <c r="E484">
        <f>IF(ROWS(Measurements!A$4:$L484)&lt;=Measurements!$J$4, INDEX(Measurements!$F$4:$F$502,_xlfn.AGGREGATE(15,3,(Measurements!$C$4:$C$502=Measurements!$J$3)/(Measurements!$C$4:$C$502=Measurements!$J$3)*(ROW(Measurements!$C$4:$C$502)-ROW(Measurements!$C$3)),ROWS(Measurements!A$4:$L484))), "")</f>
        <v/>
      </c>
      <c r="F484">
        <f>IF($A484&lt;&gt;"",6.5,"")</f>
        <v/>
      </c>
      <c r="G484">
        <f>IF($A484&lt;&gt;"",3.5,"")</f>
        <v/>
      </c>
      <c r="H484">
        <f>IF(ROWS(Measurements!A$4:$L484)&lt;=Measurements!$J$4, INDEX(Measurements!$G$4:$G$502,_xlfn.AGGREGATE(15,3,(Measurements!$C$4:$C$502=Measurements!$J$3)/(Measurements!$C$4:$C$502=Measurements!$J$3)*(ROW(Measurements!$C$4:$C$502)-ROW(Measurements!$C$3)),ROWS(Measurements!A$4:$L484))), "")</f>
        <v/>
      </c>
      <c r="I484">
        <f>IF($A484&lt;&gt;"",65,"")</f>
        <v/>
      </c>
      <c r="J484">
        <f>IF($A484&lt;&gt;"",35,"")</f>
        <v/>
      </c>
      <c r="L484" s="2">
        <f>IF(ROWS(Measurements!$L$4:L484)&lt;=Measurements!$K$4, INDEX(Measurements!$A$4:$A$502,_xlfn.AGGREGATE(15,3,(Measurements!$C$4:$C$502=Measurements!$K$3)/(Measurements!$C$4:$C$502=Measurements!$K$3)*(ROW(Measurements!$C$4:$C$502)-ROW(Measurements!$C$3)),ROWS(Measurements!$L$4:L484))), "")</f>
        <v/>
      </c>
      <c r="M484">
        <f>IF(ROWS(Measurements!$L$4:L484)&lt;=Measurements!$K$4, INDEX(Measurements!$E$4:$E$502,_xlfn.AGGREGATE(15,3,(Measurements!$C$4:$C$502=Measurements!$K$3)/(Measurements!$C$4:$C$502=Measurements!$K$3)*(ROW(Measurements!$C$4:$C$502)-ROW(Measurements!$C$3)),ROWS(Measurements!$L$4:L484))), "")</f>
        <v/>
      </c>
      <c r="N484">
        <f>IF($L484&lt;&gt;"",2200,"")</f>
        <v/>
      </c>
      <c r="O484">
        <f>IF($L484&lt;&gt;"",1800,"")</f>
        <v/>
      </c>
      <c r="P484">
        <f>IF(ROWS(Measurements!$L$4:L484)&lt;=Measurements!$K$4, INDEX(Measurements!$F$4:$F$502,_xlfn.AGGREGATE(15,3,(Measurements!$C$4:$C$502=Measurements!$K$3)/(Measurements!$C$4:$C$502=Measurements!$K$3)*(ROW(Measurements!$C$4:$C$502)-ROW(Measurements!$C$3)),ROWS(Measurements!$L$4:L484))), "")</f>
        <v/>
      </c>
      <c r="Q484">
        <f>IF($L484&lt;&gt;"",6.5,"")</f>
        <v/>
      </c>
      <c r="R484">
        <f>IF($L484&lt;&gt;"",3.5,"")</f>
        <v/>
      </c>
      <c r="S484">
        <f>IF(ROWS(Measurements!$L$4:L484)&lt;=Measurements!$K$4, INDEX(Measurements!$G$4:$G$502,_xlfn.AGGREGATE(15,3,(Measurements!$C$4:$C$502=Measurements!$K$3)/(Measurements!$C$4:$C$502=Measurements!$K$3)*(ROW(Measurements!$C$4:$C$502)-ROW(Measurements!$C$3)),ROWS(Measurements!$L$4:L484))), "")</f>
        <v/>
      </c>
      <c r="T484">
        <f>IF($L484&lt;&gt;"",65,"")</f>
        <v/>
      </c>
      <c r="U484">
        <f>IF($L484&lt;&gt;"",35,"")</f>
        <v/>
      </c>
      <c r="W484" s="2">
        <f>IF(ROWS(Measurements!$L$4:$L484)&lt;=Measurements!$I$4, INDEX(Measurements!$A$4:$A$502,_xlfn.AGGREGATE(15,3,(Measurements!$C$4:$C$502=Measurements!$I$3)/(Measurements!$C$4:$C$502=Measurements!$I$3)*(ROW(Measurements!$C$4:$C$502)-ROW(Measurements!$C$3)),ROWS(Measurements!$L$4:$L484))), "")</f>
        <v/>
      </c>
      <c r="X484">
        <f>IF(ROWS(Measurements!$L$4:$L484)&lt;=Measurements!$I$4, INDEX(Measurements!$E$4:$E$502,_xlfn.AGGREGATE(15,3,(Measurements!$C$4:$C$502=Measurements!$I$3)/(Measurements!$C$4:$C$502=Measurements!$I$3)*(ROW(Measurements!$C$4:$C$502)-ROW(Measurements!$C$3)),ROWS(Measurements!$L$4:$L484))), "")</f>
        <v/>
      </c>
      <c r="Y484">
        <f>IF($W484&lt;&gt;"",2200,"")</f>
        <v/>
      </c>
      <c r="Z484">
        <f>IF($W484&lt;&gt;"",1800,"")</f>
        <v/>
      </c>
      <c r="AA484">
        <f>IF(ROWS(Measurements!$L$4:$L484)&lt;=Measurements!$I$4, INDEX(Measurements!$F$4:$F$502,_xlfn.AGGREGATE(15,3,(Measurements!$C$4:$C$502=Measurements!$I$3)/(Measurements!$C$4:$C$502=Measurements!$I$3)*(ROW(Measurements!$C$4:$C$502)-ROW(Measurements!$C$3)),ROWS(Measurements!$L$4:$L484))), "")</f>
        <v/>
      </c>
      <c r="AB484">
        <f>IF($W484&lt;&gt;"",6.5,"")</f>
        <v/>
      </c>
      <c r="AC484">
        <f>IF($W484&lt;&gt;"",3.5,"")</f>
        <v/>
      </c>
      <c r="AD484">
        <f>IF(ROWS(Measurements!$L$4:L484)&lt;=Measurements!$I$4, INDEX(Measurements!$G$4:$G$502,_xlfn.AGGREGATE(15,3,(Measurements!$C$4:$C$502=Measurements!$I$3)/(Measurements!$C$4:$C$502=Measurements!$I$3)*(ROW(Measurements!$C$4:$C$502)-ROW(Measurements!$C$3)),ROWS(Measurements!$L$4:L484))), "")</f>
        <v/>
      </c>
      <c r="AE484">
        <f>IF($W484&lt;&gt;"",65,"")</f>
        <v/>
      </c>
      <c r="AF484">
        <f>IF($W484&lt;&gt;"",35,"")</f>
        <v/>
      </c>
    </row>
    <row r="485">
      <c r="A485" s="2">
        <f>IF(ROWS(Measurements!A$4:$L485)&lt;=Measurements!$J$4, INDEX(Measurements!$A$4:$A$502,_xlfn.AGGREGATE(15,3,(Measurements!$C$4:$C$502=Measurements!$J$3)/(Measurements!$C$4:$C$502=Measurements!$J$3)*(ROW(Measurements!$C$4:$C$502)-ROW(Measurements!$C$3)),ROWS(Measurements!A$4:$L485))), "")</f>
        <v/>
      </c>
      <c r="B485">
        <f>IF(ROWS(Measurements!A$4:$L485)&lt;=Measurements!$J$4, INDEX(Measurements!$E$4:$E$502,_xlfn.AGGREGATE(15,3,(Measurements!$C$4:$C$502=Measurements!$J$3)/(Measurements!$C$4:$C$502=Measurements!$J$3)*(ROW(Measurements!$C$4:$C$502)-ROW(Measurements!$C$3)),ROWS(Measurements!A$4:$L485))), "")</f>
        <v/>
      </c>
      <c r="C485">
        <f>IF($A485&lt;&gt;"",2200,"")</f>
        <v/>
      </c>
      <c r="D485">
        <f>IF($A485&lt;&gt;"",1800,"")</f>
        <v/>
      </c>
      <c r="E485">
        <f>IF(ROWS(Measurements!A$4:$L485)&lt;=Measurements!$J$4, INDEX(Measurements!$F$4:$F$502,_xlfn.AGGREGATE(15,3,(Measurements!$C$4:$C$502=Measurements!$J$3)/(Measurements!$C$4:$C$502=Measurements!$J$3)*(ROW(Measurements!$C$4:$C$502)-ROW(Measurements!$C$3)),ROWS(Measurements!A$4:$L485))), "")</f>
        <v/>
      </c>
      <c r="F485">
        <f>IF($A485&lt;&gt;"",6.5,"")</f>
        <v/>
      </c>
      <c r="G485">
        <f>IF($A485&lt;&gt;"",3.5,"")</f>
        <v/>
      </c>
      <c r="H485">
        <f>IF(ROWS(Measurements!A$4:$L485)&lt;=Measurements!$J$4, INDEX(Measurements!$G$4:$G$502,_xlfn.AGGREGATE(15,3,(Measurements!$C$4:$C$502=Measurements!$J$3)/(Measurements!$C$4:$C$502=Measurements!$J$3)*(ROW(Measurements!$C$4:$C$502)-ROW(Measurements!$C$3)),ROWS(Measurements!A$4:$L485))), "")</f>
        <v/>
      </c>
      <c r="I485">
        <f>IF($A485&lt;&gt;"",65,"")</f>
        <v/>
      </c>
      <c r="J485">
        <f>IF($A485&lt;&gt;"",35,"")</f>
        <v/>
      </c>
      <c r="L485" s="2">
        <f>IF(ROWS(Measurements!$L$4:L485)&lt;=Measurements!$K$4, INDEX(Measurements!$A$4:$A$502,_xlfn.AGGREGATE(15,3,(Measurements!$C$4:$C$502=Measurements!$K$3)/(Measurements!$C$4:$C$502=Measurements!$K$3)*(ROW(Measurements!$C$4:$C$502)-ROW(Measurements!$C$3)),ROWS(Measurements!$L$4:L485))), "")</f>
        <v/>
      </c>
      <c r="M485">
        <f>IF(ROWS(Measurements!$L$4:L485)&lt;=Measurements!$K$4, INDEX(Measurements!$E$4:$E$502,_xlfn.AGGREGATE(15,3,(Measurements!$C$4:$C$502=Measurements!$K$3)/(Measurements!$C$4:$C$502=Measurements!$K$3)*(ROW(Measurements!$C$4:$C$502)-ROW(Measurements!$C$3)),ROWS(Measurements!$L$4:L485))), "")</f>
        <v/>
      </c>
      <c r="N485">
        <f>IF($L485&lt;&gt;"",2200,"")</f>
        <v/>
      </c>
      <c r="O485">
        <f>IF($L485&lt;&gt;"",1800,"")</f>
        <v/>
      </c>
      <c r="P485">
        <f>IF(ROWS(Measurements!$L$4:L485)&lt;=Measurements!$K$4, INDEX(Measurements!$F$4:$F$502,_xlfn.AGGREGATE(15,3,(Measurements!$C$4:$C$502=Measurements!$K$3)/(Measurements!$C$4:$C$502=Measurements!$K$3)*(ROW(Measurements!$C$4:$C$502)-ROW(Measurements!$C$3)),ROWS(Measurements!$L$4:L485))), "")</f>
        <v/>
      </c>
      <c r="Q485">
        <f>IF($L485&lt;&gt;"",6.5,"")</f>
        <v/>
      </c>
      <c r="R485">
        <f>IF($L485&lt;&gt;"",3.5,"")</f>
        <v/>
      </c>
      <c r="S485">
        <f>IF(ROWS(Measurements!$L$4:L485)&lt;=Measurements!$K$4, INDEX(Measurements!$G$4:$G$502,_xlfn.AGGREGATE(15,3,(Measurements!$C$4:$C$502=Measurements!$K$3)/(Measurements!$C$4:$C$502=Measurements!$K$3)*(ROW(Measurements!$C$4:$C$502)-ROW(Measurements!$C$3)),ROWS(Measurements!$L$4:L485))), "")</f>
        <v/>
      </c>
      <c r="T485">
        <f>IF($L485&lt;&gt;"",65,"")</f>
        <v/>
      </c>
      <c r="U485">
        <f>IF($L485&lt;&gt;"",35,"")</f>
        <v/>
      </c>
      <c r="W485" s="2">
        <f>IF(ROWS(Measurements!$L$4:$L485)&lt;=Measurements!$I$4, INDEX(Measurements!$A$4:$A$502,_xlfn.AGGREGATE(15,3,(Measurements!$C$4:$C$502=Measurements!$I$3)/(Measurements!$C$4:$C$502=Measurements!$I$3)*(ROW(Measurements!$C$4:$C$502)-ROW(Measurements!$C$3)),ROWS(Measurements!$L$4:$L485))), "")</f>
        <v/>
      </c>
      <c r="X485">
        <f>IF(ROWS(Measurements!$L$4:$L485)&lt;=Measurements!$I$4, INDEX(Measurements!$E$4:$E$502,_xlfn.AGGREGATE(15,3,(Measurements!$C$4:$C$502=Measurements!$I$3)/(Measurements!$C$4:$C$502=Measurements!$I$3)*(ROW(Measurements!$C$4:$C$502)-ROW(Measurements!$C$3)),ROWS(Measurements!$L$4:$L485))), "")</f>
        <v/>
      </c>
      <c r="Y485">
        <f>IF($W485&lt;&gt;"",2200,"")</f>
        <v/>
      </c>
      <c r="Z485">
        <f>IF($W485&lt;&gt;"",1800,"")</f>
        <v/>
      </c>
      <c r="AA485">
        <f>IF(ROWS(Measurements!$L$4:$L485)&lt;=Measurements!$I$4, INDEX(Measurements!$F$4:$F$502,_xlfn.AGGREGATE(15,3,(Measurements!$C$4:$C$502=Measurements!$I$3)/(Measurements!$C$4:$C$502=Measurements!$I$3)*(ROW(Measurements!$C$4:$C$502)-ROW(Measurements!$C$3)),ROWS(Measurements!$L$4:$L485))), "")</f>
        <v/>
      </c>
      <c r="AB485">
        <f>IF($W485&lt;&gt;"",6.5,"")</f>
        <v/>
      </c>
      <c r="AC485">
        <f>IF($W485&lt;&gt;"",3.5,"")</f>
        <v/>
      </c>
      <c r="AD485">
        <f>IF(ROWS(Measurements!$L$4:L485)&lt;=Measurements!$I$4, INDEX(Measurements!$G$4:$G$502,_xlfn.AGGREGATE(15,3,(Measurements!$C$4:$C$502=Measurements!$I$3)/(Measurements!$C$4:$C$502=Measurements!$I$3)*(ROW(Measurements!$C$4:$C$502)-ROW(Measurements!$C$3)),ROWS(Measurements!$L$4:L485))), "")</f>
        <v/>
      </c>
      <c r="AE485">
        <f>IF($W485&lt;&gt;"",65,"")</f>
        <v/>
      </c>
      <c r="AF485">
        <f>IF($W485&lt;&gt;"",35,"")</f>
        <v/>
      </c>
    </row>
    <row r="486">
      <c r="A486" s="2">
        <f>IF(ROWS(Measurements!A$4:$L486)&lt;=Measurements!$J$4, INDEX(Measurements!$A$4:$A$502,_xlfn.AGGREGATE(15,3,(Measurements!$C$4:$C$502=Measurements!$J$3)/(Measurements!$C$4:$C$502=Measurements!$J$3)*(ROW(Measurements!$C$4:$C$502)-ROW(Measurements!$C$3)),ROWS(Measurements!A$4:$L486))), "")</f>
        <v/>
      </c>
      <c r="B486">
        <f>IF(ROWS(Measurements!A$4:$L486)&lt;=Measurements!$J$4, INDEX(Measurements!$E$4:$E$502,_xlfn.AGGREGATE(15,3,(Measurements!$C$4:$C$502=Measurements!$J$3)/(Measurements!$C$4:$C$502=Measurements!$J$3)*(ROW(Measurements!$C$4:$C$502)-ROW(Measurements!$C$3)),ROWS(Measurements!A$4:$L486))), "")</f>
        <v/>
      </c>
      <c r="C486">
        <f>IF($A486&lt;&gt;"",2200,"")</f>
        <v/>
      </c>
      <c r="D486">
        <f>IF($A486&lt;&gt;"",1800,"")</f>
        <v/>
      </c>
      <c r="E486">
        <f>IF(ROWS(Measurements!A$4:$L486)&lt;=Measurements!$J$4, INDEX(Measurements!$F$4:$F$502,_xlfn.AGGREGATE(15,3,(Measurements!$C$4:$C$502=Measurements!$J$3)/(Measurements!$C$4:$C$502=Measurements!$J$3)*(ROW(Measurements!$C$4:$C$502)-ROW(Measurements!$C$3)),ROWS(Measurements!A$4:$L486))), "")</f>
        <v/>
      </c>
      <c r="F486">
        <f>IF($A486&lt;&gt;"",6.5,"")</f>
        <v/>
      </c>
      <c r="G486">
        <f>IF($A486&lt;&gt;"",3.5,"")</f>
        <v/>
      </c>
      <c r="H486">
        <f>IF(ROWS(Measurements!A$4:$L486)&lt;=Measurements!$J$4, INDEX(Measurements!$G$4:$G$502,_xlfn.AGGREGATE(15,3,(Measurements!$C$4:$C$502=Measurements!$J$3)/(Measurements!$C$4:$C$502=Measurements!$J$3)*(ROW(Measurements!$C$4:$C$502)-ROW(Measurements!$C$3)),ROWS(Measurements!A$4:$L486))), "")</f>
        <v/>
      </c>
      <c r="I486">
        <f>IF($A486&lt;&gt;"",65,"")</f>
        <v/>
      </c>
      <c r="J486">
        <f>IF($A486&lt;&gt;"",35,"")</f>
        <v/>
      </c>
      <c r="L486" s="2">
        <f>IF(ROWS(Measurements!$L$4:L486)&lt;=Measurements!$K$4, INDEX(Measurements!$A$4:$A$502,_xlfn.AGGREGATE(15,3,(Measurements!$C$4:$C$502=Measurements!$K$3)/(Measurements!$C$4:$C$502=Measurements!$K$3)*(ROW(Measurements!$C$4:$C$502)-ROW(Measurements!$C$3)),ROWS(Measurements!$L$4:L486))), "")</f>
        <v/>
      </c>
      <c r="M486">
        <f>IF(ROWS(Measurements!$L$4:L486)&lt;=Measurements!$K$4, INDEX(Measurements!$E$4:$E$502,_xlfn.AGGREGATE(15,3,(Measurements!$C$4:$C$502=Measurements!$K$3)/(Measurements!$C$4:$C$502=Measurements!$K$3)*(ROW(Measurements!$C$4:$C$502)-ROW(Measurements!$C$3)),ROWS(Measurements!$L$4:L486))), "")</f>
        <v/>
      </c>
      <c r="N486">
        <f>IF($L486&lt;&gt;"",2200,"")</f>
        <v/>
      </c>
      <c r="O486">
        <f>IF($L486&lt;&gt;"",1800,"")</f>
        <v/>
      </c>
      <c r="P486">
        <f>IF(ROWS(Measurements!$L$4:L486)&lt;=Measurements!$K$4, INDEX(Measurements!$F$4:$F$502,_xlfn.AGGREGATE(15,3,(Measurements!$C$4:$C$502=Measurements!$K$3)/(Measurements!$C$4:$C$502=Measurements!$K$3)*(ROW(Measurements!$C$4:$C$502)-ROW(Measurements!$C$3)),ROWS(Measurements!$L$4:L486))), "")</f>
        <v/>
      </c>
      <c r="Q486">
        <f>IF($L486&lt;&gt;"",6.5,"")</f>
        <v/>
      </c>
      <c r="R486">
        <f>IF($L486&lt;&gt;"",3.5,"")</f>
        <v/>
      </c>
      <c r="S486">
        <f>IF(ROWS(Measurements!$L$4:L486)&lt;=Measurements!$K$4, INDEX(Measurements!$G$4:$G$502,_xlfn.AGGREGATE(15,3,(Measurements!$C$4:$C$502=Measurements!$K$3)/(Measurements!$C$4:$C$502=Measurements!$K$3)*(ROW(Measurements!$C$4:$C$502)-ROW(Measurements!$C$3)),ROWS(Measurements!$L$4:L486))), "")</f>
        <v/>
      </c>
      <c r="T486">
        <f>IF($L486&lt;&gt;"",65,"")</f>
        <v/>
      </c>
      <c r="U486">
        <f>IF($L486&lt;&gt;"",35,"")</f>
        <v/>
      </c>
      <c r="W486" s="2">
        <f>IF(ROWS(Measurements!$L$4:$L486)&lt;=Measurements!$I$4, INDEX(Measurements!$A$4:$A$502,_xlfn.AGGREGATE(15,3,(Measurements!$C$4:$C$502=Measurements!$I$3)/(Measurements!$C$4:$C$502=Measurements!$I$3)*(ROW(Measurements!$C$4:$C$502)-ROW(Measurements!$C$3)),ROWS(Measurements!$L$4:$L486))), "")</f>
        <v/>
      </c>
      <c r="X486">
        <f>IF(ROWS(Measurements!$L$4:$L486)&lt;=Measurements!$I$4, INDEX(Measurements!$E$4:$E$502,_xlfn.AGGREGATE(15,3,(Measurements!$C$4:$C$502=Measurements!$I$3)/(Measurements!$C$4:$C$502=Measurements!$I$3)*(ROW(Measurements!$C$4:$C$502)-ROW(Measurements!$C$3)),ROWS(Measurements!$L$4:$L486))), "")</f>
        <v/>
      </c>
      <c r="Y486">
        <f>IF($W486&lt;&gt;"",2200,"")</f>
        <v/>
      </c>
      <c r="Z486">
        <f>IF($W486&lt;&gt;"",1800,"")</f>
        <v/>
      </c>
      <c r="AA486">
        <f>IF(ROWS(Measurements!$L$4:$L486)&lt;=Measurements!$I$4, INDEX(Measurements!$F$4:$F$502,_xlfn.AGGREGATE(15,3,(Measurements!$C$4:$C$502=Measurements!$I$3)/(Measurements!$C$4:$C$502=Measurements!$I$3)*(ROW(Measurements!$C$4:$C$502)-ROW(Measurements!$C$3)),ROWS(Measurements!$L$4:$L486))), "")</f>
        <v/>
      </c>
      <c r="AB486">
        <f>IF($W486&lt;&gt;"",6.5,"")</f>
        <v/>
      </c>
      <c r="AC486">
        <f>IF($W486&lt;&gt;"",3.5,"")</f>
        <v/>
      </c>
      <c r="AD486">
        <f>IF(ROWS(Measurements!$L$4:L486)&lt;=Measurements!$I$4, INDEX(Measurements!$G$4:$G$502,_xlfn.AGGREGATE(15,3,(Measurements!$C$4:$C$502=Measurements!$I$3)/(Measurements!$C$4:$C$502=Measurements!$I$3)*(ROW(Measurements!$C$4:$C$502)-ROW(Measurements!$C$3)),ROWS(Measurements!$L$4:L486))), "")</f>
        <v/>
      </c>
      <c r="AE486">
        <f>IF($W486&lt;&gt;"",65,"")</f>
        <v/>
      </c>
      <c r="AF486">
        <f>IF($W486&lt;&gt;"",35,"")</f>
        <v/>
      </c>
    </row>
    <row r="487">
      <c r="A487" s="2">
        <f>IF(ROWS(Measurements!A$4:$L487)&lt;=Measurements!$J$4, INDEX(Measurements!$A$4:$A$502,_xlfn.AGGREGATE(15,3,(Measurements!$C$4:$C$502=Measurements!$J$3)/(Measurements!$C$4:$C$502=Measurements!$J$3)*(ROW(Measurements!$C$4:$C$502)-ROW(Measurements!$C$3)),ROWS(Measurements!A$4:$L487))), "")</f>
        <v/>
      </c>
      <c r="B487">
        <f>IF(ROWS(Measurements!A$4:$L487)&lt;=Measurements!$J$4, INDEX(Measurements!$E$4:$E$502,_xlfn.AGGREGATE(15,3,(Measurements!$C$4:$C$502=Measurements!$J$3)/(Measurements!$C$4:$C$502=Measurements!$J$3)*(ROW(Measurements!$C$4:$C$502)-ROW(Measurements!$C$3)),ROWS(Measurements!A$4:$L487))), "")</f>
        <v/>
      </c>
      <c r="C487">
        <f>IF($A487&lt;&gt;"",2200,"")</f>
        <v/>
      </c>
      <c r="D487">
        <f>IF($A487&lt;&gt;"",1800,"")</f>
        <v/>
      </c>
      <c r="E487">
        <f>IF(ROWS(Measurements!A$4:$L487)&lt;=Measurements!$J$4, INDEX(Measurements!$F$4:$F$502,_xlfn.AGGREGATE(15,3,(Measurements!$C$4:$C$502=Measurements!$J$3)/(Measurements!$C$4:$C$502=Measurements!$J$3)*(ROW(Measurements!$C$4:$C$502)-ROW(Measurements!$C$3)),ROWS(Measurements!A$4:$L487))), "")</f>
        <v/>
      </c>
      <c r="F487">
        <f>IF($A487&lt;&gt;"",6.5,"")</f>
        <v/>
      </c>
      <c r="G487">
        <f>IF($A487&lt;&gt;"",3.5,"")</f>
        <v/>
      </c>
      <c r="H487">
        <f>IF(ROWS(Measurements!A$4:$L487)&lt;=Measurements!$J$4, INDEX(Measurements!$G$4:$G$502,_xlfn.AGGREGATE(15,3,(Measurements!$C$4:$C$502=Measurements!$J$3)/(Measurements!$C$4:$C$502=Measurements!$J$3)*(ROW(Measurements!$C$4:$C$502)-ROW(Measurements!$C$3)),ROWS(Measurements!A$4:$L487))), "")</f>
        <v/>
      </c>
      <c r="I487">
        <f>IF($A487&lt;&gt;"",65,"")</f>
        <v/>
      </c>
      <c r="J487">
        <f>IF($A487&lt;&gt;"",35,"")</f>
        <v/>
      </c>
      <c r="L487" s="2">
        <f>IF(ROWS(Measurements!$L$4:L487)&lt;=Measurements!$K$4, INDEX(Measurements!$A$4:$A$502,_xlfn.AGGREGATE(15,3,(Measurements!$C$4:$C$502=Measurements!$K$3)/(Measurements!$C$4:$C$502=Measurements!$K$3)*(ROW(Measurements!$C$4:$C$502)-ROW(Measurements!$C$3)),ROWS(Measurements!$L$4:L487))), "")</f>
        <v/>
      </c>
      <c r="M487">
        <f>IF(ROWS(Measurements!$L$4:L487)&lt;=Measurements!$K$4, INDEX(Measurements!$E$4:$E$502,_xlfn.AGGREGATE(15,3,(Measurements!$C$4:$C$502=Measurements!$K$3)/(Measurements!$C$4:$C$502=Measurements!$K$3)*(ROW(Measurements!$C$4:$C$502)-ROW(Measurements!$C$3)),ROWS(Measurements!$L$4:L487))), "")</f>
        <v/>
      </c>
      <c r="N487">
        <f>IF($L487&lt;&gt;"",2200,"")</f>
        <v/>
      </c>
      <c r="O487">
        <f>IF($L487&lt;&gt;"",1800,"")</f>
        <v/>
      </c>
      <c r="P487">
        <f>IF(ROWS(Measurements!$L$4:L487)&lt;=Measurements!$K$4, INDEX(Measurements!$F$4:$F$502,_xlfn.AGGREGATE(15,3,(Measurements!$C$4:$C$502=Measurements!$K$3)/(Measurements!$C$4:$C$502=Measurements!$K$3)*(ROW(Measurements!$C$4:$C$502)-ROW(Measurements!$C$3)),ROWS(Measurements!$L$4:L487))), "")</f>
        <v/>
      </c>
      <c r="Q487">
        <f>IF($L487&lt;&gt;"",6.5,"")</f>
        <v/>
      </c>
      <c r="R487">
        <f>IF($L487&lt;&gt;"",3.5,"")</f>
        <v/>
      </c>
      <c r="S487">
        <f>IF(ROWS(Measurements!$L$4:L487)&lt;=Measurements!$K$4, INDEX(Measurements!$G$4:$G$502,_xlfn.AGGREGATE(15,3,(Measurements!$C$4:$C$502=Measurements!$K$3)/(Measurements!$C$4:$C$502=Measurements!$K$3)*(ROW(Measurements!$C$4:$C$502)-ROW(Measurements!$C$3)),ROWS(Measurements!$L$4:L487))), "")</f>
        <v/>
      </c>
      <c r="T487">
        <f>IF($L487&lt;&gt;"",65,"")</f>
        <v/>
      </c>
      <c r="U487">
        <f>IF($L487&lt;&gt;"",35,"")</f>
        <v/>
      </c>
      <c r="W487" s="2">
        <f>IF(ROWS(Measurements!$L$4:$L487)&lt;=Measurements!$I$4, INDEX(Measurements!$A$4:$A$502,_xlfn.AGGREGATE(15,3,(Measurements!$C$4:$C$502=Measurements!$I$3)/(Measurements!$C$4:$C$502=Measurements!$I$3)*(ROW(Measurements!$C$4:$C$502)-ROW(Measurements!$C$3)),ROWS(Measurements!$L$4:$L487))), "")</f>
        <v/>
      </c>
      <c r="X487">
        <f>IF(ROWS(Measurements!$L$4:$L487)&lt;=Measurements!$I$4, INDEX(Measurements!$E$4:$E$502,_xlfn.AGGREGATE(15,3,(Measurements!$C$4:$C$502=Measurements!$I$3)/(Measurements!$C$4:$C$502=Measurements!$I$3)*(ROW(Measurements!$C$4:$C$502)-ROW(Measurements!$C$3)),ROWS(Measurements!$L$4:$L487))), "")</f>
        <v/>
      </c>
      <c r="Y487">
        <f>IF($W487&lt;&gt;"",2200,"")</f>
        <v/>
      </c>
      <c r="Z487">
        <f>IF($W487&lt;&gt;"",1800,"")</f>
        <v/>
      </c>
      <c r="AA487">
        <f>IF(ROWS(Measurements!$L$4:$L487)&lt;=Measurements!$I$4, INDEX(Measurements!$F$4:$F$502,_xlfn.AGGREGATE(15,3,(Measurements!$C$4:$C$502=Measurements!$I$3)/(Measurements!$C$4:$C$502=Measurements!$I$3)*(ROW(Measurements!$C$4:$C$502)-ROW(Measurements!$C$3)),ROWS(Measurements!$L$4:$L487))), "")</f>
        <v/>
      </c>
      <c r="AB487">
        <f>IF($W487&lt;&gt;"",6.5,"")</f>
        <v/>
      </c>
      <c r="AC487">
        <f>IF($W487&lt;&gt;"",3.5,"")</f>
        <v/>
      </c>
      <c r="AD487">
        <f>IF(ROWS(Measurements!$L$4:L487)&lt;=Measurements!$I$4, INDEX(Measurements!$G$4:$G$502,_xlfn.AGGREGATE(15,3,(Measurements!$C$4:$C$502=Measurements!$I$3)/(Measurements!$C$4:$C$502=Measurements!$I$3)*(ROW(Measurements!$C$4:$C$502)-ROW(Measurements!$C$3)),ROWS(Measurements!$L$4:L487))), "")</f>
        <v/>
      </c>
      <c r="AE487">
        <f>IF($W487&lt;&gt;"",65,"")</f>
        <v/>
      </c>
      <c r="AF487">
        <f>IF($W487&lt;&gt;"",35,"")</f>
        <v/>
      </c>
    </row>
    <row r="488">
      <c r="A488" s="2">
        <f>IF(ROWS(Measurements!A$4:$L488)&lt;=Measurements!$J$4, INDEX(Measurements!$A$4:$A$502,_xlfn.AGGREGATE(15,3,(Measurements!$C$4:$C$502=Measurements!$J$3)/(Measurements!$C$4:$C$502=Measurements!$J$3)*(ROW(Measurements!$C$4:$C$502)-ROW(Measurements!$C$3)),ROWS(Measurements!A$4:$L488))), "")</f>
        <v/>
      </c>
      <c r="B488">
        <f>IF(ROWS(Measurements!A$4:$L488)&lt;=Measurements!$J$4, INDEX(Measurements!$E$4:$E$502,_xlfn.AGGREGATE(15,3,(Measurements!$C$4:$C$502=Measurements!$J$3)/(Measurements!$C$4:$C$502=Measurements!$J$3)*(ROW(Measurements!$C$4:$C$502)-ROW(Measurements!$C$3)),ROWS(Measurements!A$4:$L488))), "")</f>
        <v/>
      </c>
      <c r="C488">
        <f>IF($A488&lt;&gt;"",2200,"")</f>
        <v/>
      </c>
      <c r="D488">
        <f>IF($A488&lt;&gt;"",1800,"")</f>
        <v/>
      </c>
      <c r="E488">
        <f>IF(ROWS(Measurements!A$4:$L488)&lt;=Measurements!$J$4, INDEX(Measurements!$F$4:$F$502,_xlfn.AGGREGATE(15,3,(Measurements!$C$4:$C$502=Measurements!$J$3)/(Measurements!$C$4:$C$502=Measurements!$J$3)*(ROW(Measurements!$C$4:$C$502)-ROW(Measurements!$C$3)),ROWS(Measurements!A$4:$L488))), "")</f>
        <v/>
      </c>
      <c r="F488">
        <f>IF($A488&lt;&gt;"",6.5,"")</f>
        <v/>
      </c>
      <c r="G488">
        <f>IF($A488&lt;&gt;"",3.5,"")</f>
        <v/>
      </c>
      <c r="H488">
        <f>IF(ROWS(Measurements!A$4:$L488)&lt;=Measurements!$J$4, INDEX(Measurements!$G$4:$G$502,_xlfn.AGGREGATE(15,3,(Measurements!$C$4:$C$502=Measurements!$J$3)/(Measurements!$C$4:$C$502=Measurements!$J$3)*(ROW(Measurements!$C$4:$C$502)-ROW(Measurements!$C$3)),ROWS(Measurements!A$4:$L488))), "")</f>
        <v/>
      </c>
      <c r="I488">
        <f>IF($A488&lt;&gt;"",65,"")</f>
        <v/>
      </c>
      <c r="J488">
        <f>IF($A488&lt;&gt;"",35,"")</f>
        <v/>
      </c>
      <c r="L488" s="2">
        <f>IF(ROWS(Measurements!$L$4:L488)&lt;=Measurements!$K$4, INDEX(Measurements!$A$4:$A$502,_xlfn.AGGREGATE(15,3,(Measurements!$C$4:$C$502=Measurements!$K$3)/(Measurements!$C$4:$C$502=Measurements!$K$3)*(ROW(Measurements!$C$4:$C$502)-ROW(Measurements!$C$3)),ROWS(Measurements!$L$4:L488))), "")</f>
        <v/>
      </c>
      <c r="M488">
        <f>IF(ROWS(Measurements!$L$4:L488)&lt;=Measurements!$K$4, INDEX(Measurements!$E$4:$E$502,_xlfn.AGGREGATE(15,3,(Measurements!$C$4:$C$502=Measurements!$K$3)/(Measurements!$C$4:$C$502=Measurements!$K$3)*(ROW(Measurements!$C$4:$C$502)-ROW(Measurements!$C$3)),ROWS(Measurements!$L$4:L488))), "")</f>
        <v/>
      </c>
      <c r="N488">
        <f>IF($L488&lt;&gt;"",2200,"")</f>
        <v/>
      </c>
      <c r="O488">
        <f>IF($L488&lt;&gt;"",1800,"")</f>
        <v/>
      </c>
      <c r="P488">
        <f>IF(ROWS(Measurements!$L$4:L488)&lt;=Measurements!$K$4, INDEX(Measurements!$F$4:$F$502,_xlfn.AGGREGATE(15,3,(Measurements!$C$4:$C$502=Measurements!$K$3)/(Measurements!$C$4:$C$502=Measurements!$K$3)*(ROW(Measurements!$C$4:$C$502)-ROW(Measurements!$C$3)),ROWS(Measurements!$L$4:L488))), "")</f>
        <v/>
      </c>
      <c r="Q488">
        <f>IF($L488&lt;&gt;"",6.5,"")</f>
        <v/>
      </c>
      <c r="R488">
        <f>IF($L488&lt;&gt;"",3.5,"")</f>
        <v/>
      </c>
      <c r="S488">
        <f>IF(ROWS(Measurements!$L$4:L488)&lt;=Measurements!$K$4, INDEX(Measurements!$G$4:$G$502,_xlfn.AGGREGATE(15,3,(Measurements!$C$4:$C$502=Measurements!$K$3)/(Measurements!$C$4:$C$502=Measurements!$K$3)*(ROW(Measurements!$C$4:$C$502)-ROW(Measurements!$C$3)),ROWS(Measurements!$L$4:L488))), "")</f>
        <v/>
      </c>
      <c r="T488">
        <f>IF($L488&lt;&gt;"",65,"")</f>
        <v/>
      </c>
      <c r="U488">
        <f>IF($L488&lt;&gt;"",35,"")</f>
        <v/>
      </c>
      <c r="W488" s="2">
        <f>IF(ROWS(Measurements!$L$4:$L488)&lt;=Measurements!$I$4, INDEX(Measurements!$A$4:$A$502,_xlfn.AGGREGATE(15,3,(Measurements!$C$4:$C$502=Measurements!$I$3)/(Measurements!$C$4:$C$502=Measurements!$I$3)*(ROW(Measurements!$C$4:$C$502)-ROW(Measurements!$C$3)),ROWS(Measurements!$L$4:$L488))), "")</f>
        <v/>
      </c>
      <c r="X488">
        <f>IF(ROWS(Measurements!$L$4:$L488)&lt;=Measurements!$I$4, INDEX(Measurements!$E$4:$E$502,_xlfn.AGGREGATE(15,3,(Measurements!$C$4:$C$502=Measurements!$I$3)/(Measurements!$C$4:$C$502=Measurements!$I$3)*(ROW(Measurements!$C$4:$C$502)-ROW(Measurements!$C$3)),ROWS(Measurements!$L$4:$L488))), "")</f>
        <v/>
      </c>
      <c r="Y488">
        <f>IF($W488&lt;&gt;"",2200,"")</f>
        <v/>
      </c>
      <c r="Z488">
        <f>IF($W488&lt;&gt;"",1800,"")</f>
        <v/>
      </c>
      <c r="AA488">
        <f>IF(ROWS(Measurements!$L$4:$L488)&lt;=Measurements!$I$4, INDEX(Measurements!$F$4:$F$502,_xlfn.AGGREGATE(15,3,(Measurements!$C$4:$C$502=Measurements!$I$3)/(Measurements!$C$4:$C$502=Measurements!$I$3)*(ROW(Measurements!$C$4:$C$502)-ROW(Measurements!$C$3)),ROWS(Measurements!$L$4:$L488))), "")</f>
        <v/>
      </c>
      <c r="AB488">
        <f>IF($W488&lt;&gt;"",6.5,"")</f>
        <v/>
      </c>
      <c r="AC488">
        <f>IF($W488&lt;&gt;"",3.5,"")</f>
        <v/>
      </c>
      <c r="AD488">
        <f>IF(ROWS(Measurements!$L$4:L488)&lt;=Measurements!$I$4, INDEX(Measurements!$G$4:$G$502,_xlfn.AGGREGATE(15,3,(Measurements!$C$4:$C$502=Measurements!$I$3)/(Measurements!$C$4:$C$502=Measurements!$I$3)*(ROW(Measurements!$C$4:$C$502)-ROW(Measurements!$C$3)),ROWS(Measurements!$L$4:L488))), "")</f>
        <v/>
      </c>
      <c r="AE488">
        <f>IF($W488&lt;&gt;"",65,"")</f>
        <v/>
      </c>
      <c r="AF488">
        <f>IF($W488&lt;&gt;"",35,"")</f>
        <v/>
      </c>
    </row>
    <row r="489">
      <c r="A489" s="2">
        <f>IF(ROWS(Measurements!A$4:$L489)&lt;=Measurements!$J$4, INDEX(Measurements!$A$4:$A$502,_xlfn.AGGREGATE(15,3,(Measurements!$C$4:$C$502=Measurements!$J$3)/(Measurements!$C$4:$C$502=Measurements!$J$3)*(ROW(Measurements!$C$4:$C$502)-ROW(Measurements!$C$3)),ROWS(Measurements!A$4:$L489))), "")</f>
        <v/>
      </c>
      <c r="B489">
        <f>IF(ROWS(Measurements!A$4:$L489)&lt;=Measurements!$J$4, INDEX(Measurements!$E$4:$E$502,_xlfn.AGGREGATE(15,3,(Measurements!$C$4:$C$502=Measurements!$J$3)/(Measurements!$C$4:$C$502=Measurements!$J$3)*(ROW(Measurements!$C$4:$C$502)-ROW(Measurements!$C$3)),ROWS(Measurements!A$4:$L489))), "")</f>
        <v/>
      </c>
      <c r="C489">
        <f>IF($A489&lt;&gt;"",2200,"")</f>
        <v/>
      </c>
      <c r="D489">
        <f>IF($A489&lt;&gt;"",1800,"")</f>
        <v/>
      </c>
      <c r="E489">
        <f>IF(ROWS(Measurements!A$4:$L489)&lt;=Measurements!$J$4, INDEX(Measurements!$F$4:$F$502,_xlfn.AGGREGATE(15,3,(Measurements!$C$4:$C$502=Measurements!$J$3)/(Measurements!$C$4:$C$502=Measurements!$J$3)*(ROW(Measurements!$C$4:$C$502)-ROW(Measurements!$C$3)),ROWS(Measurements!A$4:$L489))), "")</f>
        <v/>
      </c>
      <c r="F489">
        <f>IF($A489&lt;&gt;"",6.5,"")</f>
        <v/>
      </c>
      <c r="G489">
        <f>IF($A489&lt;&gt;"",3.5,"")</f>
        <v/>
      </c>
      <c r="H489">
        <f>IF(ROWS(Measurements!A$4:$L489)&lt;=Measurements!$J$4, INDEX(Measurements!$G$4:$G$502,_xlfn.AGGREGATE(15,3,(Measurements!$C$4:$C$502=Measurements!$J$3)/(Measurements!$C$4:$C$502=Measurements!$J$3)*(ROW(Measurements!$C$4:$C$502)-ROW(Measurements!$C$3)),ROWS(Measurements!A$4:$L489))), "")</f>
        <v/>
      </c>
      <c r="I489">
        <f>IF($A489&lt;&gt;"",65,"")</f>
        <v/>
      </c>
      <c r="J489">
        <f>IF($A489&lt;&gt;"",35,"")</f>
        <v/>
      </c>
      <c r="L489" s="2">
        <f>IF(ROWS(Measurements!$L$4:L489)&lt;=Measurements!$K$4, INDEX(Measurements!$A$4:$A$502,_xlfn.AGGREGATE(15,3,(Measurements!$C$4:$C$502=Measurements!$K$3)/(Measurements!$C$4:$C$502=Measurements!$K$3)*(ROW(Measurements!$C$4:$C$502)-ROW(Measurements!$C$3)),ROWS(Measurements!$L$4:L489))), "")</f>
        <v/>
      </c>
      <c r="M489">
        <f>IF(ROWS(Measurements!$L$4:L489)&lt;=Measurements!$K$4, INDEX(Measurements!$E$4:$E$502,_xlfn.AGGREGATE(15,3,(Measurements!$C$4:$C$502=Measurements!$K$3)/(Measurements!$C$4:$C$502=Measurements!$K$3)*(ROW(Measurements!$C$4:$C$502)-ROW(Measurements!$C$3)),ROWS(Measurements!$L$4:L489))), "")</f>
        <v/>
      </c>
      <c r="N489">
        <f>IF($L489&lt;&gt;"",2200,"")</f>
        <v/>
      </c>
      <c r="O489">
        <f>IF($L489&lt;&gt;"",1800,"")</f>
        <v/>
      </c>
      <c r="P489">
        <f>IF(ROWS(Measurements!$L$4:L489)&lt;=Measurements!$K$4, INDEX(Measurements!$F$4:$F$502,_xlfn.AGGREGATE(15,3,(Measurements!$C$4:$C$502=Measurements!$K$3)/(Measurements!$C$4:$C$502=Measurements!$K$3)*(ROW(Measurements!$C$4:$C$502)-ROW(Measurements!$C$3)),ROWS(Measurements!$L$4:L489))), "")</f>
        <v/>
      </c>
      <c r="Q489">
        <f>IF($L489&lt;&gt;"",6.5,"")</f>
        <v/>
      </c>
      <c r="R489">
        <f>IF($L489&lt;&gt;"",3.5,"")</f>
        <v/>
      </c>
      <c r="S489">
        <f>IF(ROWS(Measurements!$L$4:L489)&lt;=Measurements!$K$4, INDEX(Measurements!$G$4:$G$502,_xlfn.AGGREGATE(15,3,(Measurements!$C$4:$C$502=Measurements!$K$3)/(Measurements!$C$4:$C$502=Measurements!$K$3)*(ROW(Measurements!$C$4:$C$502)-ROW(Measurements!$C$3)),ROWS(Measurements!$L$4:L489))), "")</f>
        <v/>
      </c>
      <c r="T489">
        <f>IF($L489&lt;&gt;"",65,"")</f>
        <v/>
      </c>
      <c r="U489">
        <f>IF($L489&lt;&gt;"",35,"")</f>
        <v/>
      </c>
      <c r="W489" s="2">
        <f>IF(ROWS(Measurements!$L$4:$L489)&lt;=Measurements!$I$4, INDEX(Measurements!$A$4:$A$502,_xlfn.AGGREGATE(15,3,(Measurements!$C$4:$C$502=Measurements!$I$3)/(Measurements!$C$4:$C$502=Measurements!$I$3)*(ROW(Measurements!$C$4:$C$502)-ROW(Measurements!$C$3)),ROWS(Measurements!$L$4:$L489))), "")</f>
        <v/>
      </c>
      <c r="X489">
        <f>IF(ROWS(Measurements!$L$4:$L489)&lt;=Measurements!$I$4, INDEX(Measurements!$E$4:$E$502,_xlfn.AGGREGATE(15,3,(Measurements!$C$4:$C$502=Measurements!$I$3)/(Measurements!$C$4:$C$502=Measurements!$I$3)*(ROW(Measurements!$C$4:$C$502)-ROW(Measurements!$C$3)),ROWS(Measurements!$L$4:$L489))), "")</f>
        <v/>
      </c>
      <c r="Y489">
        <f>IF($W489&lt;&gt;"",2200,"")</f>
        <v/>
      </c>
      <c r="Z489">
        <f>IF($W489&lt;&gt;"",1800,"")</f>
        <v/>
      </c>
      <c r="AA489">
        <f>IF(ROWS(Measurements!$L$4:$L489)&lt;=Measurements!$I$4, INDEX(Measurements!$F$4:$F$502,_xlfn.AGGREGATE(15,3,(Measurements!$C$4:$C$502=Measurements!$I$3)/(Measurements!$C$4:$C$502=Measurements!$I$3)*(ROW(Measurements!$C$4:$C$502)-ROW(Measurements!$C$3)),ROWS(Measurements!$L$4:$L489))), "")</f>
        <v/>
      </c>
      <c r="AB489">
        <f>IF($W489&lt;&gt;"",6.5,"")</f>
        <v/>
      </c>
      <c r="AC489">
        <f>IF($W489&lt;&gt;"",3.5,"")</f>
        <v/>
      </c>
      <c r="AD489">
        <f>IF(ROWS(Measurements!$L$4:L489)&lt;=Measurements!$I$4, INDEX(Measurements!$G$4:$G$502,_xlfn.AGGREGATE(15,3,(Measurements!$C$4:$C$502=Measurements!$I$3)/(Measurements!$C$4:$C$502=Measurements!$I$3)*(ROW(Measurements!$C$4:$C$502)-ROW(Measurements!$C$3)),ROWS(Measurements!$L$4:L489))), "")</f>
        <v/>
      </c>
      <c r="AE489">
        <f>IF($W489&lt;&gt;"",65,"")</f>
        <v/>
      </c>
      <c r="AF489">
        <f>IF($W489&lt;&gt;"",35,"")</f>
        <v/>
      </c>
    </row>
    <row r="490">
      <c r="A490" s="2">
        <f>IF(ROWS(Measurements!A$4:$L490)&lt;=Measurements!$J$4, INDEX(Measurements!$A$4:$A$502,_xlfn.AGGREGATE(15,3,(Measurements!$C$4:$C$502=Measurements!$J$3)/(Measurements!$C$4:$C$502=Measurements!$J$3)*(ROW(Measurements!$C$4:$C$502)-ROW(Measurements!$C$3)),ROWS(Measurements!A$4:$L490))), "")</f>
        <v/>
      </c>
      <c r="B490">
        <f>IF(ROWS(Measurements!A$4:$L490)&lt;=Measurements!$J$4, INDEX(Measurements!$E$4:$E$502,_xlfn.AGGREGATE(15,3,(Measurements!$C$4:$C$502=Measurements!$J$3)/(Measurements!$C$4:$C$502=Measurements!$J$3)*(ROW(Measurements!$C$4:$C$502)-ROW(Measurements!$C$3)),ROWS(Measurements!A$4:$L490))), "")</f>
        <v/>
      </c>
      <c r="C490">
        <f>IF($A490&lt;&gt;"",2200,"")</f>
        <v/>
      </c>
      <c r="D490">
        <f>IF($A490&lt;&gt;"",1800,"")</f>
        <v/>
      </c>
      <c r="E490">
        <f>IF(ROWS(Measurements!A$4:$L490)&lt;=Measurements!$J$4, INDEX(Measurements!$F$4:$F$502,_xlfn.AGGREGATE(15,3,(Measurements!$C$4:$C$502=Measurements!$J$3)/(Measurements!$C$4:$C$502=Measurements!$J$3)*(ROW(Measurements!$C$4:$C$502)-ROW(Measurements!$C$3)),ROWS(Measurements!A$4:$L490))), "")</f>
        <v/>
      </c>
      <c r="F490">
        <f>IF($A490&lt;&gt;"",6.5,"")</f>
        <v/>
      </c>
      <c r="G490">
        <f>IF($A490&lt;&gt;"",3.5,"")</f>
        <v/>
      </c>
      <c r="H490">
        <f>IF(ROWS(Measurements!A$4:$L490)&lt;=Measurements!$J$4, INDEX(Measurements!$G$4:$G$502,_xlfn.AGGREGATE(15,3,(Measurements!$C$4:$C$502=Measurements!$J$3)/(Measurements!$C$4:$C$502=Measurements!$J$3)*(ROW(Measurements!$C$4:$C$502)-ROW(Measurements!$C$3)),ROWS(Measurements!A$4:$L490))), "")</f>
        <v/>
      </c>
      <c r="I490">
        <f>IF($A490&lt;&gt;"",65,"")</f>
        <v/>
      </c>
      <c r="J490">
        <f>IF($A490&lt;&gt;"",35,"")</f>
        <v/>
      </c>
      <c r="L490" s="2">
        <f>IF(ROWS(Measurements!$L$4:L490)&lt;=Measurements!$K$4, INDEX(Measurements!$A$4:$A$502,_xlfn.AGGREGATE(15,3,(Measurements!$C$4:$C$502=Measurements!$K$3)/(Measurements!$C$4:$C$502=Measurements!$K$3)*(ROW(Measurements!$C$4:$C$502)-ROW(Measurements!$C$3)),ROWS(Measurements!$L$4:L490))), "")</f>
        <v/>
      </c>
      <c r="M490">
        <f>IF(ROWS(Measurements!$L$4:L490)&lt;=Measurements!$K$4, INDEX(Measurements!$E$4:$E$502,_xlfn.AGGREGATE(15,3,(Measurements!$C$4:$C$502=Measurements!$K$3)/(Measurements!$C$4:$C$502=Measurements!$K$3)*(ROW(Measurements!$C$4:$C$502)-ROW(Measurements!$C$3)),ROWS(Measurements!$L$4:L490))), "")</f>
        <v/>
      </c>
      <c r="N490">
        <f>IF($L490&lt;&gt;"",2200,"")</f>
        <v/>
      </c>
      <c r="O490">
        <f>IF($L490&lt;&gt;"",1800,"")</f>
        <v/>
      </c>
      <c r="P490">
        <f>IF(ROWS(Measurements!$L$4:L490)&lt;=Measurements!$K$4, INDEX(Measurements!$F$4:$F$502,_xlfn.AGGREGATE(15,3,(Measurements!$C$4:$C$502=Measurements!$K$3)/(Measurements!$C$4:$C$502=Measurements!$K$3)*(ROW(Measurements!$C$4:$C$502)-ROW(Measurements!$C$3)),ROWS(Measurements!$L$4:L490))), "")</f>
        <v/>
      </c>
      <c r="Q490">
        <f>IF($L490&lt;&gt;"",6.5,"")</f>
        <v/>
      </c>
      <c r="R490">
        <f>IF($L490&lt;&gt;"",3.5,"")</f>
        <v/>
      </c>
      <c r="S490">
        <f>IF(ROWS(Measurements!$L$4:L490)&lt;=Measurements!$K$4, INDEX(Measurements!$G$4:$G$502,_xlfn.AGGREGATE(15,3,(Measurements!$C$4:$C$502=Measurements!$K$3)/(Measurements!$C$4:$C$502=Measurements!$K$3)*(ROW(Measurements!$C$4:$C$502)-ROW(Measurements!$C$3)),ROWS(Measurements!$L$4:L490))), "")</f>
        <v/>
      </c>
      <c r="T490">
        <f>IF($L490&lt;&gt;"",65,"")</f>
        <v/>
      </c>
      <c r="U490">
        <f>IF($L490&lt;&gt;"",35,"")</f>
        <v/>
      </c>
      <c r="W490" s="2">
        <f>IF(ROWS(Measurements!$L$4:$L490)&lt;=Measurements!$I$4, INDEX(Measurements!$A$4:$A$502,_xlfn.AGGREGATE(15,3,(Measurements!$C$4:$C$502=Measurements!$I$3)/(Measurements!$C$4:$C$502=Measurements!$I$3)*(ROW(Measurements!$C$4:$C$502)-ROW(Measurements!$C$3)),ROWS(Measurements!$L$4:$L490))), "")</f>
        <v/>
      </c>
      <c r="X490">
        <f>IF(ROWS(Measurements!$L$4:$L490)&lt;=Measurements!$I$4, INDEX(Measurements!$E$4:$E$502,_xlfn.AGGREGATE(15,3,(Measurements!$C$4:$C$502=Measurements!$I$3)/(Measurements!$C$4:$C$502=Measurements!$I$3)*(ROW(Measurements!$C$4:$C$502)-ROW(Measurements!$C$3)),ROWS(Measurements!$L$4:$L490))), "")</f>
        <v/>
      </c>
      <c r="Y490">
        <f>IF($W490&lt;&gt;"",2200,"")</f>
        <v/>
      </c>
      <c r="Z490">
        <f>IF($W490&lt;&gt;"",1800,"")</f>
        <v/>
      </c>
      <c r="AA490">
        <f>IF(ROWS(Measurements!$L$4:$L490)&lt;=Measurements!$I$4, INDEX(Measurements!$F$4:$F$502,_xlfn.AGGREGATE(15,3,(Measurements!$C$4:$C$502=Measurements!$I$3)/(Measurements!$C$4:$C$502=Measurements!$I$3)*(ROW(Measurements!$C$4:$C$502)-ROW(Measurements!$C$3)),ROWS(Measurements!$L$4:$L490))), "")</f>
        <v/>
      </c>
      <c r="AB490">
        <f>IF($W490&lt;&gt;"",6.5,"")</f>
        <v/>
      </c>
      <c r="AC490">
        <f>IF($W490&lt;&gt;"",3.5,"")</f>
        <v/>
      </c>
      <c r="AD490">
        <f>IF(ROWS(Measurements!$L$4:L490)&lt;=Measurements!$I$4, INDEX(Measurements!$G$4:$G$502,_xlfn.AGGREGATE(15,3,(Measurements!$C$4:$C$502=Measurements!$I$3)/(Measurements!$C$4:$C$502=Measurements!$I$3)*(ROW(Measurements!$C$4:$C$502)-ROW(Measurements!$C$3)),ROWS(Measurements!$L$4:L490))), "")</f>
        <v/>
      </c>
      <c r="AE490">
        <f>IF($W490&lt;&gt;"",65,"")</f>
        <v/>
      </c>
      <c r="AF490">
        <f>IF($W490&lt;&gt;"",35,"")</f>
        <v/>
      </c>
    </row>
    <row r="491">
      <c r="A491" s="2">
        <f>IF(ROWS(Measurements!A$4:$L491)&lt;=Measurements!$J$4, INDEX(Measurements!$A$4:$A$502,_xlfn.AGGREGATE(15,3,(Measurements!$C$4:$C$502=Measurements!$J$3)/(Measurements!$C$4:$C$502=Measurements!$J$3)*(ROW(Measurements!$C$4:$C$502)-ROW(Measurements!$C$3)),ROWS(Measurements!A$4:$L491))), "")</f>
        <v/>
      </c>
      <c r="B491">
        <f>IF(ROWS(Measurements!A$4:$L491)&lt;=Measurements!$J$4, INDEX(Measurements!$E$4:$E$502,_xlfn.AGGREGATE(15,3,(Measurements!$C$4:$C$502=Measurements!$J$3)/(Measurements!$C$4:$C$502=Measurements!$J$3)*(ROW(Measurements!$C$4:$C$502)-ROW(Measurements!$C$3)),ROWS(Measurements!A$4:$L491))), "")</f>
        <v/>
      </c>
      <c r="C491">
        <f>IF($A491&lt;&gt;"",2200,"")</f>
        <v/>
      </c>
      <c r="D491">
        <f>IF($A491&lt;&gt;"",1800,"")</f>
        <v/>
      </c>
      <c r="E491">
        <f>IF(ROWS(Measurements!A$4:$L491)&lt;=Measurements!$J$4, INDEX(Measurements!$F$4:$F$502,_xlfn.AGGREGATE(15,3,(Measurements!$C$4:$C$502=Measurements!$J$3)/(Measurements!$C$4:$C$502=Measurements!$J$3)*(ROW(Measurements!$C$4:$C$502)-ROW(Measurements!$C$3)),ROWS(Measurements!A$4:$L491))), "")</f>
        <v/>
      </c>
      <c r="F491">
        <f>IF($A491&lt;&gt;"",6.5,"")</f>
        <v/>
      </c>
      <c r="G491">
        <f>IF($A491&lt;&gt;"",3.5,"")</f>
        <v/>
      </c>
      <c r="H491">
        <f>IF(ROWS(Measurements!A$4:$L491)&lt;=Measurements!$J$4, INDEX(Measurements!$G$4:$G$502,_xlfn.AGGREGATE(15,3,(Measurements!$C$4:$C$502=Measurements!$J$3)/(Measurements!$C$4:$C$502=Measurements!$J$3)*(ROW(Measurements!$C$4:$C$502)-ROW(Measurements!$C$3)),ROWS(Measurements!A$4:$L491))), "")</f>
        <v/>
      </c>
      <c r="I491">
        <f>IF($A491&lt;&gt;"",65,"")</f>
        <v/>
      </c>
      <c r="J491">
        <f>IF($A491&lt;&gt;"",35,"")</f>
        <v/>
      </c>
      <c r="L491" s="2">
        <f>IF(ROWS(Measurements!$L$4:L491)&lt;=Measurements!$K$4, INDEX(Measurements!$A$4:$A$502,_xlfn.AGGREGATE(15,3,(Measurements!$C$4:$C$502=Measurements!$K$3)/(Measurements!$C$4:$C$502=Measurements!$K$3)*(ROW(Measurements!$C$4:$C$502)-ROW(Measurements!$C$3)),ROWS(Measurements!$L$4:L491))), "")</f>
        <v/>
      </c>
      <c r="M491">
        <f>IF(ROWS(Measurements!$L$4:L491)&lt;=Measurements!$K$4, INDEX(Measurements!$E$4:$E$502,_xlfn.AGGREGATE(15,3,(Measurements!$C$4:$C$502=Measurements!$K$3)/(Measurements!$C$4:$C$502=Measurements!$K$3)*(ROW(Measurements!$C$4:$C$502)-ROW(Measurements!$C$3)),ROWS(Measurements!$L$4:L491))), "")</f>
        <v/>
      </c>
      <c r="N491">
        <f>IF($L491&lt;&gt;"",2200,"")</f>
        <v/>
      </c>
      <c r="O491">
        <f>IF($L491&lt;&gt;"",1800,"")</f>
        <v/>
      </c>
      <c r="P491">
        <f>IF(ROWS(Measurements!$L$4:L491)&lt;=Measurements!$K$4, INDEX(Measurements!$F$4:$F$502,_xlfn.AGGREGATE(15,3,(Measurements!$C$4:$C$502=Measurements!$K$3)/(Measurements!$C$4:$C$502=Measurements!$K$3)*(ROW(Measurements!$C$4:$C$502)-ROW(Measurements!$C$3)),ROWS(Measurements!$L$4:L491))), "")</f>
        <v/>
      </c>
      <c r="Q491">
        <f>IF($L491&lt;&gt;"",6.5,"")</f>
        <v/>
      </c>
      <c r="R491">
        <f>IF($L491&lt;&gt;"",3.5,"")</f>
        <v/>
      </c>
      <c r="S491">
        <f>IF(ROWS(Measurements!$L$4:L491)&lt;=Measurements!$K$4, INDEX(Measurements!$G$4:$G$502,_xlfn.AGGREGATE(15,3,(Measurements!$C$4:$C$502=Measurements!$K$3)/(Measurements!$C$4:$C$502=Measurements!$K$3)*(ROW(Measurements!$C$4:$C$502)-ROW(Measurements!$C$3)),ROWS(Measurements!$L$4:L491))), "")</f>
        <v/>
      </c>
      <c r="T491">
        <f>IF($L491&lt;&gt;"",65,"")</f>
        <v/>
      </c>
      <c r="U491">
        <f>IF($L491&lt;&gt;"",35,"")</f>
        <v/>
      </c>
      <c r="W491" s="2">
        <f>IF(ROWS(Measurements!$L$4:$L491)&lt;=Measurements!$I$4, INDEX(Measurements!$A$4:$A$502,_xlfn.AGGREGATE(15,3,(Measurements!$C$4:$C$502=Measurements!$I$3)/(Measurements!$C$4:$C$502=Measurements!$I$3)*(ROW(Measurements!$C$4:$C$502)-ROW(Measurements!$C$3)),ROWS(Measurements!$L$4:$L491))), "")</f>
        <v/>
      </c>
      <c r="X491">
        <f>IF(ROWS(Measurements!$L$4:$L491)&lt;=Measurements!$I$4, INDEX(Measurements!$E$4:$E$502,_xlfn.AGGREGATE(15,3,(Measurements!$C$4:$C$502=Measurements!$I$3)/(Measurements!$C$4:$C$502=Measurements!$I$3)*(ROW(Measurements!$C$4:$C$502)-ROW(Measurements!$C$3)),ROWS(Measurements!$L$4:$L491))), "")</f>
        <v/>
      </c>
      <c r="Y491">
        <f>IF($W491&lt;&gt;"",2200,"")</f>
        <v/>
      </c>
      <c r="Z491">
        <f>IF($W491&lt;&gt;"",1800,"")</f>
        <v/>
      </c>
      <c r="AA491">
        <f>IF(ROWS(Measurements!$L$4:$L491)&lt;=Measurements!$I$4, INDEX(Measurements!$F$4:$F$502,_xlfn.AGGREGATE(15,3,(Measurements!$C$4:$C$502=Measurements!$I$3)/(Measurements!$C$4:$C$502=Measurements!$I$3)*(ROW(Measurements!$C$4:$C$502)-ROW(Measurements!$C$3)),ROWS(Measurements!$L$4:$L491))), "")</f>
        <v/>
      </c>
      <c r="AB491">
        <f>IF($W491&lt;&gt;"",6.5,"")</f>
        <v/>
      </c>
      <c r="AC491">
        <f>IF($W491&lt;&gt;"",3.5,"")</f>
        <v/>
      </c>
      <c r="AD491">
        <f>IF(ROWS(Measurements!$L$4:L491)&lt;=Measurements!$I$4, INDEX(Measurements!$G$4:$G$502,_xlfn.AGGREGATE(15,3,(Measurements!$C$4:$C$502=Measurements!$I$3)/(Measurements!$C$4:$C$502=Measurements!$I$3)*(ROW(Measurements!$C$4:$C$502)-ROW(Measurements!$C$3)),ROWS(Measurements!$L$4:L491))), "")</f>
        <v/>
      </c>
      <c r="AE491">
        <f>IF($W491&lt;&gt;"",65,"")</f>
        <v/>
      </c>
      <c r="AF491">
        <f>IF($W491&lt;&gt;"",35,"")</f>
        <v/>
      </c>
    </row>
    <row r="492">
      <c r="A492" s="2">
        <f>IF(ROWS(Measurements!A$4:$L492)&lt;=Measurements!$J$4, INDEX(Measurements!$A$4:$A$502,_xlfn.AGGREGATE(15,3,(Measurements!$C$4:$C$502=Measurements!$J$3)/(Measurements!$C$4:$C$502=Measurements!$J$3)*(ROW(Measurements!$C$4:$C$502)-ROW(Measurements!$C$3)),ROWS(Measurements!A$4:$L492))), "")</f>
        <v/>
      </c>
      <c r="B492">
        <f>IF(ROWS(Measurements!A$4:$L492)&lt;=Measurements!$J$4, INDEX(Measurements!$E$4:$E$502,_xlfn.AGGREGATE(15,3,(Measurements!$C$4:$C$502=Measurements!$J$3)/(Measurements!$C$4:$C$502=Measurements!$J$3)*(ROW(Measurements!$C$4:$C$502)-ROW(Measurements!$C$3)),ROWS(Measurements!A$4:$L492))), "")</f>
        <v/>
      </c>
      <c r="C492">
        <f>IF($A492&lt;&gt;"",2200,"")</f>
        <v/>
      </c>
      <c r="D492">
        <f>IF($A492&lt;&gt;"",1800,"")</f>
        <v/>
      </c>
      <c r="E492">
        <f>IF(ROWS(Measurements!A$4:$L492)&lt;=Measurements!$J$4, INDEX(Measurements!$F$4:$F$502,_xlfn.AGGREGATE(15,3,(Measurements!$C$4:$C$502=Measurements!$J$3)/(Measurements!$C$4:$C$502=Measurements!$J$3)*(ROW(Measurements!$C$4:$C$502)-ROW(Measurements!$C$3)),ROWS(Measurements!A$4:$L492))), "")</f>
        <v/>
      </c>
      <c r="F492">
        <f>IF($A492&lt;&gt;"",6.5,"")</f>
        <v/>
      </c>
      <c r="G492">
        <f>IF($A492&lt;&gt;"",3.5,"")</f>
        <v/>
      </c>
      <c r="H492">
        <f>IF(ROWS(Measurements!A$4:$L492)&lt;=Measurements!$J$4, INDEX(Measurements!$G$4:$G$502,_xlfn.AGGREGATE(15,3,(Measurements!$C$4:$C$502=Measurements!$J$3)/(Measurements!$C$4:$C$502=Measurements!$J$3)*(ROW(Measurements!$C$4:$C$502)-ROW(Measurements!$C$3)),ROWS(Measurements!A$4:$L492))), "")</f>
        <v/>
      </c>
      <c r="I492">
        <f>IF($A492&lt;&gt;"",65,"")</f>
        <v/>
      </c>
      <c r="J492">
        <f>IF($A492&lt;&gt;"",35,"")</f>
        <v/>
      </c>
      <c r="L492" s="2">
        <f>IF(ROWS(Measurements!$L$4:L492)&lt;=Measurements!$K$4, INDEX(Measurements!$A$4:$A$502,_xlfn.AGGREGATE(15,3,(Measurements!$C$4:$C$502=Measurements!$K$3)/(Measurements!$C$4:$C$502=Measurements!$K$3)*(ROW(Measurements!$C$4:$C$502)-ROW(Measurements!$C$3)),ROWS(Measurements!$L$4:L492))), "")</f>
        <v/>
      </c>
      <c r="M492">
        <f>IF(ROWS(Measurements!$L$4:L492)&lt;=Measurements!$K$4, INDEX(Measurements!$E$4:$E$502,_xlfn.AGGREGATE(15,3,(Measurements!$C$4:$C$502=Measurements!$K$3)/(Measurements!$C$4:$C$502=Measurements!$K$3)*(ROW(Measurements!$C$4:$C$502)-ROW(Measurements!$C$3)),ROWS(Measurements!$L$4:L492))), "")</f>
        <v/>
      </c>
      <c r="N492">
        <f>IF($L492&lt;&gt;"",2200,"")</f>
        <v/>
      </c>
      <c r="O492">
        <f>IF($L492&lt;&gt;"",1800,"")</f>
        <v/>
      </c>
      <c r="P492">
        <f>IF(ROWS(Measurements!$L$4:L492)&lt;=Measurements!$K$4, INDEX(Measurements!$F$4:$F$502,_xlfn.AGGREGATE(15,3,(Measurements!$C$4:$C$502=Measurements!$K$3)/(Measurements!$C$4:$C$502=Measurements!$K$3)*(ROW(Measurements!$C$4:$C$502)-ROW(Measurements!$C$3)),ROWS(Measurements!$L$4:L492))), "")</f>
        <v/>
      </c>
      <c r="Q492">
        <f>IF($L492&lt;&gt;"",6.5,"")</f>
        <v/>
      </c>
      <c r="R492">
        <f>IF($L492&lt;&gt;"",3.5,"")</f>
        <v/>
      </c>
      <c r="S492">
        <f>IF(ROWS(Measurements!$L$4:L492)&lt;=Measurements!$K$4, INDEX(Measurements!$G$4:$G$502,_xlfn.AGGREGATE(15,3,(Measurements!$C$4:$C$502=Measurements!$K$3)/(Measurements!$C$4:$C$502=Measurements!$K$3)*(ROW(Measurements!$C$4:$C$502)-ROW(Measurements!$C$3)),ROWS(Measurements!$L$4:L492))), "")</f>
        <v/>
      </c>
      <c r="T492">
        <f>IF($L492&lt;&gt;"",65,"")</f>
        <v/>
      </c>
      <c r="U492">
        <f>IF($L492&lt;&gt;"",35,"")</f>
        <v/>
      </c>
      <c r="W492" s="2">
        <f>IF(ROWS(Measurements!$L$4:$L492)&lt;=Measurements!$I$4, INDEX(Measurements!$A$4:$A$502,_xlfn.AGGREGATE(15,3,(Measurements!$C$4:$C$502=Measurements!$I$3)/(Measurements!$C$4:$C$502=Measurements!$I$3)*(ROW(Measurements!$C$4:$C$502)-ROW(Measurements!$C$3)),ROWS(Measurements!$L$4:$L492))), "")</f>
        <v/>
      </c>
      <c r="X492">
        <f>IF(ROWS(Measurements!$L$4:$L492)&lt;=Measurements!$I$4, INDEX(Measurements!$E$4:$E$502,_xlfn.AGGREGATE(15,3,(Measurements!$C$4:$C$502=Measurements!$I$3)/(Measurements!$C$4:$C$502=Measurements!$I$3)*(ROW(Measurements!$C$4:$C$502)-ROW(Measurements!$C$3)),ROWS(Measurements!$L$4:$L492))), "")</f>
        <v/>
      </c>
      <c r="Y492">
        <f>IF($W492&lt;&gt;"",2200,"")</f>
        <v/>
      </c>
      <c r="Z492">
        <f>IF($W492&lt;&gt;"",1800,"")</f>
        <v/>
      </c>
      <c r="AA492">
        <f>IF(ROWS(Measurements!$L$4:$L492)&lt;=Measurements!$I$4, INDEX(Measurements!$F$4:$F$502,_xlfn.AGGREGATE(15,3,(Measurements!$C$4:$C$502=Measurements!$I$3)/(Measurements!$C$4:$C$502=Measurements!$I$3)*(ROW(Measurements!$C$4:$C$502)-ROW(Measurements!$C$3)),ROWS(Measurements!$L$4:$L492))), "")</f>
        <v/>
      </c>
      <c r="AB492">
        <f>IF($W492&lt;&gt;"",6.5,"")</f>
        <v/>
      </c>
      <c r="AC492">
        <f>IF($W492&lt;&gt;"",3.5,"")</f>
        <v/>
      </c>
      <c r="AD492">
        <f>IF(ROWS(Measurements!$L$4:L492)&lt;=Measurements!$I$4, INDEX(Measurements!$G$4:$G$502,_xlfn.AGGREGATE(15,3,(Measurements!$C$4:$C$502=Measurements!$I$3)/(Measurements!$C$4:$C$502=Measurements!$I$3)*(ROW(Measurements!$C$4:$C$502)-ROW(Measurements!$C$3)),ROWS(Measurements!$L$4:L492))), "")</f>
        <v/>
      </c>
      <c r="AE492">
        <f>IF($W492&lt;&gt;"",65,"")</f>
        <v/>
      </c>
      <c r="AF492">
        <f>IF($W492&lt;&gt;"",35,"")</f>
        <v/>
      </c>
    </row>
    <row r="493">
      <c r="A493" s="2">
        <f>IF(ROWS(Measurements!A$4:$L493)&lt;=Measurements!$J$4, INDEX(Measurements!$A$4:$A$502,_xlfn.AGGREGATE(15,3,(Measurements!$C$4:$C$502=Measurements!$J$3)/(Measurements!$C$4:$C$502=Measurements!$J$3)*(ROW(Measurements!$C$4:$C$502)-ROW(Measurements!$C$3)),ROWS(Measurements!A$4:$L493))), "")</f>
        <v/>
      </c>
      <c r="B493">
        <f>IF(ROWS(Measurements!A$4:$L493)&lt;=Measurements!$J$4, INDEX(Measurements!$E$4:$E$502,_xlfn.AGGREGATE(15,3,(Measurements!$C$4:$C$502=Measurements!$J$3)/(Measurements!$C$4:$C$502=Measurements!$J$3)*(ROW(Measurements!$C$4:$C$502)-ROW(Measurements!$C$3)),ROWS(Measurements!A$4:$L493))), "")</f>
        <v/>
      </c>
      <c r="C493">
        <f>IF($A493&lt;&gt;"",2200,"")</f>
        <v/>
      </c>
      <c r="D493">
        <f>IF($A493&lt;&gt;"",1800,"")</f>
        <v/>
      </c>
      <c r="E493">
        <f>IF(ROWS(Measurements!A$4:$L493)&lt;=Measurements!$J$4, INDEX(Measurements!$F$4:$F$502,_xlfn.AGGREGATE(15,3,(Measurements!$C$4:$C$502=Measurements!$J$3)/(Measurements!$C$4:$C$502=Measurements!$J$3)*(ROW(Measurements!$C$4:$C$502)-ROW(Measurements!$C$3)),ROWS(Measurements!A$4:$L493))), "")</f>
        <v/>
      </c>
      <c r="F493">
        <f>IF($A493&lt;&gt;"",6.5,"")</f>
        <v/>
      </c>
      <c r="G493">
        <f>IF($A493&lt;&gt;"",3.5,"")</f>
        <v/>
      </c>
      <c r="H493">
        <f>IF(ROWS(Measurements!A$4:$L493)&lt;=Measurements!$J$4, INDEX(Measurements!$G$4:$G$502,_xlfn.AGGREGATE(15,3,(Measurements!$C$4:$C$502=Measurements!$J$3)/(Measurements!$C$4:$C$502=Measurements!$J$3)*(ROW(Measurements!$C$4:$C$502)-ROW(Measurements!$C$3)),ROWS(Measurements!A$4:$L493))), "")</f>
        <v/>
      </c>
      <c r="I493">
        <f>IF($A493&lt;&gt;"",65,"")</f>
        <v/>
      </c>
      <c r="J493">
        <f>IF($A493&lt;&gt;"",35,"")</f>
        <v/>
      </c>
      <c r="L493" s="2">
        <f>IF(ROWS(Measurements!$L$4:L493)&lt;=Measurements!$K$4, INDEX(Measurements!$A$4:$A$502,_xlfn.AGGREGATE(15,3,(Measurements!$C$4:$C$502=Measurements!$K$3)/(Measurements!$C$4:$C$502=Measurements!$K$3)*(ROW(Measurements!$C$4:$C$502)-ROW(Measurements!$C$3)),ROWS(Measurements!$L$4:L493))), "")</f>
        <v/>
      </c>
      <c r="M493">
        <f>IF(ROWS(Measurements!$L$4:L493)&lt;=Measurements!$K$4, INDEX(Measurements!$E$4:$E$502,_xlfn.AGGREGATE(15,3,(Measurements!$C$4:$C$502=Measurements!$K$3)/(Measurements!$C$4:$C$502=Measurements!$K$3)*(ROW(Measurements!$C$4:$C$502)-ROW(Measurements!$C$3)),ROWS(Measurements!$L$4:L493))), "")</f>
        <v/>
      </c>
      <c r="N493">
        <f>IF($L493&lt;&gt;"",2200,"")</f>
        <v/>
      </c>
      <c r="O493">
        <f>IF($L493&lt;&gt;"",1800,"")</f>
        <v/>
      </c>
      <c r="P493">
        <f>IF(ROWS(Measurements!$L$4:L493)&lt;=Measurements!$K$4, INDEX(Measurements!$F$4:$F$502,_xlfn.AGGREGATE(15,3,(Measurements!$C$4:$C$502=Measurements!$K$3)/(Measurements!$C$4:$C$502=Measurements!$K$3)*(ROW(Measurements!$C$4:$C$502)-ROW(Measurements!$C$3)),ROWS(Measurements!$L$4:L493))), "")</f>
        <v/>
      </c>
      <c r="Q493">
        <f>IF($L493&lt;&gt;"",6.5,"")</f>
        <v/>
      </c>
      <c r="R493">
        <f>IF($L493&lt;&gt;"",3.5,"")</f>
        <v/>
      </c>
      <c r="S493">
        <f>IF(ROWS(Measurements!$L$4:L493)&lt;=Measurements!$K$4, INDEX(Measurements!$G$4:$G$502,_xlfn.AGGREGATE(15,3,(Measurements!$C$4:$C$502=Measurements!$K$3)/(Measurements!$C$4:$C$502=Measurements!$K$3)*(ROW(Measurements!$C$4:$C$502)-ROW(Measurements!$C$3)),ROWS(Measurements!$L$4:L493))), "")</f>
        <v/>
      </c>
      <c r="T493">
        <f>IF($L493&lt;&gt;"",65,"")</f>
        <v/>
      </c>
      <c r="U493">
        <f>IF($L493&lt;&gt;"",35,"")</f>
        <v/>
      </c>
      <c r="W493" s="2">
        <f>IF(ROWS(Measurements!$L$4:$L493)&lt;=Measurements!$I$4, INDEX(Measurements!$A$4:$A$502,_xlfn.AGGREGATE(15,3,(Measurements!$C$4:$C$502=Measurements!$I$3)/(Measurements!$C$4:$C$502=Measurements!$I$3)*(ROW(Measurements!$C$4:$C$502)-ROW(Measurements!$C$3)),ROWS(Measurements!$L$4:$L493))), "")</f>
        <v/>
      </c>
      <c r="X493">
        <f>IF(ROWS(Measurements!$L$4:$L493)&lt;=Measurements!$I$4, INDEX(Measurements!$E$4:$E$502,_xlfn.AGGREGATE(15,3,(Measurements!$C$4:$C$502=Measurements!$I$3)/(Measurements!$C$4:$C$502=Measurements!$I$3)*(ROW(Measurements!$C$4:$C$502)-ROW(Measurements!$C$3)),ROWS(Measurements!$L$4:$L493))), "")</f>
        <v/>
      </c>
      <c r="Y493">
        <f>IF($W493&lt;&gt;"",2200,"")</f>
        <v/>
      </c>
      <c r="Z493">
        <f>IF($W493&lt;&gt;"",1800,"")</f>
        <v/>
      </c>
      <c r="AA493">
        <f>IF(ROWS(Measurements!$L$4:$L493)&lt;=Measurements!$I$4, INDEX(Measurements!$F$4:$F$502,_xlfn.AGGREGATE(15,3,(Measurements!$C$4:$C$502=Measurements!$I$3)/(Measurements!$C$4:$C$502=Measurements!$I$3)*(ROW(Measurements!$C$4:$C$502)-ROW(Measurements!$C$3)),ROWS(Measurements!$L$4:$L493))), "")</f>
        <v/>
      </c>
      <c r="AB493">
        <f>IF($W493&lt;&gt;"",6.5,"")</f>
        <v/>
      </c>
      <c r="AC493">
        <f>IF($W493&lt;&gt;"",3.5,"")</f>
        <v/>
      </c>
      <c r="AD493">
        <f>IF(ROWS(Measurements!$L$4:L493)&lt;=Measurements!$I$4, INDEX(Measurements!$G$4:$G$502,_xlfn.AGGREGATE(15,3,(Measurements!$C$4:$C$502=Measurements!$I$3)/(Measurements!$C$4:$C$502=Measurements!$I$3)*(ROW(Measurements!$C$4:$C$502)-ROW(Measurements!$C$3)),ROWS(Measurements!$L$4:L493))), "")</f>
        <v/>
      </c>
      <c r="AE493">
        <f>IF($W493&lt;&gt;"",65,"")</f>
        <v/>
      </c>
      <c r="AF493">
        <f>IF($W493&lt;&gt;"",35,"")</f>
        <v/>
      </c>
    </row>
    <row r="494">
      <c r="A494" s="2">
        <f>IF(ROWS(Measurements!A$4:$L494)&lt;=Measurements!$J$4, INDEX(Measurements!$A$4:$A$502,_xlfn.AGGREGATE(15,3,(Measurements!$C$4:$C$502=Measurements!$J$3)/(Measurements!$C$4:$C$502=Measurements!$J$3)*(ROW(Measurements!$C$4:$C$502)-ROW(Measurements!$C$3)),ROWS(Measurements!A$4:$L494))), "")</f>
        <v/>
      </c>
      <c r="B494">
        <f>IF(ROWS(Measurements!A$4:$L494)&lt;=Measurements!$J$4, INDEX(Measurements!$E$4:$E$502,_xlfn.AGGREGATE(15,3,(Measurements!$C$4:$C$502=Measurements!$J$3)/(Measurements!$C$4:$C$502=Measurements!$J$3)*(ROW(Measurements!$C$4:$C$502)-ROW(Measurements!$C$3)),ROWS(Measurements!A$4:$L494))), "")</f>
        <v/>
      </c>
      <c r="C494">
        <f>IF($A494&lt;&gt;"",2200,"")</f>
        <v/>
      </c>
      <c r="D494">
        <f>IF($A494&lt;&gt;"",1800,"")</f>
        <v/>
      </c>
      <c r="E494">
        <f>IF(ROWS(Measurements!A$4:$L494)&lt;=Measurements!$J$4, INDEX(Measurements!$F$4:$F$502,_xlfn.AGGREGATE(15,3,(Measurements!$C$4:$C$502=Measurements!$J$3)/(Measurements!$C$4:$C$502=Measurements!$J$3)*(ROW(Measurements!$C$4:$C$502)-ROW(Measurements!$C$3)),ROWS(Measurements!A$4:$L494))), "")</f>
        <v/>
      </c>
      <c r="F494">
        <f>IF($A494&lt;&gt;"",6.5,"")</f>
        <v/>
      </c>
      <c r="G494">
        <f>IF($A494&lt;&gt;"",3.5,"")</f>
        <v/>
      </c>
      <c r="H494">
        <f>IF(ROWS(Measurements!A$4:$L494)&lt;=Measurements!$J$4, INDEX(Measurements!$G$4:$G$502,_xlfn.AGGREGATE(15,3,(Measurements!$C$4:$C$502=Measurements!$J$3)/(Measurements!$C$4:$C$502=Measurements!$J$3)*(ROW(Measurements!$C$4:$C$502)-ROW(Measurements!$C$3)),ROWS(Measurements!A$4:$L494))), "")</f>
        <v/>
      </c>
      <c r="I494">
        <f>IF($A494&lt;&gt;"",65,"")</f>
        <v/>
      </c>
      <c r="J494">
        <f>IF($A494&lt;&gt;"",35,"")</f>
        <v/>
      </c>
      <c r="L494" s="2">
        <f>IF(ROWS(Measurements!$L$4:L494)&lt;=Measurements!$K$4, INDEX(Measurements!$A$4:$A$502,_xlfn.AGGREGATE(15,3,(Measurements!$C$4:$C$502=Measurements!$K$3)/(Measurements!$C$4:$C$502=Measurements!$K$3)*(ROW(Measurements!$C$4:$C$502)-ROW(Measurements!$C$3)),ROWS(Measurements!$L$4:L494))), "")</f>
        <v/>
      </c>
      <c r="M494">
        <f>IF(ROWS(Measurements!$L$4:L494)&lt;=Measurements!$K$4, INDEX(Measurements!$E$4:$E$502,_xlfn.AGGREGATE(15,3,(Measurements!$C$4:$C$502=Measurements!$K$3)/(Measurements!$C$4:$C$502=Measurements!$K$3)*(ROW(Measurements!$C$4:$C$502)-ROW(Measurements!$C$3)),ROWS(Measurements!$L$4:L494))), "")</f>
        <v/>
      </c>
      <c r="N494">
        <f>IF($L494&lt;&gt;"",2200,"")</f>
        <v/>
      </c>
      <c r="O494">
        <f>IF($L494&lt;&gt;"",1800,"")</f>
        <v/>
      </c>
      <c r="P494">
        <f>IF(ROWS(Measurements!$L$4:L494)&lt;=Measurements!$K$4, INDEX(Measurements!$F$4:$F$502,_xlfn.AGGREGATE(15,3,(Measurements!$C$4:$C$502=Measurements!$K$3)/(Measurements!$C$4:$C$502=Measurements!$K$3)*(ROW(Measurements!$C$4:$C$502)-ROW(Measurements!$C$3)),ROWS(Measurements!$L$4:L494))), "")</f>
        <v/>
      </c>
      <c r="Q494">
        <f>IF($L494&lt;&gt;"",6.5,"")</f>
        <v/>
      </c>
      <c r="R494">
        <f>IF($L494&lt;&gt;"",3.5,"")</f>
        <v/>
      </c>
      <c r="S494">
        <f>IF(ROWS(Measurements!$L$4:L494)&lt;=Measurements!$K$4, INDEX(Measurements!$G$4:$G$502,_xlfn.AGGREGATE(15,3,(Measurements!$C$4:$C$502=Measurements!$K$3)/(Measurements!$C$4:$C$502=Measurements!$K$3)*(ROW(Measurements!$C$4:$C$502)-ROW(Measurements!$C$3)),ROWS(Measurements!$L$4:L494))), "")</f>
        <v/>
      </c>
      <c r="T494">
        <f>IF($L494&lt;&gt;"",65,"")</f>
        <v/>
      </c>
      <c r="U494">
        <f>IF($L494&lt;&gt;"",35,"")</f>
        <v/>
      </c>
      <c r="W494" s="2">
        <f>IF(ROWS(Measurements!$L$4:$L494)&lt;=Measurements!$I$4, INDEX(Measurements!$A$4:$A$502,_xlfn.AGGREGATE(15,3,(Measurements!$C$4:$C$502=Measurements!$I$3)/(Measurements!$C$4:$C$502=Measurements!$I$3)*(ROW(Measurements!$C$4:$C$502)-ROW(Measurements!$C$3)),ROWS(Measurements!$L$4:$L494))), "")</f>
        <v/>
      </c>
      <c r="X494">
        <f>IF(ROWS(Measurements!$L$4:$L494)&lt;=Measurements!$I$4, INDEX(Measurements!$E$4:$E$502,_xlfn.AGGREGATE(15,3,(Measurements!$C$4:$C$502=Measurements!$I$3)/(Measurements!$C$4:$C$502=Measurements!$I$3)*(ROW(Measurements!$C$4:$C$502)-ROW(Measurements!$C$3)),ROWS(Measurements!$L$4:$L494))), "")</f>
        <v/>
      </c>
      <c r="Y494">
        <f>IF($W494&lt;&gt;"",2200,"")</f>
        <v/>
      </c>
      <c r="Z494">
        <f>IF($W494&lt;&gt;"",1800,"")</f>
        <v/>
      </c>
      <c r="AA494">
        <f>IF(ROWS(Measurements!$L$4:$L494)&lt;=Measurements!$I$4, INDEX(Measurements!$F$4:$F$502,_xlfn.AGGREGATE(15,3,(Measurements!$C$4:$C$502=Measurements!$I$3)/(Measurements!$C$4:$C$502=Measurements!$I$3)*(ROW(Measurements!$C$4:$C$502)-ROW(Measurements!$C$3)),ROWS(Measurements!$L$4:$L494))), "")</f>
        <v/>
      </c>
      <c r="AB494">
        <f>IF($W494&lt;&gt;"",6.5,"")</f>
        <v/>
      </c>
      <c r="AC494">
        <f>IF($W494&lt;&gt;"",3.5,"")</f>
        <v/>
      </c>
      <c r="AD494">
        <f>IF(ROWS(Measurements!$L$4:L494)&lt;=Measurements!$I$4, INDEX(Measurements!$G$4:$G$502,_xlfn.AGGREGATE(15,3,(Measurements!$C$4:$C$502=Measurements!$I$3)/(Measurements!$C$4:$C$502=Measurements!$I$3)*(ROW(Measurements!$C$4:$C$502)-ROW(Measurements!$C$3)),ROWS(Measurements!$L$4:L494))), "")</f>
        <v/>
      </c>
      <c r="AE494">
        <f>IF($W494&lt;&gt;"",65,"")</f>
        <v/>
      </c>
      <c r="AF494">
        <f>IF($W494&lt;&gt;"",35,"")</f>
        <v/>
      </c>
    </row>
    <row r="495">
      <c r="A495" s="2">
        <f>IF(ROWS(Measurements!A$4:$L495)&lt;=Measurements!$J$4, INDEX(Measurements!$A$4:$A$502,_xlfn.AGGREGATE(15,3,(Measurements!$C$4:$C$502=Measurements!$J$3)/(Measurements!$C$4:$C$502=Measurements!$J$3)*(ROW(Measurements!$C$4:$C$502)-ROW(Measurements!$C$3)),ROWS(Measurements!A$4:$L495))), "")</f>
        <v/>
      </c>
      <c r="B495">
        <f>IF(ROWS(Measurements!A$4:$L495)&lt;=Measurements!$J$4, INDEX(Measurements!$E$4:$E$502,_xlfn.AGGREGATE(15,3,(Measurements!$C$4:$C$502=Measurements!$J$3)/(Measurements!$C$4:$C$502=Measurements!$J$3)*(ROW(Measurements!$C$4:$C$502)-ROW(Measurements!$C$3)),ROWS(Measurements!A$4:$L495))), "")</f>
        <v/>
      </c>
      <c r="C495">
        <f>IF($A495&lt;&gt;"",2200,"")</f>
        <v/>
      </c>
      <c r="D495">
        <f>IF($A495&lt;&gt;"",1800,"")</f>
        <v/>
      </c>
      <c r="E495">
        <f>IF(ROWS(Measurements!A$4:$L495)&lt;=Measurements!$J$4, INDEX(Measurements!$F$4:$F$502,_xlfn.AGGREGATE(15,3,(Measurements!$C$4:$C$502=Measurements!$J$3)/(Measurements!$C$4:$C$502=Measurements!$J$3)*(ROW(Measurements!$C$4:$C$502)-ROW(Measurements!$C$3)),ROWS(Measurements!A$4:$L495))), "")</f>
        <v/>
      </c>
      <c r="F495">
        <f>IF($A495&lt;&gt;"",6.5,"")</f>
        <v/>
      </c>
      <c r="G495">
        <f>IF($A495&lt;&gt;"",3.5,"")</f>
        <v/>
      </c>
      <c r="H495">
        <f>IF(ROWS(Measurements!A$4:$L495)&lt;=Measurements!$J$4, INDEX(Measurements!$G$4:$G$502,_xlfn.AGGREGATE(15,3,(Measurements!$C$4:$C$502=Measurements!$J$3)/(Measurements!$C$4:$C$502=Measurements!$J$3)*(ROW(Measurements!$C$4:$C$502)-ROW(Measurements!$C$3)),ROWS(Measurements!A$4:$L495))), "")</f>
        <v/>
      </c>
      <c r="I495">
        <f>IF($A495&lt;&gt;"",65,"")</f>
        <v/>
      </c>
      <c r="J495">
        <f>IF($A495&lt;&gt;"",35,"")</f>
        <v/>
      </c>
      <c r="L495" s="2">
        <f>IF(ROWS(Measurements!$L$4:L495)&lt;=Measurements!$K$4, INDEX(Measurements!$A$4:$A$502,_xlfn.AGGREGATE(15,3,(Measurements!$C$4:$C$502=Measurements!$K$3)/(Measurements!$C$4:$C$502=Measurements!$K$3)*(ROW(Measurements!$C$4:$C$502)-ROW(Measurements!$C$3)),ROWS(Measurements!$L$4:L495))), "")</f>
        <v/>
      </c>
      <c r="M495">
        <f>IF(ROWS(Measurements!$L$4:L495)&lt;=Measurements!$K$4, INDEX(Measurements!$E$4:$E$502,_xlfn.AGGREGATE(15,3,(Measurements!$C$4:$C$502=Measurements!$K$3)/(Measurements!$C$4:$C$502=Measurements!$K$3)*(ROW(Measurements!$C$4:$C$502)-ROW(Measurements!$C$3)),ROWS(Measurements!$L$4:L495))), "")</f>
        <v/>
      </c>
      <c r="N495">
        <f>IF($L495&lt;&gt;"",2200,"")</f>
        <v/>
      </c>
      <c r="O495">
        <f>IF($L495&lt;&gt;"",1800,"")</f>
        <v/>
      </c>
      <c r="P495">
        <f>IF(ROWS(Measurements!$L$4:L495)&lt;=Measurements!$K$4, INDEX(Measurements!$F$4:$F$502,_xlfn.AGGREGATE(15,3,(Measurements!$C$4:$C$502=Measurements!$K$3)/(Measurements!$C$4:$C$502=Measurements!$K$3)*(ROW(Measurements!$C$4:$C$502)-ROW(Measurements!$C$3)),ROWS(Measurements!$L$4:L495))), "")</f>
        <v/>
      </c>
      <c r="Q495">
        <f>IF($L495&lt;&gt;"",6.5,"")</f>
        <v/>
      </c>
      <c r="R495">
        <f>IF($L495&lt;&gt;"",3.5,"")</f>
        <v/>
      </c>
      <c r="S495">
        <f>IF(ROWS(Measurements!$L$4:L495)&lt;=Measurements!$K$4, INDEX(Measurements!$G$4:$G$502,_xlfn.AGGREGATE(15,3,(Measurements!$C$4:$C$502=Measurements!$K$3)/(Measurements!$C$4:$C$502=Measurements!$K$3)*(ROW(Measurements!$C$4:$C$502)-ROW(Measurements!$C$3)),ROWS(Measurements!$L$4:L495))), "")</f>
        <v/>
      </c>
      <c r="T495">
        <f>IF($L495&lt;&gt;"",65,"")</f>
        <v/>
      </c>
      <c r="U495">
        <f>IF($L495&lt;&gt;"",35,"")</f>
        <v/>
      </c>
      <c r="W495" s="2">
        <f>IF(ROWS(Measurements!$L$4:$L495)&lt;=Measurements!$I$4, INDEX(Measurements!$A$4:$A$502,_xlfn.AGGREGATE(15,3,(Measurements!$C$4:$C$502=Measurements!$I$3)/(Measurements!$C$4:$C$502=Measurements!$I$3)*(ROW(Measurements!$C$4:$C$502)-ROW(Measurements!$C$3)),ROWS(Measurements!$L$4:$L495))), "")</f>
        <v/>
      </c>
      <c r="X495">
        <f>IF(ROWS(Measurements!$L$4:$L495)&lt;=Measurements!$I$4, INDEX(Measurements!$E$4:$E$502,_xlfn.AGGREGATE(15,3,(Measurements!$C$4:$C$502=Measurements!$I$3)/(Measurements!$C$4:$C$502=Measurements!$I$3)*(ROW(Measurements!$C$4:$C$502)-ROW(Measurements!$C$3)),ROWS(Measurements!$L$4:$L495))), "")</f>
        <v/>
      </c>
      <c r="Y495">
        <f>IF($W495&lt;&gt;"",2200,"")</f>
        <v/>
      </c>
      <c r="Z495">
        <f>IF($W495&lt;&gt;"",1800,"")</f>
        <v/>
      </c>
      <c r="AA495">
        <f>IF(ROWS(Measurements!$L$4:$L495)&lt;=Measurements!$I$4, INDEX(Measurements!$F$4:$F$502,_xlfn.AGGREGATE(15,3,(Measurements!$C$4:$C$502=Measurements!$I$3)/(Measurements!$C$4:$C$502=Measurements!$I$3)*(ROW(Measurements!$C$4:$C$502)-ROW(Measurements!$C$3)),ROWS(Measurements!$L$4:$L495))), "")</f>
        <v/>
      </c>
      <c r="AB495">
        <f>IF($W495&lt;&gt;"",6.5,"")</f>
        <v/>
      </c>
      <c r="AC495">
        <f>IF($W495&lt;&gt;"",3.5,"")</f>
        <v/>
      </c>
      <c r="AD495">
        <f>IF(ROWS(Measurements!$L$4:L495)&lt;=Measurements!$I$4, INDEX(Measurements!$G$4:$G$502,_xlfn.AGGREGATE(15,3,(Measurements!$C$4:$C$502=Measurements!$I$3)/(Measurements!$C$4:$C$502=Measurements!$I$3)*(ROW(Measurements!$C$4:$C$502)-ROW(Measurements!$C$3)),ROWS(Measurements!$L$4:L495))), "")</f>
        <v/>
      </c>
      <c r="AE495">
        <f>IF($W495&lt;&gt;"",65,"")</f>
        <v/>
      </c>
      <c r="AF495">
        <f>IF($W495&lt;&gt;"",35,"")</f>
        <v/>
      </c>
    </row>
    <row r="496">
      <c r="A496" s="2">
        <f>IF(ROWS(Measurements!A$4:$L496)&lt;=Measurements!$J$4, INDEX(Measurements!$A$4:$A$502,_xlfn.AGGREGATE(15,3,(Measurements!$C$4:$C$502=Measurements!$J$3)/(Measurements!$C$4:$C$502=Measurements!$J$3)*(ROW(Measurements!$C$4:$C$502)-ROW(Measurements!$C$3)),ROWS(Measurements!A$4:$L496))), "")</f>
        <v/>
      </c>
      <c r="B496">
        <f>IF(ROWS(Measurements!A$4:$L496)&lt;=Measurements!$J$4, INDEX(Measurements!$E$4:$E$502,_xlfn.AGGREGATE(15,3,(Measurements!$C$4:$C$502=Measurements!$J$3)/(Measurements!$C$4:$C$502=Measurements!$J$3)*(ROW(Measurements!$C$4:$C$502)-ROW(Measurements!$C$3)),ROWS(Measurements!A$4:$L496))), "")</f>
        <v/>
      </c>
      <c r="C496">
        <f>IF($A496&lt;&gt;"",2200,"")</f>
        <v/>
      </c>
      <c r="D496">
        <f>IF($A496&lt;&gt;"",1800,"")</f>
        <v/>
      </c>
      <c r="E496">
        <f>IF(ROWS(Measurements!A$4:$L496)&lt;=Measurements!$J$4, INDEX(Measurements!$F$4:$F$502,_xlfn.AGGREGATE(15,3,(Measurements!$C$4:$C$502=Measurements!$J$3)/(Measurements!$C$4:$C$502=Measurements!$J$3)*(ROW(Measurements!$C$4:$C$502)-ROW(Measurements!$C$3)),ROWS(Measurements!A$4:$L496))), "")</f>
        <v/>
      </c>
      <c r="F496">
        <f>IF($A496&lt;&gt;"",6.5,"")</f>
        <v/>
      </c>
      <c r="G496">
        <f>IF($A496&lt;&gt;"",3.5,"")</f>
        <v/>
      </c>
      <c r="H496">
        <f>IF(ROWS(Measurements!A$4:$L496)&lt;=Measurements!$J$4, INDEX(Measurements!$G$4:$G$502,_xlfn.AGGREGATE(15,3,(Measurements!$C$4:$C$502=Measurements!$J$3)/(Measurements!$C$4:$C$502=Measurements!$J$3)*(ROW(Measurements!$C$4:$C$502)-ROW(Measurements!$C$3)),ROWS(Measurements!A$4:$L496))), "")</f>
        <v/>
      </c>
      <c r="I496">
        <f>IF($A496&lt;&gt;"",65,"")</f>
        <v/>
      </c>
      <c r="J496">
        <f>IF($A496&lt;&gt;"",35,"")</f>
        <v/>
      </c>
      <c r="L496" s="2">
        <f>IF(ROWS(Measurements!$L$4:L496)&lt;=Measurements!$K$4, INDEX(Measurements!$A$4:$A$502,_xlfn.AGGREGATE(15,3,(Measurements!$C$4:$C$502=Measurements!$K$3)/(Measurements!$C$4:$C$502=Measurements!$K$3)*(ROW(Measurements!$C$4:$C$502)-ROW(Measurements!$C$3)),ROWS(Measurements!$L$4:L496))), "")</f>
        <v/>
      </c>
      <c r="M496">
        <f>IF(ROWS(Measurements!$L$4:L496)&lt;=Measurements!$K$4, INDEX(Measurements!$E$4:$E$502,_xlfn.AGGREGATE(15,3,(Measurements!$C$4:$C$502=Measurements!$K$3)/(Measurements!$C$4:$C$502=Measurements!$K$3)*(ROW(Measurements!$C$4:$C$502)-ROW(Measurements!$C$3)),ROWS(Measurements!$L$4:L496))), "")</f>
        <v/>
      </c>
      <c r="N496">
        <f>IF($L496&lt;&gt;"",2200,"")</f>
        <v/>
      </c>
      <c r="O496">
        <f>IF($L496&lt;&gt;"",1800,"")</f>
        <v/>
      </c>
      <c r="P496">
        <f>IF(ROWS(Measurements!$L$4:L496)&lt;=Measurements!$K$4, INDEX(Measurements!$F$4:$F$502,_xlfn.AGGREGATE(15,3,(Measurements!$C$4:$C$502=Measurements!$K$3)/(Measurements!$C$4:$C$502=Measurements!$K$3)*(ROW(Measurements!$C$4:$C$502)-ROW(Measurements!$C$3)),ROWS(Measurements!$L$4:L496))), "")</f>
        <v/>
      </c>
      <c r="Q496">
        <f>IF($L496&lt;&gt;"",6.5,"")</f>
        <v/>
      </c>
      <c r="R496">
        <f>IF($L496&lt;&gt;"",3.5,"")</f>
        <v/>
      </c>
      <c r="S496">
        <f>IF(ROWS(Measurements!$L$4:L496)&lt;=Measurements!$K$4, INDEX(Measurements!$G$4:$G$502,_xlfn.AGGREGATE(15,3,(Measurements!$C$4:$C$502=Measurements!$K$3)/(Measurements!$C$4:$C$502=Measurements!$K$3)*(ROW(Measurements!$C$4:$C$502)-ROW(Measurements!$C$3)),ROWS(Measurements!$L$4:L496))), "")</f>
        <v/>
      </c>
      <c r="T496">
        <f>IF($L496&lt;&gt;"",65,"")</f>
        <v/>
      </c>
      <c r="U496">
        <f>IF($L496&lt;&gt;"",35,"")</f>
        <v/>
      </c>
      <c r="W496" s="2">
        <f>IF(ROWS(Measurements!$L$4:$L496)&lt;=Measurements!$I$4, INDEX(Measurements!$A$4:$A$502,_xlfn.AGGREGATE(15,3,(Measurements!$C$4:$C$502=Measurements!$I$3)/(Measurements!$C$4:$C$502=Measurements!$I$3)*(ROW(Measurements!$C$4:$C$502)-ROW(Measurements!$C$3)),ROWS(Measurements!$L$4:$L496))), "")</f>
        <v/>
      </c>
      <c r="X496">
        <f>IF(ROWS(Measurements!$L$4:$L496)&lt;=Measurements!$I$4, INDEX(Measurements!$E$4:$E$502,_xlfn.AGGREGATE(15,3,(Measurements!$C$4:$C$502=Measurements!$I$3)/(Measurements!$C$4:$C$502=Measurements!$I$3)*(ROW(Measurements!$C$4:$C$502)-ROW(Measurements!$C$3)),ROWS(Measurements!$L$4:$L496))), "")</f>
        <v/>
      </c>
      <c r="Y496">
        <f>IF($W496&lt;&gt;"",2200,"")</f>
        <v/>
      </c>
      <c r="Z496">
        <f>IF($W496&lt;&gt;"",1800,"")</f>
        <v/>
      </c>
      <c r="AA496">
        <f>IF(ROWS(Measurements!$L$4:$L496)&lt;=Measurements!$I$4, INDEX(Measurements!$F$4:$F$502,_xlfn.AGGREGATE(15,3,(Measurements!$C$4:$C$502=Measurements!$I$3)/(Measurements!$C$4:$C$502=Measurements!$I$3)*(ROW(Measurements!$C$4:$C$502)-ROW(Measurements!$C$3)),ROWS(Measurements!$L$4:$L496))), "")</f>
        <v/>
      </c>
      <c r="AB496">
        <f>IF($W496&lt;&gt;"",6.5,"")</f>
        <v/>
      </c>
      <c r="AC496">
        <f>IF($W496&lt;&gt;"",3.5,"")</f>
        <v/>
      </c>
      <c r="AD496">
        <f>IF(ROWS(Measurements!$L$4:L496)&lt;=Measurements!$I$4, INDEX(Measurements!$G$4:$G$502,_xlfn.AGGREGATE(15,3,(Measurements!$C$4:$C$502=Measurements!$I$3)/(Measurements!$C$4:$C$502=Measurements!$I$3)*(ROW(Measurements!$C$4:$C$502)-ROW(Measurements!$C$3)),ROWS(Measurements!$L$4:L496))), "")</f>
        <v/>
      </c>
      <c r="AE496">
        <f>IF($W496&lt;&gt;"",65,"")</f>
        <v/>
      </c>
      <c r="AF496">
        <f>IF($W496&lt;&gt;"",35,"")</f>
        <v/>
      </c>
    </row>
    <row r="497">
      <c r="A497" s="2">
        <f>IF(ROWS(Measurements!A$4:$L497)&lt;=Measurements!$J$4, INDEX(Measurements!$A$4:$A$502,_xlfn.AGGREGATE(15,3,(Measurements!$C$4:$C$502=Measurements!$J$3)/(Measurements!$C$4:$C$502=Measurements!$J$3)*(ROW(Measurements!$C$4:$C$502)-ROW(Measurements!$C$3)),ROWS(Measurements!A$4:$L497))), "")</f>
        <v/>
      </c>
      <c r="B497">
        <f>IF(ROWS(Measurements!A$4:$L497)&lt;=Measurements!$J$4, INDEX(Measurements!$E$4:$E$502,_xlfn.AGGREGATE(15,3,(Measurements!$C$4:$C$502=Measurements!$J$3)/(Measurements!$C$4:$C$502=Measurements!$J$3)*(ROW(Measurements!$C$4:$C$502)-ROW(Measurements!$C$3)),ROWS(Measurements!A$4:$L497))), "")</f>
        <v/>
      </c>
      <c r="C497">
        <f>IF($A497&lt;&gt;"",2200,"")</f>
        <v/>
      </c>
      <c r="D497">
        <f>IF($A497&lt;&gt;"",1800,"")</f>
        <v/>
      </c>
      <c r="E497">
        <f>IF(ROWS(Measurements!A$4:$L497)&lt;=Measurements!$J$4, INDEX(Measurements!$F$4:$F$502,_xlfn.AGGREGATE(15,3,(Measurements!$C$4:$C$502=Measurements!$J$3)/(Measurements!$C$4:$C$502=Measurements!$J$3)*(ROW(Measurements!$C$4:$C$502)-ROW(Measurements!$C$3)),ROWS(Measurements!A$4:$L497))), "")</f>
        <v/>
      </c>
      <c r="F497">
        <f>IF($A497&lt;&gt;"",6.5,"")</f>
        <v/>
      </c>
      <c r="G497">
        <f>IF($A497&lt;&gt;"",3.5,"")</f>
        <v/>
      </c>
      <c r="H497">
        <f>IF(ROWS(Measurements!A$4:$L497)&lt;=Measurements!$J$4, INDEX(Measurements!$G$4:$G$502,_xlfn.AGGREGATE(15,3,(Measurements!$C$4:$C$502=Measurements!$J$3)/(Measurements!$C$4:$C$502=Measurements!$J$3)*(ROW(Measurements!$C$4:$C$502)-ROW(Measurements!$C$3)),ROWS(Measurements!A$4:$L497))), "")</f>
        <v/>
      </c>
      <c r="I497">
        <f>IF($A497&lt;&gt;"",65,"")</f>
        <v/>
      </c>
      <c r="J497">
        <f>IF($A497&lt;&gt;"",35,"")</f>
        <v/>
      </c>
      <c r="L497" s="2">
        <f>IF(ROWS(Measurements!$L$4:L497)&lt;=Measurements!$K$4, INDEX(Measurements!$A$4:$A$502,_xlfn.AGGREGATE(15,3,(Measurements!$C$4:$C$502=Measurements!$K$3)/(Measurements!$C$4:$C$502=Measurements!$K$3)*(ROW(Measurements!$C$4:$C$502)-ROW(Measurements!$C$3)),ROWS(Measurements!$L$4:L497))), "")</f>
        <v/>
      </c>
      <c r="M497">
        <f>IF(ROWS(Measurements!$L$4:L497)&lt;=Measurements!$K$4, INDEX(Measurements!$E$4:$E$502,_xlfn.AGGREGATE(15,3,(Measurements!$C$4:$C$502=Measurements!$K$3)/(Measurements!$C$4:$C$502=Measurements!$K$3)*(ROW(Measurements!$C$4:$C$502)-ROW(Measurements!$C$3)),ROWS(Measurements!$L$4:L497))), "")</f>
        <v/>
      </c>
      <c r="N497">
        <f>IF($L497&lt;&gt;"",2200,"")</f>
        <v/>
      </c>
      <c r="O497">
        <f>IF($L497&lt;&gt;"",1800,"")</f>
        <v/>
      </c>
      <c r="P497">
        <f>IF(ROWS(Measurements!$L$4:L497)&lt;=Measurements!$K$4, INDEX(Measurements!$F$4:$F$502,_xlfn.AGGREGATE(15,3,(Measurements!$C$4:$C$502=Measurements!$K$3)/(Measurements!$C$4:$C$502=Measurements!$K$3)*(ROW(Measurements!$C$4:$C$502)-ROW(Measurements!$C$3)),ROWS(Measurements!$L$4:L497))), "")</f>
        <v/>
      </c>
      <c r="Q497">
        <f>IF($L497&lt;&gt;"",6.5,"")</f>
        <v/>
      </c>
      <c r="R497">
        <f>IF($L497&lt;&gt;"",3.5,"")</f>
        <v/>
      </c>
      <c r="S497">
        <f>IF(ROWS(Measurements!$L$4:L497)&lt;=Measurements!$K$4, INDEX(Measurements!$G$4:$G$502,_xlfn.AGGREGATE(15,3,(Measurements!$C$4:$C$502=Measurements!$K$3)/(Measurements!$C$4:$C$502=Measurements!$K$3)*(ROW(Measurements!$C$4:$C$502)-ROW(Measurements!$C$3)),ROWS(Measurements!$L$4:L497))), "")</f>
        <v/>
      </c>
      <c r="T497">
        <f>IF($L497&lt;&gt;"",65,"")</f>
        <v/>
      </c>
      <c r="U497">
        <f>IF($L497&lt;&gt;"",35,"")</f>
        <v/>
      </c>
      <c r="W497" s="2">
        <f>IF(ROWS(Measurements!$L$4:$L497)&lt;=Measurements!$I$4, INDEX(Measurements!$A$4:$A$502,_xlfn.AGGREGATE(15,3,(Measurements!$C$4:$C$502=Measurements!$I$3)/(Measurements!$C$4:$C$502=Measurements!$I$3)*(ROW(Measurements!$C$4:$C$502)-ROW(Measurements!$C$3)),ROWS(Measurements!$L$4:$L497))), "")</f>
        <v/>
      </c>
      <c r="X497">
        <f>IF(ROWS(Measurements!$L$4:$L497)&lt;=Measurements!$I$4, INDEX(Measurements!$E$4:$E$502,_xlfn.AGGREGATE(15,3,(Measurements!$C$4:$C$502=Measurements!$I$3)/(Measurements!$C$4:$C$502=Measurements!$I$3)*(ROW(Measurements!$C$4:$C$502)-ROW(Measurements!$C$3)),ROWS(Measurements!$L$4:$L497))), "")</f>
        <v/>
      </c>
      <c r="Y497">
        <f>IF($W497&lt;&gt;"",2200,"")</f>
        <v/>
      </c>
      <c r="Z497">
        <f>IF($W497&lt;&gt;"",1800,"")</f>
        <v/>
      </c>
      <c r="AA497">
        <f>IF(ROWS(Measurements!$L$4:$L497)&lt;=Measurements!$I$4, INDEX(Measurements!$F$4:$F$502,_xlfn.AGGREGATE(15,3,(Measurements!$C$4:$C$502=Measurements!$I$3)/(Measurements!$C$4:$C$502=Measurements!$I$3)*(ROW(Measurements!$C$4:$C$502)-ROW(Measurements!$C$3)),ROWS(Measurements!$L$4:$L497))), "")</f>
        <v/>
      </c>
      <c r="AB497">
        <f>IF($W497&lt;&gt;"",6.5,"")</f>
        <v/>
      </c>
      <c r="AC497">
        <f>IF($W497&lt;&gt;"",3.5,"")</f>
        <v/>
      </c>
      <c r="AD497">
        <f>IF(ROWS(Measurements!$L$4:L497)&lt;=Measurements!$I$4, INDEX(Measurements!$G$4:$G$502,_xlfn.AGGREGATE(15,3,(Measurements!$C$4:$C$502=Measurements!$I$3)/(Measurements!$C$4:$C$502=Measurements!$I$3)*(ROW(Measurements!$C$4:$C$502)-ROW(Measurements!$C$3)),ROWS(Measurements!$L$4:L497))), "")</f>
        <v/>
      </c>
      <c r="AE497">
        <f>IF($W497&lt;&gt;"",65,"")</f>
        <v/>
      </c>
      <c r="AF497">
        <f>IF($W497&lt;&gt;"",35,"")</f>
        <v/>
      </c>
    </row>
    <row r="498">
      <c r="A498" s="2">
        <f>IF(ROWS(Measurements!A$4:$L498)&lt;=Measurements!$J$4, INDEX(Measurements!$A$4:$A$502,_xlfn.AGGREGATE(15,3,(Measurements!$C$4:$C$502=Measurements!$J$3)/(Measurements!$C$4:$C$502=Measurements!$J$3)*(ROW(Measurements!$C$4:$C$502)-ROW(Measurements!$C$3)),ROWS(Measurements!A$4:$L498))), "")</f>
        <v/>
      </c>
      <c r="B498">
        <f>IF(ROWS(Measurements!A$4:$L498)&lt;=Measurements!$J$4, INDEX(Measurements!$E$4:$E$502,_xlfn.AGGREGATE(15,3,(Measurements!$C$4:$C$502=Measurements!$J$3)/(Measurements!$C$4:$C$502=Measurements!$J$3)*(ROW(Measurements!$C$4:$C$502)-ROW(Measurements!$C$3)),ROWS(Measurements!A$4:$L498))), "")</f>
        <v/>
      </c>
      <c r="C498">
        <f>IF($A498&lt;&gt;"",2200,"")</f>
        <v/>
      </c>
      <c r="D498">
        <f>IF($A498&lt;&gt;"",1800,"")</f>
        <v/>
      </c>
      <c r="E498">
        <f>IF(ROWS(Measurements!A$4:$L498)&lt;=Measurements!$J$4, INDEX(Measurements!$F$4:$F$502,_xlfn.AGGREGATE(15,3,(Measurements!$C$4:$C$502=Measurements!$J$3)/(Measurements!$C$4:$C$502=Measurements!$J$3)*(ROW(Measurements!$C$4:$C$502)-ROW(Measurements!$C$3)),ROWS(Measurements!A$4:$L498))), "")</f>
        <v/>
      </c>
      <c r="F498">
        <f>IF($A498&lt;&gt;"",6.5,"")</f>
        <v/>
      </c>
      <c r="G498">
        <f>IF($A498&lt;&gt;"",3.5,"")</f>
        <v/>
      </c>
      <c r="H498">
        <f>IF(ROWS(Measurements!A$4:$L498)&lt;=Measurements!$J$4, INDEX(Measurements!$G$4:$G$502,_xlfn.AGGREGATE(15,3,(Measurements!$C$4:$C$502=Measurements!$J$3)/(Measurements!$C$4:$C$502=Measurements!$J$3)*(ROW(Measurements!$C$4:$C$502)-ROW(Measurements!$C$3)),ROWS(Measurements!A$4:$L498))), "")</f>
        <v/>
      </c>
      <c r="I498">
        <f>IF($A498&lt;&gt;"",65,"")</f>
        <v/>
      </c>
      <c r="J498">
        <f>IF($A498&lt;&gt;"",35,"")</f>
        <v/>
      </c>
      <c r="L498" s="2">
        <f>IF(ROWS(Measurements!$L$4:L498)&lt;=Measurements!$K$4, INDEX(Measurements!$A$4:$A$502,_xlfn.AGGREGATE(15,3,(Measurements!$C$4:$C$502=Measurements!$K$3)/(Measurements!$C$4:$C$502=Measurements!$K$3)*(ROW(Measurements!$C$4:$C$502)-ROW(Measurements!$C$3)),ROWS(Measurements!$L$4:L498))), "")</f>
        <v/>
      </c>
      <c r="M498">
        <f>IF(ROWS(Measurements!$L$4:L498)&lt;=Measurements!$K$4, INDEX(Measurements!$E$4:$E$502,_xlfn.AGGREGATE(15,3,(Measurements!$C$4:$C$502=Measurements!$K$3)/(Measurements!$C$4:$C$502=Measurements!$K$3)*(ROW(Measurements!$C$4:$C$502)-ROW(Measurements!$C$3)),ROWS(Measurements!$L$4:L498))), "")</f>
        <v/>
      </c>
      <c r="N498">
        <f>IF($L498&lt;&gt;"",2200,"")</f>
        <v/>
      </c>
      <c r="O498">
        <f>IF($L498&lt;&gt;"",1800,"")</f>
        <v/>
      </c>
      <c r="P498">
        <f>IF(ROWS(Measurements!$L$4:L498)&lt;=Measurements!$K$4, INDEX(Measurements!$F$4:$F$502,_xlfn.AGGREGATE(15,3,(Measurements!$C$4:$C$502=Measurements!$K$3)/(Measurements!$C$4:$C$502=Measurements!$K$3)*(ROW(Measurements!$C$4:$C$502)-ROW(Measurements!$C$3)),ROWS(Measurements!$L$4:L498))), "")</f>
        <v/>
      </c>
      <c r="Q498">
        <f>IF($L498&lt;&gt;"",6.5,"")</f>
        <v/>
      </c>
      <c r="R498">
        <f>IF($L498&lt;&gt;"",3.5,"")</f>
        <v/>
      </c>
      <c r="S498">
        <f>IF(ROWS(Measurements!$L$4:L498)&lt;=Measurements!$K$4, INDEX(Measurements!$G$4:$G$502,_xlfn.AGGREGATE(15,3,(Measurements!$C$4:$C$502=Measurements!$K$3)/(Measurements!$C$4:$C$502=Measurements!$K$3)*(ROW(Measurements!$C$4:$C$502)-ROW(Measurements!$C$3)),ROWS(Measurements!$L$4:L498))), "")</f>
        <v/>
      </c>
      <c r="T498">
        <f>IF($L498&lt;&gt;"",65,"")</f>
        <v/>
      </c>
      <c r="U498">
        <f>IF($L498&lt;&gt;"",35,"")</f>
        <v/>
      </c>
      <c r="W498" s="2">
        <f>IF(ROWS(Measurements!$L$4:$L498)&lt;=Measurements!$I$4, INDEX(Measurements!$A$4:$A$502,_xlfn.AGGREGATE(15,3,(Measurements!$C$4:$C$502=Measurements!$I$3)/(Measurements!$C$4:$C$502=Measurements!$I$3)*(ROW(Measurements!$C$4:$C$502)-ROW(Measurements!$C$3)),ROWS(Measurements!$L$4:$L498))), "")</f>
        <v/>
      </c>
      <c r="X498">
        <f>IF(ROWS(Measurements!$L$4:$L498)&lt;=Measurements!$I$4, INDEX(Measurements!$E$4:$E$502,_xlfn.AGGREGATE(15,3,(Measurements!$C$4:$C$502=Measurements!$I$3)/(Measurements!$C$4:$C$502=Measurements!$I$3)*(ROW(Measurements!$C$4:$C$502)-ROW(Measurements!$C$3)),ROWS(Measurements!$L$4:$L498))), "")</f>
        <v/>
      </c>
      <c r="Y498">
        <f>IF($W498&lt;&gt;"",2200,"")</f>
        <v/>
      </c>
      <c r="Z498">
        <f>IF($W498&lt;&gt;"",1800,"")</f>
        <v/>
      </c>
      <c r="AA498">
        <f>IF(ROWS(Measurements!$L$4:$L498)&lt;=Measurements!$I$4, INDEX(Measurements!$F$4:$F$502,_xlfn.AGGREGATE(15,3,(Measurements!$C$4:$C$502=Measurements!$I$3)/(Measurements!$C$4:$C$502=Measurements!$I$3)*(ROW(Measurements!$C$4:$C$502)-ROW(Measurements!$C$3)),ROWS(Measurements!$L$4:$L498))), "")</f>
        <v/>
      </c>
      <c r="AB498">
        <f>IF($W498&lt;&gt;"",6.5,"")</f>
        <v/>
      </c>
      <c r="AC498">
        <f>IF($W498&lt;&gt;"",3.5,"")</f>
        <v/>
      </c>
      <c r="AD498">
        <f>IF(ROWS(Measurements!$L$4:L498)&lt;=Measurements!$I$4, INDEX(Measurements!$G$4:$G$502,_xlfn.AGGREGATE(15,3,(Measurements!$C$4:$C$502=Measurements!$I$3)/(Measurements!$C$4:$C$502=Measurements!$I$3)*(ROW(Measurements!$C$4:$C$502)-ROW(Measurements!$C$3)),ROWS(Measurements!$L$4:L498))), "")</f>
        <v/>
      </c>
      <c r="AE498">
        <f>IF($W498&lt;&gt;"",65,"")</f>
        <v/>
      </c>
      <c r="AF498">
        <f>IF($W498&lt;&gt;"",35,"")</f>
        <v/>
      </c>
    </row>
    <row r="499">
      <c r="A499" s="2">
        <f>IF(ROWS(Measurements!A$4:$L499)&lt;=Measurements!$J$4, INDEX(Measurements!$A$4:$A$502,_xlfn.AGGREGATE(15,3,(Measurements!$C$4:$C$502=Measurements!$J$3)/(Measurements!$C$4:$C$502=Measurements!$J$3)*(ROW(Measurements!$C$4:$C$502)-ROW(Measurements!$C$3)),ROWS(Measurements!A$4:$L499))), "")</f>
        <v/>
      </c>
      <c r="B499">
        <f>IF(ROWS(Measurements!A$4:$L499)&lt;=Measurements!$J$4, INDEX(Measurements!$E$4:$E$502,_xlfn.AGGREGATE(15,3,(Measurements!$C$4:$C$502=Measurements!$J$3)/(Measurements!$C$4:$C$502=Measurements!$J$3)*(ROW(Measurements!$C$4:$C$502)-ROW(Measurements!$C$3)),ROWS(Measurements!A$4:$L499))), "")</f>
        <v/>
      </c>
      <c r="C499">
        <f>IF($A499&lt;&gt;"",2200,"")</f>
        <v/>
      </c>
      <c r="D499">
        <f>IF($A499&lt;&gt;"",1800,"")</f>
        <v/>
      </c>
      <c r="E499">
        <f>IF(ROWS(Measurements!A$4:$L499)&lt;=Measurements!$J$4, INDEX(Measurements!$F$4:$F$502,_xlfn.AGGREGATE(15,3,(Measurements!$C$4:$C$502=Measurements!$J$3)/(Measurements!$C$4:$C$502=Measurements!$J$3)*(ROW(Measurements!$C$4:$C$502)-ROW(Measurements!$C$3)),ROWS(Measurements!A$4:$L499))), "")</f>
        <v/>
      </c>
      <c r="F499">
        <f>IF($A499&lt;&gt;"",6.5,"")</f>
        <v/>
      </c>
      <c r="G499">
        <f>IF($A499&lt;&gt;"",3.5,"")</f>
        <v/>
      </c>
      <c r="H499">
        <f>IF(ROWS(Measurements!A$4:$L499)&lt;=Measurements!$J$4, INDEX(Measurements!$G$4:$G$502,_xlfn.AGGREGATE(15,3,(Measurements!$C$4:$C$502=Measurements!$J$3)/(Measurements!$C$4:$C$502=Measurements!$J$3)*(ROW(Measurements!$C$4:$C$502)-ROW(Measurements!$C$3)),ROWS(Measurements!A$4:$L499))), "")</f>
        <v/>
      </c>
      <c r="I499">
        <f>IF($A499&lt;&gt;"",65,"")</f>
        <v/>
      </c>
      <c r="J499">
        <f>IF($A499&lt;&gt;"",35,"")</f>
        <v/>
      </c>
      <c r="L499" s="2">
        <f>IF(ROWS(Measurements!$L$4:L499)&lt;=Measurements!$K$4, INDEX(Measurements!$A$4:$A$502,_xlfn.AGGREGATE(15,3,(Measurements!$C$4:$C$502=Measurements!$K$3)/(Measurements!$C$4:$C$502=Measurements!$K$3)*(ROW(Measurements!$C$4:$C$502)-ROW(Measurements!$C$3)),ROWS(Measurements!$L$4:L499))), "")</f>
        <v/>
      </c>
      <c r="M499">
        <f>IF(ROWS(Measurements!$L$4:L499)&lt;=Measurements!$K$4, INDEX(Measurements!$E$4:$E$502,_xlfn.AGGREGATE(15,3,(Measurements!$C$4:$C$502=Measurements!$K$3)/(Measurements!$C$4:$C$502=Measurements!$K$3)*(ROW(Measurements!$C$4:$C$502)-ROW(Measurements!$C$3)),ROWS(Measurements!$L$4:L499))), "")</f>
        <v/>
      </c>
      <c r="N499">
        <f>IF($L499&lt;&gt;"",2200,"")</f>
        <v/>
      </c>
      <c r="O499">
        <f>IF($L499&lt;&gt;"",1800,"")</f>
        <v/>
      </c>
      <c r="P499">
        <f>IF(ROWS(Measurements!$L$4:L499)&lt;=Measurements!$K$4, INDEX(Measurements!$F$4:$F$502,_xlfn.AGGREGATE(15,3,(Measurements!$C$4:$C$502=Measurements!$K$3)/(Measurements!$C$4:$C$502=Measurements!$K$3)*(ROW(Measurements!$C$4:$C$502)-ROW(Measurements!$C$3)),ROWS(Measurements!$L$4:L499))), "")</f>
        <v/>
      </c>
      <c r="Q499">
        <f>IF($L499&lt;&gt;"",6.5,"")</f>
        <v/>
      </c>
      <c r="R499">
        <f>IF($L499&lt;&gt;"",3.5,"")</f>
        <v/>
      </c>
      <c r="S499">
        <f>IF(ROWS(Measurements!$L$4:L499)&lt;=Measurements!$K$4, INDEX(Measurements!$G$4:$G$502,_xlfn.AGGREGATE(15,3,(Measurements!$C$4:$C$502=Measurements!$K$3)/(Measurements!$C$4:$C$502=Measurements!$K$3)*(ROW(Measurements!$C$4:$C$502)-ROW(Measurements!$C$3)),ROWS(Measurements!$L$4:L499))), "")</f>
        <v/>
      </c>
      <c r="T499">
        <f>IF($L499&lt;&gt;"",65,"")</f>
        <v/>
      </c>
      <c r="U499">
        <f>IF($L499&lt;&gt;"",35,"")</f>
        <v/>
      </c>
      <c r="W499" s="2">
        <f>IF(ROWS(Measurements!$L$4:$L499)&lt;=Measurements!$I$4, INDEX(Measurements!$A$4:$A$502,_xlfn.AGGREGATE(15,3,(Measurements!$C$4:$C$502=Measurements!$I$3)/(Measurements!$C$4:$C$502=Measurements!$I$3)*(ROW(Measurements!$C$4:$C$502)-ROW(Measurements!$C$3)),ROWS(Measurements!$L$4:$L499))), "")</f>
        <v/>
      </c>
      <c r="X499">
        <f>IF(ROWS(Measurements!$L$4:$L499)&lt;=Measurements!$I$4, INDEX(Measurements!$E$4:$E$502,_xlfn.AGGREGATE(15,3,(Measurements!$C$4:$C$502=Measurements!$I$3)/(Measurements!$C$4:$C$502=Measurements!$I$3)*(ROW(Measurements!$C$4:$C$502)-ROW(Measurements!$C$3)),ROWS(Measurements!$L$4:$L499))), "")</f>
        <v/>
      </c>
      <c r="Y499">
        <f>IF($W499&lt;&gt;"",2200,"")</f>
        <v/>
      </c>
      <c r="Z499">
        <f>IF($W499&lt;&gt;"",1800,"")</f>
        <v/>
      </c>
      <c r="AA499">
        <f>IF(ROWS(Measurements!$L$4:$L499)&lt;=Measurements!$I$4, INDEX(Measurements!$F$4:$F$502,_xlfn.AGGREGATE(15,3,(Measurements!$C$4:$C$502=Measurements!$I$3)/(Measurements!$C$4:$C$502=Measurements!$I$3)*(ROW(Measurements!$C$4:$C$502)-ROW(Measurements!$C$3)),ROWS(Measurements!$L$4:$L499))), "")</f>
        <v/>
      </c>
      <c r="AB499">
        <f>IF($W499&lt;&gt;"",6.5,"")</f>
        <v/>
      </c>
      <c r="AC499">
        <f>IF($W499&lt;&gt;"",3.5,"")</f>
        <v/>
      </c>
      <c r="AD499">
        <f>IF(ROWS(Measurements!$L$4:L499)&lt;=Measurements!$I$4, INDEX(Measurements!$G$4:$G$502,_xlfn.AGGREGATE(15,3,(Measurements!$C$4:$C$502=Measurements!$I$3)/(Measurements!$C$4:$C$502=Measurements!$I$3)*(ROW(Measurements!$C$4:$C$502)-ROW(Measurements!$C$3)),ROWS(Measurements!$L$4:L499))), "")</f>
        <v/>
      </c>
      <c r="AE499">
        <f>IF($W499&lt;&gt;"",65,"")</f>
        <v/>
      </c>
      <c r="AF499">
        <f>IF($W499&lt;&gt;"",35,"")</f>
        <v/>
      </c>
    </row>
    <row r="500">
      <c r="A500" s="2">
        <f>IF(ROWS(Measurements!A$4:$L500)&lt;=Measurements!$J$4, INDEX(Measurements!$A$4:$A$502,_xlfn.AGGREGATE(15,3,(Measurements!$C$4:$C$502=Measurements!$J$3)/(Measurements!$C$4:$C$502=Measurements!$J$3)*(ROW(Measurements!$C$4:$C$502)-ROW(Measurements!$C$3)),ROWS(Measurements!A$4:$L500))), "")</f>
        <v/>
      </c>
      <c r="B500">
        <f>IF(ROWS(Measurements!A$4:$L500)&lt;=Measurements!$J$4, INDEX(Measurements!$E$4:$E$502,_xlfn.AGGREGATE(15,3,(Measurements!$C$4:$C$502=Measurements!$J$3)/(Measurements!$C$4:$C$502=Measurements!$J$3)*(ROW(Measurements!$C$4:$C$502)-ROW(Measurements!$C$3)),ROWS(Measurements!A$4:$L500))), "")</f>
        <v/>
      </c>
      <c r="C500">
        <f>IF($A500&lt;&gt;"",2200,"")</f>
        <v/>
      </c>
      <c r="D500">
        <f>IF($A500&lt;&gt;"",1800,"")</f>
        <v/>
      </c>
      <c r="E500">
        <f>IF(ROWS(Measurements!A$4:$L500)&lt;=Measurements!$J$4, INDEX(Measurements!$F$4:$F$502,_xlfn.AGGREGATE(15,3,(Measurements!$C$4:$C$502=Measurements!$J$3)/(Measurements!$C$4:$C$502=Measurements!$J$3)*(ROW(Measurements!$C$4:$C$502)-ROW(Measurements!$C$3)),ROWS(Measurements!A$4:$L500))), "")</f>
        <v/>
      </c>
      <c r="F500">
        <f>IF($A500&lt;&gt;"",6.5,"")</f>
        <v/>
      </c>
      <c r="G500">
        <f>IF($A500&lt;&gt;"",3.5,"")</f>
        <v/>
      </c>
      <c r="H500">
        <f>IF(ROWS(Measurements!A$4:$L500)&lt;=Measurements!$J$4, INDEX(Measurements!$G$4:$G$502,_xlfn.AGGREGATE(15,3,(Measurements!$C$4:$C$502=Measurements!$J$3)/(Measurements!$C$4:$C$502=Measurements!$J$3)*(ROW(Measurements!$C$4:$C$502)-ROW(Measurements!$C$3)),ROWS(Measurements!A$4:$L500))), "")</f>
        <v/>
      </c>
      <c r="I500">
        <f>IF($A500&lt;&gt;"",65,"")</f>
        <v/>
      </c>
      <c r="J500">
        <f>IF($A500&lt;&gt;"",35,"")</f>
        <v/>
      </c>
      <c r="L500" s="2">
        <f>IF(ROWS(Measurements!$L$4:L500)&lt;=Measurements!$K$4, INDEX(Measurements!$A$4:$A$502,_xlfn.AGGREGATE(15,3,(Measurements!$C$4:$C$502=Measurements!$K$3)/(Measurements!$C$4:$C$502=Measurements!$K$3)*(ROW(Measurements!$C$4:$C$502)-ROW(Measurements!$C$3)),ROWS(Measurements!$L$4:L500))), "")</f>
        <v/>
      </c>
      <c r="M500">
        <f>IF(ROWS(Measurements!$L$4:L500)&lt;=Measurements!$K$4, INDEX(Measurements!$E$4:$E$502,_xlfn.AGGREGATE(15,3,(Measurements!$C$4:$C$502=Measurements!$K$3)/(Measurements!$C$4:$C$502=Measurements!$K$3)*(ROW(Measurements!$C$4:$C$502)-ROW(Measurements!$C$3)),ROWS(Measurements!$L$4:L500))), "")</f>
        <v/>
      </c>
      <c r="N500">
        <f>IF($L500&lt;&gt;"",2200,"")</f>
        <v/>
      </c>
      <c r="O500">
        <f>IF($L500&lt;&gt;"",1800,"")</f>
        <v/>
      </c>
      <c r="P500">
        <f>IF(ROWS(Measurements!$L$4:L500)&lt;=Measurements!$K$4, INDEX(Measurements!$F$4:$F$502,_xlfn.AGGREGATE(15,3,(Measurements!$C$4:$C$502=Measurements!$K$3)/(Measurements!$C$4:$C$502=Measurements!$K$3)*(ROW(Measurements!$C$4:$C$502)-ROW(Measurements!$C$3)),ROWS(Measurements!$L$4:L500))), "")</f>
        <v/>
      </c>
      <c r="Q500">
        <f>IF($L500&lt;&gt;"",6.5,"")</f>
        <v/>
      </c>
      <c r="R500">
        <f>IF($L500&lt;&gt;"",3.5,"")</f>
        <v/>
      </c>
      <c r="S500">
        <f>IF(ROWS(Measurements!$L$4:L500)&lt;=Measurements!$K$4, INDEX(Measurements!$G$4:$G$502,_xlfn.AGGREGATE(15,3,(Measurements!$C$4:$C$502=Measurements!$K$3)/(Measurements!$C$4:$C$502=Measurements!$K$3)*(ROW(Measurements!$C$4:$C$502)-ROW(Measurements!$C$3)),ROWS(Measurements!$L$4:L500))), "")</f>
        <v/>
      </c>
      <c r="T500">
        <f>IF($L500&lt;&gt;"",65,"")</f>
        <v/>
      </c>
      <c r="U500">
        <f>IF($L500&lt;&gt;"",35,"")</f>
        <v/>
      </c>
      <c r="W500" s="2">
        <f>IF(ROWS(Measurements!$L$4:$L500)&lt;=Measurements!$I$4, INDEX(Measurements!$A$4:$A$502,_xlfn.AGGREGATE(15,3,(Measurements!$C$4:$C$502=Measurements!$I$3)/(Measurements!$C$4:$C$502=Measurements!$I$3)*(ROW(Measurements!$C$4:$C$502)-ROW(Measurements!$C$3)),ROWS(Measurements!$L$4:$L500))), "")</f>
        <v/>
      </c>
      <c r="X500">
        <f>IF(ROWS(Measurements!$L$4:$L500)&lt;=Measurements!$I$4, INDEX(Measurements!$E$4:$E$502,_xlfn.AGGREGATE(15,3,(Measurements!$C$4:$C$502=Measurements!$I$3)/(Measurements!$C$4:$C$502=Measurements!$I$3)*(ROW(Measurements!$C$4:$C$502)-ROW(Measurements!$C$3)),ROWS(Measurements!$L$4:$L500))), "")</f>
        <v/>
      </c>
      <c r="Y500">
        <f>IF($W500&lt;&gt;"",2200,"")</f>
        <v/>
      </c>
      <c r="Z500">
        <f>IF($W500&lt;&gt;"",1800,"")</f>
        <v/>
      </c>
      <c r="AA500">
        <f>IF(ROWS(Measurements!$L$4:$L500)&lt;=Measurements!$I$4, INDEX(Measurements!$F$4:$F$502,_xlfn.AGGREGATE(15,3,(Measurements!$C$4:$C$502=Measurements!$I$3)/(Measurements!$C$4:$C$502=Measurements!$I$3)*(ROW(Measurements!$C$4:$C$502)-ROW(Measurements!$C$3)),ROWS(Measurements!$L$4:$L500))), "")</f>
        <v/>
      </c>
      <c r="AB500">
        <f>IF($W500&lt;&gt;"",6.5,"")</f>
        <v/>
      </c>
      <c r="AC500">
        <f>IF($W500&lt;&gt;"",3.5,"")</f>
        <v/>
      </c>
      <c r="AD500">
        <f>IF(ROWS(Measurements!$L$4:L500)&lt;=Measurements!$I$4, INDEX(Measurements!$G$4:$G$502,_xlfn.AGGREGATE(15,3,(Measurements!$C$4:$C$502=Measurements!$I$3)/(Measurements!$C$4:$C$502=Measurements!$I$3)*(ROW(Measurements!$C$4:$C$502)-ROW(Measurements!$C$3)),ROWS(Measurements!$L$4:L500))), "")</f>
        <v/>
      </c>
      <c r="AE500">
        <f>IF($W500&lt;&gt;"",65,"")</f>
        <v/>
      </c>
      <c r="AF500">
        <f>IF($W500&lt;&gt;"",35,"")</f>
        <v/>
      </c>
    </row>
    <row r="501">
      <c r="A501" s="2">
        <f>IF(ROWS(Measurements!A$4:$L501)&lt;=Measurements!$J$4, INDEX(Measurements!$A$4:$A$502,_xlfn.AGGREGATE(15,3,(Measurements!$C$4:$C$502=Measurements!$J$3)/(Measurements!$C$4:$C$502=Measurements!$J$3)*(ROW(Measurements!$C$4:$C$502)-ROW(Measurements!$C$3)),ROWS(Measurements!A$4:$L501))), "")</f>
        <v/>
      </c>
      <c r="B501">
        <f>IF(ROWS(Measurements!A$4:$L501)&lt;=Measurements!$J$4, INDEX(Measurements!$E$4:$E$502,_xlfn.AGGREGATE(15,3,(Measurements!$C$4:$C$502=Measurements!$J$3)/(Measurements!$C$4:$C$502=Measurements!$J$3)*(ROW(Measurements!$C$4:$C$502)-ROW(Measurements!$C$3)),ROWS(Measurements!A$4:$L501))), "")</f>
        <v/>
      </c>
      <c r="C501">
        <f>IF($A501&lt;&gt;"",2200,"")</f>
        <v/>
      </c>
      <c r="D501">
        <f>IF($A501&lt;&gt;"",1800,"")</f>
        <v/>
      </c>
      <c r="E501">
        <f>IF(ROWS(Measurements!A$4:$L501)&lt;=Measurements!$J$4, INDEX(Measurements!$F$4:$F$502,_xlfn.AGGREGATE(15,3,(Measurements!$C$4:$C$502=Measurements!$J$3)/(Measurements!$C$4:$C$502=Measurements!$J$3)*(ROW(Measurements!$C$4:$C$502)-ROW(Measurements!$C$3)),ROWS(Measurements!A$4:$L501))), "")</f>
        <v/>
      </c>
      <c r="F501">
        <f>IF($A501&lt;&gt;"",6.5,"")</f>
        <v/>
      </c>
      <c r="G501">
        <f>IF($A501&lt;&gt;"",3.5,"")</f>
        <v/>
      </c>
      <c r="H501">
        <f>IF(ROWS(Measurements!A$4:$L501)&lt;=Measurements!$J$4, INDEX(Measurements!$G$4:$G$502,_xlfn.AGGREGATE(15,3,(Measurements!$C$4:$C$502=Measurements!$J$3)/(Measurements!$C$4:$C$502=Measurements!$J$3)*(ROW(Measurements!$C$4:$C$502)-ROW(Measurements!$C$3)),ROWS(Measurements!A$4:$L501))), "")</f>
        <v/>
      </c>
      <c r="I501">
        <f>IF($A501&lt;&gt;"",65,"")</f>
        <v/>
      </c>
      <c r="J501">
        <f>IF($A501&lt;&gt;"",35,"")</f>
        <v/>
      </c>
      <c r="L501" s="2">
        <f>IF(ROWS(Measurements!$L$4:L501)&lt;=Measurements!$K$4, INDEX(Measurements!$A$4:$A$502,_xlfn.AGGREGATE(15,3,(Measurements!$C$4:$C$502=Measurements!$K$3)/(Measurements!$C$4:$C$502=Measurements!$K$3)*(ROW(Measurements!$C$4:$C$502)-ROW(Measurements!$C$3)),ROWS(Measurements!$L$4:L501))), "")</f>
        <v/>
      </c>
      <c r="M501">
        <f>IF(ROWS(Measurements!$L$4:L501)&lt;=Measurements!$K$4, INDEX(Measurements!$E$4:$E$502,_xlfn.AGGREGATE(15,3,(Measurements!$C$4:$C$502=Measurements!$K$3)/(Measurements!$C$4:$C$502=Measurements!$K$3)*(ROW(Measurements!$C$4:$C$502)-ROW(Measurements!$C$3)),ROWS(Measurements!$L$4:L501))), "")</f>
        <v/>
      </c>
      <c r="N501">
        <f>IF($L501&lt;&gt;"",2200,"")</f>
        <v/>
      </c>
      <c r="O501">
        <f>IF($L501&lt;&gt;"",1800,"")</f>
        <v/>
      </c>
      <c r="P501">
        <f>IF(ROWS(Measurements!$L$4:L501)&lt;=Measurements!$K$4, INDEX(Measurements!$F$4:$F$502,_xlfn.AGGREGATE(15,3,(Measurements!$C$4:$C$502=Measurements!$K$3)/(Measurements!$C$4:$C$502=Measurements!$K$3)*(ROW(Measurements!$C$4:$C$502)-ROW(Measurements!$C$3)),ROWS(Measurements!$L$4:L501))), "")</f>
        <v/>
      </c>
      <c r="Q501">
        <f>IF($L501&lt;&gt;"",6.5,"")</f>
        <v/>
      </c>
      <c r="R501">
        <f>IF($L501&lt;&gt;"",3.5,"")</f>
        <v/>
      </c>
      <c r="S501">
        <f>IF(ROWS(Measurements!$L$4:L501)&lt;=Measurements!$K$4, INDEX(Measurements!$G$4:$G$502,_xlfn.AGGREGATE(15,3,(Measurements!$C$4:$C$502=Measurements!$K$3)/(Measurements!$C$4:$C$502=Measurements!$K$3)*(ROW(Measurements!$C$4:$C$502)-ROW(Measurements!$C$3)),ROWS(Measurements!$L$4:L501))), "")</f>
        <v/>
      </c>
      <c r="T501">
        <f>IF($L501&lt;&gt;"",65,"")</f>
        <v/>
      </c>
      <c r="U501">
        <f>IF($L501&lt;&gt;"",35,"")</f>
        <v/>
      </c>
      <c r="W501" s="2">
        <f>IF(ROWS(Measurements!$L$4:$L501)&lt;=Measurements!$I$4, INDEX(Measurements!$A$4:$A$502,_xlfn.AGGREGATE(15,3,(Measurements!$C$4:$C$502=Measurements!$I$3)/(Measurements!$C$4:$C$502=Measurements!$I$3)*(ROW(Measurements!$C$4:$C$502)-ROW(Measurements!$C$3)),ROWS(Measurements!$L$4:$L501))), "")</f>
        <v/>
      </c>
      <c r="X501">
        <f>IF(ROWS(Measurements!$L$4:$L501)&lt;=Measurements!$I$4, INDEX(Measurements!$E$4:$E$502,_xlfn.AGGREGATE(15,3,(Measurements!$C$4:$C$502=Measurements!$I$3)/(Measurements!$C$4:$C$502=Measurements!$I$3)*(ROW(Measurements!$C$4:$C$502)-ROW(Measurements!$C$3)),ROWS(Measurements!$L$4:$L501))), "")</f>
        <v/>
      </c>
      <c r="Y501">
        <f>IF($W501&lt;&gt;"",2200,"")</f>
        <v/>
      </c>
      <c r="Z501">
        <f>IF($W501&lt;&gt;"",1800,"")</f>
        <v/>
      </c>
      <c r="AA501">
        <f>IF(ROWS(Measurements!$L$4:$L501)&lt;=Measurements!$I$4, INDEX(Measurements!$F$4:$F$502,_xlfn.AGGREGATE(15,3,(Measurements!$C$4:$C$502=Measurements!$I$3)/(Measurements!$C$4:$C$502=Measurements!$I$3)*(ROW(Measurements!$C$4:$C$502)-ROW(Measurements!$C$3)),ROWS(Measurements!$L$4:$L501))), "")</f>
        <v/>
      </c>
      <c r="AB501">
        <f>IF($W501&lt;&gt;"",6.5,"")</f>
        <v/>
      </c>
      <c r="AC501">
        <f>IF($W501&lt;&gt;"",3.5,"")</f>
        <v/>
      </c>
      <c r="AD501">
        <f>IF(ROWS(Measurements!$L$4:L501)&lt;=Measurements!$I$4, INDEX(Measurements!$G$4:$G$502,_xlfn.AGGREGATE(15,3,(Measurements!$C$4:$C$502=Measurements!$I$3)/(Measurements!$C$4:$C$502=Measurements!$I$3)*(ROW(Measurements!$C$4:$C$502)-ROW(Measurements!$C$3)),ROWS(Measurements!$L$4:L501))), "")</f>
        <v/>
      </c>
      <c r="AE501">
        <f>IF($W501&lt;&gt;"",65,"")</f>
        <v/>
      </c>
      <c r="AF501">
        <f>IF($W501&lt;&gt;"",35,"")</f>
        <v/>
      </c>
    </row>
    <row r="502">
      <c r="A502" s="2">
        <f>IF(ROWS(Measurements!A$4:$L502)&lt;=Measurements!$J$4, INDEX(Measurements!$A$4:$A$502,_xlfn.AGGREGATE(15,3,(Measurements!$C$4:$C$502=Measurements!$J$3)/(Measurements!$C$4:$C$502=Measurements!$J$3)*(ROW(Measurements!$C$4:$C$502)-ROW(Measurements!$C$3)),ROWS(Measurements!A$4:$L502))), "")</f>
        <v/>
      </c>
      <c r="B502">
        <f>IF(ROWS(Measurements!A$4:$L502)&lt;=Measurements!$J$4, INDEX(Measurements!$E$4:$E$502,_xlfn.AGGREGATE(15,3,(Measurements!$C$4:$C$502=Measurements!$J$3)/(Measurements!$C$4:$C$502=Measurements!$J$3)*(ROW(Measurements!$C$4:$C$502)-ROW(Measurements!$C$3)),ROWS(Measurements!A$4:$L502))), "")</f>
        <v/>
      </c>
      <c r="C502">
        <f>IF($A502&lt;&gt;"",2200,"")</f>
        <v/>
      </c>
      <c r="D502">
        <f>IF($A502&lt;&gt;"",1800,"")</f>
        <v/>
      </c>
      <c r="E502">
        <f>IF(ROWS(Measurements!A$4:$L502)&lt;=Measurements!$J$4, INDEX(Measurements!$F$4:$F$502,_xlfn.AGGREGATE(15,3,(Measurements!$C$4:$C$502=Measurements!$J$3)/(Measurements!$C$4:$C$502=Measurements!$J$3)*(ROW(Measurements!$C$4:$C$502)-ROW(Measurements!$C$3)),ROWS(Measurements!A$4:$L502))), "")</f>
        <v/>
      </c>
      <c r="F502">
        <f>IF($A502&lt;&gt;"",6.5,"")</f>
        <v/>
      </c>
      <c r="G502">
        <f>IF($A502&lt;&gt;"",3.5,"")</f>
        <v/>
      </c>
      <c r="H502">
        <f>IF(ROWS(Measurements!A$4:$L502)&lt;=Measurements!$J$4, INDEX(Measurements!$G$4:$G$502,_xlfn.AGGREGATE(15,3,(Measurements!$C$4:$C$502=Measurements!$J$3)/(Measurements!$C$4:$C$502=Measurements!$J$3)*(ROW(Measurements!$C$4:$C$502)-ROW(Measurements!$C$3)),ROWS(Measurements!A$4:$L502))), "")</f>
        <v/>
      </c>
      <c r="I502">
        <f>IF($A502&lt;&gt;"",65,"")</f>
        <v/>
      </c>
      <c r="J502">
        <f>IF($A502&lt;&gt;"",35,"")</f>
        <v/>
      </c>
      <c r="L502" s="2">
        <f>IF(ROWS(Measurements!$L$4:L502)&lt;=Measurements!$K$4, INDEX(Measurements!$A$4:$A$502,_xlfn.AGGREGATE(15,3,(Measurements!$C$4:$C$502=Measurements!$K$3)/(Measurements!$C$4:$C$502=Measurements!$K$3)*(ROW(Measurements!$C$4:$C$502)-ROW(Measurements!$C$3)),ROWS(Measurements!$L$4:L502))), "")</f>
        <v/>
      </c>
      <c r="M502">
        <f>IF(ROWS(Measurements!$L$4:L502)&lt;=Measurements!$K$4, INDEX(Measurements!$E$4:$E$502,_xlfn.AGGREGATE(15,3,(Measurements!$C$4:$C$502=Measurements!$K$3)/(Measurements!$C$4:$C$502=Measurements!$K$3)*(ROW(Measurements!$C$4:$C$502)-ROW(Measurements!$C$3)),ROWS(Measurements!$L$4:L502))), "")</f>
        <v/>
      </c>
      <c r="N502">
        <f>IF($L502&lt;&gt;"",2200,"")</f>
        <v/>
      </c>
      <c r="O502">
        <f>IF($L502&lt;&gt;"",1800,"")</f>
        <v/>
      </c>
      <c r="P502">
        <f>IF(ROWS(Measurements!$L$4:L502)&lt;=Measurements!$K$4, INDEX(Measurements!$F$4:$F$502,_xlfn.AGGREGATE(15,3,(Measurements!$C$4:$C$502=Measurements!$K$3)/(Measurements!$C$4:$C$502=Measurements!$K$3)*(ROW(Measurements!$C$4:$C$502)-ROW(Measurements!$C$3)),ROWS(Measurements!$L$4:L502))), "")</f>
        <v/>
      </c>
      <c r="Q502">
        <f>IF($L502&lt;&gt;"",6.5,"")</f>
        <v/>
      </c>
      <c r="R502">
        <f>IF($L502&lt;&gt;"",3.5,"")</f>
        <v/>
      </c>
      <c r="S502">
        <f>IF(ROWS(Measurements!$L$4:L502)&lt;=Measurements!$K$4, INDEX(Measurements!$G$4:$G$502,_xlfn.AGGREGATE(15,3,(Measurements!$C$4:$C$502=Measurements!$K$3)/(Measurements!$C$4:$C$502=Measurements!$K$3)*(ROW(Measurements!$C$4:$C$502)-ROW(Measurements!$C$3)),ROWS(Measurements!$L$4:L502))), "")</f>
        <v/>
      </c>
      <c r="T502">
        <f>IF($L502&lt;&gt;"",65,"")</f>
        <v/>
      </c>
      <c r="U502">
        <f>IF($L502&lt;&gt;"",35,"")</f>
        <v/>
      </c>
      <c r="W502" s="2">
        <f>IF(ROWS(Measurements!$L$4:$L502)&lt;=Measurements!$I$4, INDEX(Measurements!$A$4:$A$502,_xlfn.AGGREGATE(15,3,(Measurements!$C$4:$C$502=Measurements!$I$3)/(Measurements!$C$4:$C$502=Measurements!$I$3)*(ROW(Measurements!$C$4:$C$502)-ROW(Measurements!$C$3)),ROWS(Measurements!$L$4:$L502))), "")</f>
        <v/>
      </c>
      <c r="X502">
        <f>IF(ROWS(Measurements!$L$4:$L502)&lt;=Measurements!$I$4, INDEX(Measurements!$E$4:$E$502,_xlfn.AGGREGATE(15,3,(Measurements!$C$4:$C$502=Measurements!$I$3)/(Measurements!$C$4:$C$502=Measurements!$I$3)*(ROW(Measurements!$C$4:$C$502)-ROW(Measurements!$C$3)),ROWS(Measurements!$L$4:$L502))), "")</f>
        <v/>
      </c>
      <c r="Y502">
        <f>IF($W502&lt;&gt;"",2200,"")</f>
        <v/>
      </c>
      <c r="Z502">
        <f>IF($W502&lt;&gt;"",1800,"")</f>
        <v/>
      </c>
      <c r="AA502">
        <f>IF(ROWS(Measurements!$L$4:$L502)&lt;=Measurements!$I$4, INDEX(Measurements!$F$4:$F$502,_xlfn.AGGREGATE(15,3,(Measurements!$C$4:$C$502=Measurements!$I$3)/(Measurements!$C$4:$C$502=Measurements!$I$3)*(ROW(Measurements!$C$4:$C$502)-ROW(Measurements!$C$3)),ROWS(Measurements!$L$4:$L502))), "")</f>
        <v/>
      </c>
      <c r="AB502">
        <f>IF($W502&lt;&gt;"",6.5,"")</f>
        <v/>
      </c>
      <c r="AC502">
        <f>IF($W502&lt;&gt;"",3.5,"")</f>
        <v/>
      </c>
      <c r="AD502">
        <f>IF(ROWS(Measurements!$L$4:L502)&lt;=Measurements!$I$4, INDEX(Measurements!$G$4:$G$502,_xlfn.AGGREGATE(15,3,(Measurements!$C$4:$C$502=Measurements!$I$3)/(Measurements!$C$4:$C$502=Measurements!$I$3)*(ROW(Measurements!$C$4:$C$502)-ROW(Measurements!$C$3)),ROWS(Measurements!$L$4:L502))), "")</f>
        <v/>
      </c>
      <c r="AE502">
        <f>IF($W502&lt;&gt;"",65,"")</f>
        <v/>
      </c>
      <c r="AF502">
        <f>IF($W502&lt;&gt;"",35,"")</f>
        <v/>
      </c>
    </row>
    <row r="503">
      <c r="A503" s="1">
        <f>IF(Measurements!A505&lt;&gt;0,Measurements!A505,"")</f>
        <v/>
      </c>
      <c r="B503">
        <f>IF(Measurements!$D505=200,Measurements!$E505*20,IF(Measurements!$E505&lt;&gt;0,Measurements!$E505,IF(Measurements!$A505&lt;&gt;0,NA(),"")))</f>
        <v/>
      </c>
      <c r="C503">
        <f>IF(Measurements!$A505&lt;&gt;0,2200,"")</f>
        <v/>
      </c>
      <c r="D503">
        <f>IF(Measurements!$A505&lt;&gt;0,1800,"")</f>
        <v/>
      </c>
      <c r="M503">
        <f>IF(Measurements!$D505=200,Measurements!$E505*20,IF(Measurements!$E505&lt;&gt;0,Measurements!$E505,IF(Measurements!$A505&lt;&gt;0,NA(),"")))</f>
        <v/>
      </c>
      <c r="N503">
        <f>IF(Measurements!$A505&lt;&gt;0,2200,"")</f>
        <v/>
      </c>
      <c r="O503">
        <f>IF(Measurements!$A505&lt;&gt;0,1800,"")</f>
        <v/>
      </c>
    </row>
    <row r="504">
      <c r="A504" s="1">
        <f>IF(Measurements!A506&lt;&gt;0,Measurements!A506,"")</f>
        <v/>
      </c>
    </row>
  </sheetData>
  <mergeCells count="15">
    <mergeCell ref="A1:A3"/>
    <mergeCell ref="B1:J1"/>
    <mergeCell ref="E2:G2"/>
    <mergeCell ref="H2:J2"/>
    <mergeCell ref="M1:U1"/>
    <mergeCell ref="M2:O2"/>
    <mergeCell ref="P2:R2"/>
    <mergeCell ref="S2:U2"/>
    <mergeCell ref="B2:D2"/>
    <mergeCell ref="L1:L3"/>
    <mergeCell ref="W1:W3"/>
    <mergeCell ref="X1:AF1"/>
    <mergeCell ref="X2:Z2"/>
    <mergeCell ref="AA2:AC2"/>
    <mergeCell ref="AD2:AF2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S17" sqref="S17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31" workbookViewId="0">
      <selection activeCell="Q29" sqref="Q29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33" sqref="Q33"/>
    </sheetView>
  </sheetViews>
  <sheetFormatPr baseColWidth="10" defaultColWidth="8.83203125" defaultRowHeight="15"/>
  <cols>
    <col customWidth="1" max="11" min="1" style="18" width="8.83203125"/>
    <col customWidth="1" max="16384" min="12" style="18" width="8.83203125"/>
  </cols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2019-06-10T00:56:26Z</dcterms:modified>
  <cp:lastModifiedBy>Microsoft Office User</cp:lastModifiedBy>
</cp:coreProperties>
</file>