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onents" sheetId="1" state="visible" r:id="rId2"/>
    <sheet name="Fixings &amp; Tool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<sst xmlns="http://schemas.openxmlformats.org/spreadsheetml/2006/main" count="260" uniqueCount="186">
  <si>
    <t xml:space="preserve">Item</t>
  </si>
  <si>
    <t xml:space="preserve">Qty</t>
  </si>
  <si>
    <t xml:space="preserve">Value</t>
  </si>
  <si>
    <t xml:space="preserve">Description</t>
  </si>
  <si>
    <t xml:space="preserve">Distributor</t>
  </si>
  <si>
    <t xml:space="preserve">Manufacturer</t>
  </si>
  <si>
    <t xml:space="preserve">Order Code</t>
  </si>
  <si>
    <t xml:space="preserve">Part Number</t>
  </si>
  <si>
    <t xml:space="preserve">Unit Price [£]</t>
  </si>
  <si>
    <t xml:space="preserve">Total Price [£]</t>
  </si>
  <si>
    <t xml:space="preserve">10u/50V</t>
  </si>
  <si>
    <t xml:space="preserve">10µF/50V 1206 ceramic capacitor (pack of 5)</t>
  </si>
  <si>
    <t xml:space="preserve">Farnell</t>
  </si>
  <si>
    <t xml:space="preserve">Murata</t>
  </si>
  <si>
    <t xml:space="preserve">2672214</t>
  </si>
  <si>
    <t xml:space="preserve">GRT31CR61H106KE01L</t>
  </si>
  <si>
    <t xml:space="preserve">47u/63V</t>
  </si>
  <si>
    <t xml:space="preserve">47µF/63V electrolytic capacitor</t>
  </si>
  <si>
    <t xml:space="preserve">Panasonic</t>
  </si>
  <si>
    <t xml:space="preserve">2326166</t>
  </si>
  <si>
    <t xml:space="preserve">EEE1JA470UP</t>
  </si>
  <si>
    <t xml:space="preserve">100n</t>
  </si>
  <si>
    <t xml:space="preserve">100nF/50V X7R 0603 ceramic capacitor (pack of 10)</t>
  </si>
  <si>
    <t xml:space="preserve">Multicomp</t>
  </si>
  <si>
    <t xml:space="preserve">1759122</t>
  </si>
  <si>
    <t xml:space="preserve">MC0603B104K500CT</t>
  </si>
  <si>
    <t xml:space="preserve">MAX6006</t>
  </si>
  <si>
    <t xml:space="preserve">1.25V shunt reference</t>
  </si>
  <si>
    <t xml:space="preserve">Maxim Integrated</t>
  </si>
  <si>
    <t xml:space="preserve">2511278</t>
  </si>
  <si>
    <t xml:space="preserve">MAX6006BEUR+T</t>
  </si>
  <si>
    <t xml:space="preserve">LDU2430S1000</t>
  </si>
  <si>
    <t xml:space="preserve">24V/1A adjustable LED driver</t>
  </si>
  <si>
    <t xml:space="preserve">XP Power</t>
  </si>
  <si>
    <t xml:space="preserve">1738296</t>
  </si>
  <si>
    <t xml:space="preserve">Fuse Holder</t>
  </si>
  <si>
    <t xml:space="preserve">5x20mm fuse holder (pack of 10)</t>
  </si>
  <si>
    <t xml:space="preserve">Schurter</t>
  </si>
  <si>
    <t xml:space="preserve">2309093</t>
  </si>
  <si>
    <t xml:space="preserve">T1.25A</t>
  </si>
  <si>
    <t xml:space="preserve">1.25A slow-burning fuse (pack of 10)</t>
  </si>
  <si>
    <t xml:space="preserve">Eaton Bussmann</t>
  </si>
  <si>
    <t xml:space="preserve">1123242</t>
  </si>
  <si>
    <t xml:space="preserve">S506-1.25-R</t>
  </si>
  <si>
    <t xml:space="preserve">2.1mm DC Jack</t>
  </si>
  <si>
    <t xml:space="preserve">2.1mm 2A/16V DC power jack</t>
  </si>
  <si>
    <t xml:space="preserve">Cliff Electronics</t>
  </si>
  <si>
    <t xml:space="preserve">2450496</t>
  </si>
  <si>
    <t xml:space="preserve">FC681478</t>
  </si>
  <si>
    <t xml:space="preserve">2way Screw Terminal</t>
  </si>
  <si>
    <t xml:space="preserve">2way 3.81mm screw terminal</t>
  </si>
  <si>
    <t xml:space="preserve">2007985</t>
  </si>
  <si>
    <t xml:space="preserve">MC000018</t>
  </si>
  <si>
    <t xml:space="preserve">3way Shunt Header</t>
  </si>
  <si>
    <t xml:space="preserve">3way 2.54mm header (pack of 50)</t>
  </si>
  <si>
    <t xml:space="preserve">1593412</t>
  </si>
  <si>
    <t xml:space="preserve">2211S-03G</t>
  </si>
  <si>
    <t xml:space="preserve">Shunt Jumper</t>
  </si>
  <si>
    <t xml:space="preserve">2.54 mm shunt jumper (pack of 50)</t>
  </si>
  <si>
    <t xml:space="preserve">2834673</t>
  </si>
  <si>
    <t xml:space="preserve">MC-2228CG</t>
  </si>
  <si>
    <t xml:space="preserve">BSS138W</t>
  </si>
  <si>
    <t xml:space="preserve">50V 200mA N-channel MOSFET (pack of 5)</t>
  </si>
  <si>
    <t xml:space="preserve">Diodes</t>
  </si>
  <si>
    <t xml:space="preserve">1713833</t>
  </si>
  <si>
    <t xml:space="preserve">BSS138W-7-F</t>
  </si>
  <si>
    <t xml:space="preserve">27k</t>
  </si>
  <si>
    <t xml:space="preserve">27kΩ 0603 1% SMD resistor (pack of 10)</t>
  </si>
  <si>
    <t xml:space="preserve">2447315</t>
  </si>
  <si>
    <t xml:space="preserve">MCWR06X2702FTL</t>
  </si>
  <si>
    <t xml:space="preserve">1k0</t>
  </si>
  <si>
    <t xml:space="preserve">1kΩ 0603 1% SMD resistor (pack of 10)</t>
  </si>
  <si>
    <t xml:space="preserve">2447272</t>
  </si>
  <si>
    <t xml:space="preserve">MCWR06X1001FTL</t>
  </si>
  <si>
    <t xml:space="preserve">560R/500mW</t>
  </si>
  <si>
    <t xml:space="preserve">560Ω 1206 1% 500mW SMD resistor (pack of 10)</t>
  </si>
  <si>
    <t xml:space="preserve">TE Connectivity</t>
  </si>
  <si>
    <t xml:space="preserve">2332136</t>
  </si>
  <si>
    <t xml:space="preserve">CRGH1206F560R</t>
  </si>
  <si>
    <t xml:space="preserve">6k8</t>
  </si>
  <si>
    <t xml:space="preserve">6.8kΩ 0603 1% SMD resistor (pack of 10)</t>
  </si>
  <si>
    <t xml:space="preserve">2447427</t>
  </si>
  <si>
    <t xml:space="preserve">MCWR06X6801FTL</t>
  </si>
  <si>
    <t xml:space="preserve">2k7</t>
  </si>
  <si>
    <t xml:space="preserve">2.7kΩ 0603 1% SMD resistor (pack of 10)</t>
  </si>
  <si>
    <t xml:space="preserve">2447324</t>
  </si>
  <si>
    <t xml:space="preserve">MCWR06X2701FTL</t>
  </si>
  <si>
    <t xml:space="preserve">820R</t>
  </si>
  <si>
    <t xml:space="preserve">820Ω 0603 1% SMD resistor (pack of 10)</t>
  </si>
  <si>
    <t xml:space="preserve">2447437</t>
  </si>
  <si>
    <t xml:space="preserve">MCWR06X8200FTL</t>
  </si>
  <si>
    <t xml:space="preserve">390R</t>
  </si>
  <si>
    <t xml:space="preserve">390Ω 0603 1% SMD resistor (pack of 10)</t>
  </si>
  <si>
    <t xml:space="preserve">2447353</t>
  </si>
  <si>
    <t xml:space="preserve">MCWR06X3900FTL</t>
  </si>
  <si>
    <t xml:space="preserve">270R</t>
  </si>
  <si>
    <t xml:space="preserve">270Ω 0603 1% SMD resistor (pack of 10)</t>
  </si>
  <si>
    <t xml:space="preserve">2447314</t>
  </si>
  <si>
    <t xml:space="preserve">MCWR06X2700FTL</t>
  </si>
  <si>
    <t xml:space="preserve">100R</t>
  </si>
  <si>
    <t xml:space="preserve">100Ω 0603 1% SMD resistor (pack of 10)</t>
  </si>
  <si>
    <t xml:space="preserve">2447227</t>
  </si>
  <si>
    <t xml:space="preserve">MCWR06X1000FTL</t>
  </si>
  <si>
    <t xml:space="preserve">220R</t>
  </si>
  <si>
    <t xml:space="preserve">220Ω 0603 1% SMD resistor (pack of 10)</t>
  </si>
  <si>
    <t xml:space="preserve">2447298</t>
  </si>
  <si>
    <t xml:space="preserve">MCWR06X2200FTL</t>
  </si>
  <si>
    <t xml:space="preserve">150R</t>
  </si>
  <si>
    <t xml:space="preserve">150Ω 0603 1% SMD resistor (pack of 10)</t>
  </si>
  <si>
    <t xml:space="preserve">2447255</t>
  </si>
  <si>
    <t xml:space="preserve">MCWR06X1500FTL</t>
  </si>
  <si>
    <t xml:space="preserve">180R</t>
  </si>
  <si>
    <t xml:space="preserve">180Ω 0603 1% SMD resistor (pack of 10)</t>
  </si>
  <si>
    <t xml:space="preserve">2447267</t>
  </si>
  <si>
    <t xml:space="preserve">MCWR06X1800FTL</t>
  </si>
  <si>
    <t xml:space="preserve">47R</t>
  </si>
  <si>
    <t xml:space="preserve">47Ω 0603 1% SMD resistor (pack of 10)</t>
  </si>
  <si>
    <t xml:space="preserve">2694082</t>
  </si>
  <si>
    <t xml:space="preserve">MCWF06P47R0FTL</t>
  </si>
  <si>
    <t xml:space="preserve">100R/500mW</t>
  </si>
  <si>
    <t xml:space="preserve">100Ω 1206 1% 500mW SMD resistor (pack of 10)</t>
  </si>
  <si>
    <t xml:space="preserve">2332126</t>
  </si>
  <si>
    <t xml:space="preserve">CRGH1206F100R</t>
  </si>
  <si>
    <t xml:space="preserve">DPDT Switch</t>
  </si>
  <si>
    <t xml:space="preserve">DPDT On-Off-On toggle switch</t>
  </si>
  <si>
    <t xml:space="preserve">9473556</t>
  </si>
  <si>
    <t xml:space="preserve">1MD4T1B1M1QE</t>
  </si>
  <si>
    <t xml:space="preserve">6pos Rotary Switch</t>
  </si>
  <si>
    <t xml:space="preserve">6-position rotary switch</t>
  </si>
  <si>
    <t xml:space="preserve">Nidec Copal</t>
  </si>
  <si>
    <t xml:space="preserve">2854809</t>
  </si>
  <si>
    <t xml:space="preserve">SS-10-16NP-LE</t>
  </si>
  <si>
    <t xml:space="preserve">DIP-8 Socket</t>
  </si>
  <si>
    <t xml:space="preserve">DIP-8 socket for rotary switch</t>
  </si>
  <si>
    <t xml:space="preserve">2668408</t>
  </si>
  <si>
    <t xml:space="preserve">SPC15494</t>
  </si>
  <si>
    <t xml:space="preserve">40mm Fan</t>
  </si>
  <si>
    <t xml:space="preserve">12 VDC Fan, 60mA, 40mm</t>
  </si>
  <si>
    <t xml:space="preserve">2816685</t>
  </si>
  <si>
    <t xml:space="preserve">MC002106</t>
  </si>
  <si>
    <t xml:space="preserve">1m LED Strip</t>
  </si>
  <si>
    <t xml:space="preserve">LED strip, 1m, cool white, 24VDC, 14.4W</t>
  </si>
  <si>
    <t xml:space="preserve">Ledxon Modular</t>
  </si>
  <si>
    <t xml:space="preserve">2214009</t>
  </si>
  <si>
    <t xml:space="preserve">30V/1A AC Adaptor</t>
  </si>
  <si>
    <t xml:space="preserve">30V/1A 2.1mm DC power supply</t>
  </si>
  <si>
    <t xml:space="preserve">Ideal Power</t>
  </si>
  <si>
    <t xml:space="preserve">2771453</t>
  </si>
  <si>
    <t xml:space="preserve">15DYS624-300100W-K</t>
  </si>
  <si>
    <t xml:space="preserve">50mm M4 Standoff</t>
  </si>
  <si>
    <t xml:space="preserve">50mm M4 standoff male-female</t>
  </si>
  <si>
    <t xml:space="preserve">Ettinger</t>
  </si>
  <si>
    <t xml:space="preserve">1466738</t>
  </si>
  <si>
    <t xml:space="preserve">05.14.501</t>
  </si>
  <si>
    <t xml:space="preserve">Total</t>
  </si>
  <si>
    <t xml:space="preserve">M4 nut</t>
  </si>
  <si>
    <t xml:space="preserve">M4 zinc-plated steel nut (pack of 100)</t>
  </si>
  <si>
    <t xml:space="preserve">TR Fastenings</t>
  </si>
  <si>
    <t xml:space="preserve">1419449</t>
  </si>
  <si>
    <t xml:space="preserve">M4-HFST-Z100-</t>
  </si>
  <si>
    <t xml:space="preserve">M4 washer</t>
  </si>
  <si>
    <t xml:space="preserve">M4 zinc-plated steel washer (pack of 100)</t>
  </si>
  <si>
    <t xml:space="preserve">2506009</t>
  </si>
  <si>
    <t xml:space="preserve">DM4-FASTWAZ100DIN125</t>
  </si>
  <si>
    <t xml:space="preserve">M4×12 screw</t>
  </si>
  <si>
    <t xml:space="preserve">M4 12mm zinc-plated pan head screw (pack of 100)</t>
  </si>
  <si>
    <t xml:space="preserve">1419994</t>
  </si>
  <si>
    <t xml:space="preserve">M4 12 PRSTMC Z100</t>
  </si>
  <si>
    <t xml:space="preserve">M3×10 screw</t>
  </si>
  <si>
    <t xml:space="preserve">M3 10mm countersunk zinc-plated screw (pack of 100)</t>
  </si>
  <si>
    <t xml:space="preserve">1420398</t>
  </si>
  <si>
    <t xml:space="preserve">M3 10 KRSTMC Z100</t>
  </si>
  <si>
    <t xml:space="preserve">M3 tap set</t>
  </si>
  <si>
    <t xml:space="preserve">M3 thread tap set</t>
  </si>
  <si>
    <t xml:space="preserve">Ruko</t>
  </si>
  <si>
    <t xml:space="preserve">375238</t>
  </si>
  <si>
    <t xml:space="preserve">230-030</t>
  </si>
  <si>
    <t xml:space="preserve">black cable</t>
  </si>
  <si>
    <r>
      <rPr>
        <sz val="10"/>
        <rFont val="Arial"/>
        <family val="2"/>
        <charset val="1"/>
      </rPr>
      <t xml:space="preserve">0.5 mm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 black cable for LED strip connection </t>
    </r>
  </si>
  <si>
    <t xml:space="preserve">Pro Power</t>
  </si>
  <si>
    <t xml:space="preserve">2528081</t>
  </si>
  <si>
    <t xml:space="preserve">PP001185</t>
  </si>
  <si>
    <t xml:space="preserve">red cable</t>
  </si>
  <si>
    <r>
      <rPr>
        <sz val="10"/>
        <rFont val="Arial"/>
        <family val="2"/>
        <charset val="1"/>
      </rPr>
      <t xml:space="preserve">0.5 mm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 red cable for LED strip connection </t>
    </r>
  </si>
  <si>
    <t xml:space="preserve">2528174</t>
  </si>
  <si>
    <t xml:space="preserve">PP001269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</si>
</sst>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k.farnell.com/murata/grt31cr61h106ke01l/cap-10-f-50v-10-x5r-1206/dp/2672214" TargetMode="External"/><Relationship Id="rId2" Type="http://schemas.openxmlformats.org/officeDocument/2006/relationships/hyperlink" Target="https://uk.farnell.com/panasonic/eee1ja470up/cap-47-f-63v-radial-smd/dp/2326166" TargetMode="External"/><Relationship Id="rId3" Type="http://schemas.openxmlformats.org/officeDocument/2006/relationships/hyperlink" Target="https://uk.farnell.com/multicomp/mc0603b104k500ct/cap-0-1-f-50v-10-x7r-0603/dp/1759122" TargetMode="External"/><Relationship Id="rId4" Type="http://schemas.openxmlformats.org/officeDocument/2006/relationships/hyperlink" Target="https://uk.farnell.com/maxim-integrated-products/max6006beur-t/voltage-ref-shunt-1-25v-sot23/dp/2511278" TargetMode="External"/><Relationship Id="rId5" Type="http://schemas.openxmlformats.org/officeDocument/2006/relationships/hyperlink" Target="https://uk.farnell.com/xp-power/ldu2430s1000/led-driver-dc-dc-cc-1a-28v/dp/1738296" TargetMode="External"/><Relationship Id="rId6" Type="http://schemas.openxmlformats.org/officeDocument/2006/relationships/hyperlink" Target="https://uk.farnell.com/schurter/0751-0052/fuse-clip-pcb-mount/dp/2309093?ost=2309093" TargetMode="External"/><Relationship Id="rId7" Type="http://schemas.openxmlformats.org/officeDocument/2006/relationships/hyperlink" Target="https://uk.farnell.com/eaton-bussmann-series/s506-1-25-r/fuse-antisurge-1-25a/dp/1123242" TargetMode="External"/><Relationship Id="rId8" Type="http://schemas.openxmlformats.org/officeDocument/2006/relationships/hyperlink" Target="https://uk.farnell.com/cliff-electronic-components/fc681478/connector-power-entry-rcpt-2a/dp/2450496" TargetMode="External"/><Relationship Id="rId9" Type="http://schemas.openxmlformats.org/officeDocument/2006/relationships/hyperlink" Target="https://uk.farnell.com/multicomp/mc000018/terminal-block-wire-to-brd-2pos/dp/2007985" TargetMode="External"/><Relationship Id="rId10" Type="http://schemas.openxmlformats.org/officeDocument/2006/relationships/hyperlink" Target="https://uk.farnell.com/multicomp/2211s-03g/header-1-row-vert-3way/dp/1593412" TargetMode="External"/><Relationship Id="rId11" Type="http://schemas.openxmlformats.org/officeDocument/2006/relationships/hyperlink" Target="https://uk.farnell.com/multicomp/mc-2228cg/mini-shunt-jumper-2way-2-54mm/dp/2834673" TargetMode="External"/><Relationship Id="rId12" Type="http://schemas.openxmlformats.org/officeDocument/2006/relationships/hyperlink" Target="https://uk.farnell.com/diodes-inc/bss138w-7-f/mosfet-n-ch-50v-0-2a-sot-323/dp/1713833" TargetMode="External"/><Relationship Id="rId13" Type="http://schemas.openxmlformats.org/officeDocument/2006/relationships/hyperlink" Target="https://uk.farnell.com/multicomp/mcwr06x2702ftl/res-27k-1-0-1w-0603-thick-film/dp/2447315" TargetMode="External"/><Relationship Id="rId14" Type="http://schemas.openxmlformats.org/officeDocument/2006/relationships/hyperlink" Target="https://uk.farnell.com/multicomp/mcwr06x1001ftl/res-1k-1-0-1w-0603-thick-film/dp/2447272" TargetMode="External"/><Relationship Id="rId15" Type="http://schemas.openxmlformats.org/officeDocument/2006/relationships/hyperlink" Target="https://uk.farnell.com/te-connectivity/crgh1206f560r/res-560r-1-0-5w-1206-thick-film/dp/2332136" TargetMode="External"/><Relationship Id="rId16" Type="http://schemas.openxmlformats.org/officeDocument/2006/relationships/hyperlink" Target="https://uk.farnell.com/multicomp/mcwr06x6801ftl/res-6k8-1-0-1w-thick-film/dp/2447427" TargetMode="External"/><Relationship Id="rId17" Type="http://schemas.openxmlformats.org/officeDocument/2006/relationships/hyperlink" Target="https://uk.farnell.com/multicomp/mcwr06x2701ftl/res-2k7-1-0-1w-thick-film/dp/2447324" TargetMode="External"/><Relationship Id="rId18" Type="http://schemas.openxmlformats.org/officeDocument/2006/relationships/hyperlink" Target="https://uk.farnell.com/multicomp/mcwr06x8200ftl/res-820r-1-0-1w-thick-film/dp/2447437?ost=2447437" TargetMode="External"/><Relationship Id="rId19" Type="http://schemas.openxmlformats.org/officeDocument/2006/relationships/hyperlink" Target="https://uk.farnell.com/multicomp/mcwr06x3900ftl/res-390r-1-0-1w-0603-thick-film/dp/2447353" TargetMode="External"/><Relationship Id="rId20" Type="http://schemas.openxmlformats.org/officeDocument/2006/relationships/hyperlink" Target="https://uk.farnell.com/multicomp/mcwr06x2700ftl/res-270r-1-0-1w-thick-film/dp/2447314" TargetMode="External"/><Relationship Id="rId21" Type="http://schemas.openxmlformats.org/officeDocument/2006/relationships/hyperlink" Target="https://uk.farnell.com/multicomp/mcwr06x1000ftl/res-100r-1-0-1w-0603-thick-film/dp/2447227" TargetMode="External"/><Relationship Id="rId22" Type="http://schemas.openxmlformats.org/officeDocument/2006/relationships/hyperlink" Target="https://uk.farnell.com/multicomp/mcwr06x2200ftl/res-220r-1-0-1w-0603-thick-film/dp/2447298" TargetMode="External"/><Relationship Id="rId23" Type="http://schemas.openxmlformats.org/officeDocument/2006/relationships/hyperlink" Target="https://uk.farnell.com/multicomp/mcwr06x1500ftl/res-150r-1-0-1w-thick-film/dp/2447255" TargetMode="External"/><Relationship Id="rId24" Type="http://schemas.openxmlformats.org/officeDocument/2006/relationships/hyperlink" Target="https://uk.farnell.com/multicomp/mcwr06x1800ftl/res-180r-1-0-1w-thick-film/dp/2447267" TargetMode="External"/><Relationship Id="rId25" Type="http://schemas.openxmlformats.org/officeDocument/2006/relationships/hyperlink" Target="https://uk.farnell.com/multicomp/mcwf06p47r0ftl/res-47r-1-0-125w-0603-thick-film/dp/2694082" TargetMode="External"/><Relationship Id="rId26" Type="http://schemas.openxmlformats.org/officeDocument/2006/relationships/hyperlink" Target="https://uk.farnell.com/te-connectivity/crgh1206f100r/res-100r-1-0-5w-1206-thick-film/dp/2332126" TargetMode="External"/><Relationship Id="rId27" Type="http://schemas.openxmlformats.org/officeDocument/2006/relationships/hyperlink" Target="https://uk.farnell.com/multicomp/1md4t1b1m1qe/switch-dpdt/dp/9473556?ost=9473556" TargetMode="External"/><Relationship Id="rId28" Type="http://schemas.openxmlformats.org/officeDocument/2006/relationships/hyperlink" Target="https://uk.farnell.com/nidec-copal/ss-10-16np-le/rotary-switch-sp6t-0-1a-5vdc-th/dp/2854809" TargetMode="External"/><Relationship Id="rId29" Type="http://schemas.openxmlformats.org/officeDocument/2006/relationships/hyperlink" Target="https://uk.farnell.com/multicomp/spc15494/dip-socket-8pos-2row-2-54mm-th/dp/2668408" TargetMode="External"/><Relationship Id="rId30" Type="http://schemas.openxmlformats.org/officeDocument/2006/relationships/hyperlink" Target="https://uk.farnell.com/multicomp/mc002106/axial-fan-40mm-12vdc-5-2cfm-27/dp/2816685" TargetMode="External"/><Relationship Id="rId31" Type="http://schemas.openxmlformats.org/officeDocument/2006/relationships/hyperlink" Target="https://uk.farnell.com/ledxon-modular/9009079/led-single-5050-14-4w-c-white/dp/2214009" TargetMode="External"/><Relationship Id="rId32" Type="http://schemas.openxmlformats.org/officeDocument/2006/relationships/hyperlink" Target="https://uk.farnell.com/ideal-power/15dys624-300100w-k/adaptor-ac-dc-30v-1a/dp/2771453" TargetMode="External"/><Relationship Id="rId33" Type="http://schemas.openxmlformats.org/officeDocument/2006/relationships/hyperlink" Target="https://uk.farnell.com/ettinger/05-14-501/spacer-m4x50-vzk/dp/1466738?ost=146673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uk.farnell.com/tr-fastenings/m4-hfst-z100/nut-full-steel-bzp-m4-pk100/dp/1419449" TargetMode="External"/><Relationship Id="rId2" Type="http://schemas.openxmlformats.org/officeDocument/2006/relationships/hyperlink" Target="https://uk.farnell.com/tr-fastenings/dm4-fastwaz100din125/plain-washer-steel-4-3mm-9mm/dp/2506009" TargetMode="External"/><Relationship Id="rId3" Type="http://schemas.openxmlformats.org/officeDocument/2006/relationships/hyperlink" Target="https://uk.farnell.com/tr-fastenings/m4-12-prstmc-z100/screw-pozi-pan-steel-bzp-m4x12/dp/1419994" TargetMode="External"/><Relationship Id="rId4" Type="http://schemas.openxmlformats.org/officeDocument/2006/relationships/hyperlink" Target="https://uk.farnell.com/tr-fastenings/m3-10-krstmc-z100/screw-pozi-csk-steel-bzp-m3x10/dp/1420398" TargetMode="External"/><Relationship Id="rId5" Type="http://schemas.openxmlformats.org/officeDocument/2006/relationships/hyperlink" Target="https://uk.farnell.com/ruko/230-030/tap-set-m3x0-5mm-3pc/dp/375238?ost=375238" TargetMode="External"/><Relationship Id="rId6" Type="http://schemas.openxmlformats.org/officeDocument/2006/relationships/hyperlink" Target="https://uk.farnell.com/pro-power/pp001185/tri-rated-wire-0-5mm2-black-1m/dp/2528081" TargetMode="External"/><Relationship Id="rId7" Type="http://schemas.openxmlformats.org/officeDocument/2006/relationships/hyperlink" Target="https://uk.farnell.com/pro-power/pp001269/tri-rated-wire-0-5mm2-red-1m/dp/252817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RowHeight="12.8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4.97"/>
    <col collapsed="false" customWidth="true" hidden="false" outlineLevel="0" max="3" min="3" style="1" width="18.77"/>
    <col collapsed="false" customWidth="true" hidden="false" outlineLevel="0" max="4" min="4" style="1" width="43.78"/>
    <col collapsed="false" customWidth="false" hidden="false" outlineLevel="0" max="5" min="5" style="1" width="11.52"/>
    <col collapsed="false" customWidth="true" hidden="false" outlineLevel="0" max="6" min="6" style="1" width="16.81"/>
    <col collapsed="false" customWidth="false" hidden="false" outlineLevel="0" max="7" min="7" style="1" width="11.52"/>
    <col collapsed="false" customWidth="true" hidden="false" outlineLevel="0" max="8" min="8" style="1" width="21.56"/>
    <col collapsed="false" customWidth="false" hidden="false" outlineLevel="0" max="9" min="9" style="1" width="11.52"/>
    <col collapsed="false" customWidth="true" hidden="false" outlineLevel="0" max="10" min="10" style="1" width="12.5"/>
    <col collapsed="false" customWidth="false" hidden="false" outlineLevel="0" max="1025" min="11" style="0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AMI1" s="0"/>
      <c r="AMJ1" s="0"/>
    </row>
    <row r="2" customFormat="false" ht="12.8" hidden="false" customHeight="false" outlineLevel="0" collapsed="false">
      <c r="A2" s="1" t="n">
        <f aca="false">1</f>
        <v>1</v>
      </c>
      <c r="B2" s="1" t="n">
        <v>3</v>
      </c>
      <c r="C2" s="1" t="s">
        <v>10</v>
      </c>
      <c r="D2" s="1" t="s">
        <v>11</v>
      </c>
      <c r="E2" s="1" t="s">
        <v>12</v>
      </c>
      <c r="F2" s="1" t="s">
        <v>13</v>
      </c>
      <c r="G2" s="4" t="s">
        <v>14</v>
      </c>
      <c r="H2" s="1" t="s">
        <v>15</v>
      </c>
      <c r="I2" s="1" t="n">
        <v>0.525</v>
      </c>
      <c r="J2" s="1" t="n">
        <f aca="false">5*I2</f>
        <v>2.625</v>
      </c>
    </row>
    <row r="3" customFormat="false" ht="12.8" hidden="false" customHeight="false" outlineLevel="0" collapsed="false">
      <c r="A3" s="1" t="n">
        <f aca="false">1+A2</f>
        <v>2</v>
      </c>
      <c r="B3" s="1" t="n">
        <v>1</v>
      </c>
      <c r="C3" s="1" t="s">
        <v>16</v>
      </c>
      <c r="D3" s="1" t="s">
        <v>17</v>
      </c>
      <c r="E3" s="1" t="s">
        <v>12</v>
      </c>
      <c r="F3" s="1" t="s">
        <v>18</v>
      </c>
      <c r="G3" s="4" t="s">
        <v>19</v>
      </c>
      <c r="H3" s="1" t="s">
        <v>20</v>
      </c>
      <c r="I3" s="1" t="n">
        <v>0.679</v>
      </c>
      <c r="J3" s="1" t="n">
        <f aca="false">I3*B3</f>
        <v>0.679</v>
      </c>
    </row>
    <row r="4" customFormat="false" ht="12.8" hidden="false" customHeight="false" outlineLevel="0" collapsed="false">
      <c r="A4" s="1" t="n">
        <f aca="false">1+A3</f>
        <v>3</v>
      </c>
      <c r="B4" s="1" t="n">
        <v>2</v>
      </c>
      <c r="C4" s="1" t="s">
        <v>21</v>
      </c>
      <c r="D4" s="1" t="s">
        <v>22</v>
      </c>
      <c r="E4" s="1" t="s">
        <v>12</v>
      </c>
      <c r="F4" s="1" t="s">
        <v>23</v>
      </c>
      <c r="G4" s="4" t="s">
        <v>24</v>
      </c>
      <c r="H4" s="1" t="s">
        <v>25</v>
      </c>
      <c r="I4" s="1" t="n">
        <v>0.0341</v>
      </c>
      <c r="J4" s="1" t="n">
        <f aca="false">10*I4</f>
        <v>0.341</v>
      </c>
    </row>
    <row r="5" customFormat="false" ht="12.8" hidden="false" customHeight="false" outlineLevel="0" collapsed="false">
      <c r="A5" s="1" t="n">
        <f aca="false">1+A4</f>
        <v>4</v>
      </c>
      <c r="B5" s="1" t="n">
        <v>1</v>
      </c>
      <c r="C5" s="1" t="s">
        <v>26</v>
      </c>
      <c r="D5" s="1" t="s">
        <v>27</v>
      </c>
      <c r="E5" s="1" t="s">
        <v>12</v>
      </c>
      <c r="F5" s="1" t="s">
        <v>28</v>
      </c>
      <c r="G5" s="4" t="s">
        <v>29</v>
      </c>
      <c r="H5" s="1" t="s">
        <v>30</v>
      </c>
      <c r="I5" s="1" t="n">
        <v>1.29</v>
      </c>
      <c r="J5" s="1" t="n">
        <f aca="false">I5*B5</f>
        <v>1.29</v>
      </c>
    </row>
    <row r="6" customFormat="false" ht="12.8" hidden="false" customHeight="false" outlineLevel="0" collapsed="false">
      <c r="A6" s="1" t="n">
        <f aca="false">1+A5</f>
        <v>5</v>
      </c>
      <c r="B6" s="1" t="n">
        <v>1</v>
      </c>
      <c r="C6" s="1" t="s">
        <v>31</v>
      </c>
      <c r="D6" s="1" t="s">
        <v>32</v>
      </c>
      <c r="E6" s="1" t="s">
        <v>12</v>
      </c>
      <c r="F6" s="1" t="s">
        <v>33</v>
      </c>
      <c r="G6" s="4" t="s">
        <v>34</v>
      </c>
      <c r="H6" s="1" t="s">
        <v>31</v>
      </c>
      <c r="I6" s="1" t="n">
        <v>8.23</v>
      </c>
      <c r="J6" s="1" t="n">
        <f aca="false">I6*B6</f>
        <v>8.23</v>
      </c>
    </row>
    <row r="7" customFormat="false" ht="12.8" hidden="false" customHeight="false" outlineLevel="0" collapsed="false">
      <c r="A7" s="1" t="n">
        <f aca="false">1+A6</f>
        <v>6</v>
      </c>
      <c r="B7" s="1" t="n">
        <v>1</v>
      </c>
      <c r="C7" s="1" t="s">
        <v>35</v>
      </c>
      <c r="D7" s="1" t="s">
        <v>36</v>
      </c>
      <c r="E7" s="1" t="s">
        <v>12</v>
      </c>
      <c r="F7" s="1" t="s">
        <v>37</v>
      </c>
      <c r="G7" s="4" t="s">
        <v>38</v>
      </c>
      <c r="H7" s="1" t="n">
        <v>751.0052</v>
      </c>
      <c r="I7" s="1" t="n">
        <v>0.103</v>
      </c>
      <c r="J7" s="1" t="n">
        <f aca="false">I7*10</f>
        <v>1.03</v>
      </c>
    </row>
    <row r="8" customFormat="false" ht="12.8" hidden="false" customHeight="false" outlineLevel="0" collapsed="false">
      <c r="A8" s="1" t="n">
        <f aca="false">1+A7</f>
        <v>7</v>
      </c>
      <c r="B8" s="1" t="n">
        <v>1</v>
      </c>
      <c r="C8" s="1" t="s">
        <v>39</v>
      </c>
      <c r="D8" s="1" t="s">
        <v>40</v>
      </c>
      <c r="E8" s="1" t="s">
        <v>12</v>
      </c>
      <c r="F8" s="1" t="s">
        <v>41</v>
      </c>
      <c r="G8" s="4" t="s">
        <v>42</v>
      </c>
      <c r="H8" s="1" t="s">
        <v>43</v>
      </c>
      <c r="I8" s="1" t="n">
        <v>0.836</v>
      </c>
      <c r="J8" s="1" t="n">
        <f aca="false">I8*10</f>
        <v>8.36</v>
      </c>
    </row>
    <row r="9" customFormat="false" ht="12.8" hidden="false" customHeight="false" outlineLevel="0" collapsed="false">
      <c r="A9" s="1" t="n">
        <f aca="false">1+A8</f>
        <v>8</v>
      </c>
      <c r="B9" s="1" t="n">
        <v>1</v>
      </c>
      <c r="C9" s="1" t="s">
        <v>44</v>
      </c>
      <c r="D9" s="1" t="s">
        <v>45</v>
      </c>
      <c r="E9" s="1" t="s">
        <v>12</v>
      </c>
      <c r="F9" s="1" t="s">
        <v>46</v>
      </c>
      <c r="G9" s="4" t="s">
        <v>47</v>
      </c>
      <c r="H9" s="1" t="s">
        <v>48</v>
      </c>
      <c r="I9" s="1" t="n">
        <v>1.84</v>
      </c>
      <c r="J9" s="1" t="n">
        <f aca="false">I9*B9</f>
        <v>1.84</v>
      </c>
    </row>
    <row r="10" customFormat="false" ht="12.8" hidden="false" customHeight="false" outlineLevel="0" collapsed="false">
      <c r="A10" s="1" t="n">
        <f aca="false">1+A9</f>
        <v>9</v>
      </c>
      <c r="B10" s="1" t="n">
        <v>6</v>
      </c>
      <c r="C10" s="1" t="s">
        <v>49</v>
      </c>
      <c r="D10" s="1" t="s">
        <v>50</v>
      </c>
      <c r="E10" s="1" t="s">
        <v>12</v>
      </c>
      <c r="F10" s="1" t="s">
        <v>23</v>
      </c>
      <c r="G10" s="4" t="s">
        <v>51</v>
      </c>
      <c r="H10" s="1" t="s">
        <v>52</v>
      </c>
      <c r="I10" s="1" t="n">
        <v>0.481</v>
      </c>
      <c r="J10" s="1" t="n">
        <f aca="false">I10*B10</f>
        <v>2.886</v>
      </c>
    </row>
    <row r="11" customFormat="false" ht="12.8" hidden="false" customHeight="false" outlineLevel="0" collapsed="false">
      <c r="A11" s="1" t="n">
        <f aca="false">1+A10</f>
        <v>10</v>
      </c>
      <c r="B11" s="1" t="n">
        <v>1</v>
      </c>
      <c r="C11" s="1" t="s">
        <v>53</v>
      </c>
      <c r="D11" s="1" t="s">
        <v>54</v>
      </c>
      <c r="E11" s="1" t="s">
        <v>12</v>
      </c>
      <c r="F11" s="1" t="s">
        <v>23</v>
      </c>
      <c r="G11" s="4" t="s">
        <v>55</v>
      </c>
      <c r="H11" s="1" t="s">
        <v>56</v>
      </c>
      <c r="I11" s="1" t="n">
        <v>0.0156</v>
      </c>
      <c r="J11" s="1" t="n">
        <f aca="false">I11*50</f>
        <v>0.78</v>
      </c>
    </row>
    <row r="12" customFormat="false" ht="12.8" hidden="false" customHeight="false" outlineLevel="0" collapsed="false">
      <c r="A12" s="1" t="n">
        <f aca="false">1+A11</f>
        <v>11</v>
      </c>
      <c r="B12" s="1" t="n">
        <v>1</v>
      </c>
      <c r="C12" s="1" t="s">
        <v>57</v>
      </c>
      <c r="D12" s="1" t="s">
        <v>58</v>
      </c>
      <c r="E12" s="1" t="s">
        <v>12</v>
      </c>
      <c r="F12" s="1" t="s">
        <v>23</v>
      </c>
      <c r="G12" s="4" t="s">
        <v>59</v>
      </c>
      <c r="H12" s="1" t="s">
        <v>60</v>
      </c>
      <c r="I12" s="1" t="n">
        <v>0.0262</v>
      </c>
      <c r="J12" s="1" t="n">
        <f aca="false">I12*50</f>
        <v>1.31</v>
      </c>
    </row>
    <row r="13" customFormat="false" ht="12.8" hidden="false" customHeight="false" outlineLevel="0" collapsed="false">
      <c r="A13" s="1" t="n">
        <f aca="false">1+A12</f>
        <v>12</v>
      </c>
      <c r="B13" s="1" t="n">
        <v>1</v>
      </c>
      <c r="C13" s="1" t="s">
        <v>61</v>
      </c>
      <c r="D13" s="1" t="s">
        <v>62</v>
      </c>
      <c r="E13" s="1" t="s">
        <v>12</v>
      </c>
      <c r="F13" s="1" t="s">
        <v>63</v>
      </c>
      <c r="G13" s="4" t="s">
        <v>64</v>
      </c>
      <c r="H13" s="1" t="s">
        <v>65</v>
      </c>
      <c r="I13" s="1" t="n">
        <v>0.265</v>
      </c>
      <c r="J13" s="1" t="n">
        <f aca="false">I13*5</f>
        <v>1.325</v>
      </c>
    </row>
    <row r="14" customFormat="false" ht="12.8" hidden="false" customHeight="false" outlineLevel="0" collapsed="false">
      <c r="A14" s="1" t="n">
        <f aca="false">1+A13</f>
        <v>13</v>
      </c>
      <c r="B14" s="1" t="n">
        <v>3</v>
      </c>
      <c r="C14" s="1" t="s">
        <v>66</v>
      </c>
      <c r="D14" s="1" t="s">
        <v>67</v>
      </c>
      <c r="E14" s="1" t="s">
        <v>12</v>
      </c>
      <c r="F14" s="1" t="s">
        <v>23</v>
      </c>
      <c r="G14" s="4" t="s">
        <v>68</v>
      </c>
      <c r="H14" s="1" t="s">
        <v>69</v>
      </c>
      <c r="I14" s="1" t="n">
        <v>0.0038</v>
      </c>
      <c r="J14" s="1" t="n">
        <f aca="false">I14*10</f>
        <v>0.038</v>
      </c>
    </row>
    <row r="15" customFormat="false" ht="12.8" hidden="false" customHeight="false" outlineLevel="0" collapsed="false">
      <c r="A15" s="1" t="n">
        <f aca="false">1+A14</f>
        <v>14</v>
      </c>
      <c r="B15" s="1" t="n">
        <v>1</v>
      </c>
      <c r="C15" s="1" t="s">
        <v>70</v>
      </c>
      <c r="D15" s="1" t="s">
        <v>71</v>
      </c>
      <c r="E15" s="1" t="s">
        <v>12</v>
      </c>
      <c r="F15" s="1" t="s">
        <v>23</v>
      </c>
      <c r="G15" s="4" t="s">
        <v>72</v>
      </c>
      <c r="H15" s="1" t="s">
        <v>73</v>
      </c>
      <c r="I15" s="1" t="n">
        <v>0.0038</v>
      </c>
      <c r="J15" s="1" t="n">
        <f aca="false">I15*10</f>
        <v>0.038</v>
      </c>
    </row>
    <row r="16" customFormat="false" ht="12.8" hidden="false" customHeight="false" outlineLevel="0" collapsed="false">
      <c r="A16" s="1" t="n">
        <f aca="false">1+A15</f>
        <v>15</v>
      </c>
      <c r="B16" s="1" t="n">
        <v>1</v>
      </c>
      <c r="C16" s="1" t="s">
        <v>74</v>
      </c>
      <c r="D16" s="1" t="s">
        <v>75</v>
      </c>
      <c r="E16" s="1" t="s">
        <v>12</v>
      </c>
      <c r="F16" s="1" t="s">
        <v>76</v>
      </c>
      <c r="G16" s="4" t="s">
        <v>77</v>
      </c>
      <c r="H16" s="1" t="s">
        <v>78</v>
      </c>
      <c r="I16" s="1" t="n">
        <v>0.0447</v>
      </c>
      <c r="J16" s="1" t="n">
        <f aca="false">I16*10</f>
        <v>0.447</v>
      </c>
    </row>
    <row r="17" customFormat="false" ht="12.8" hidden="false" customHeight="false" outlineLevel="0" collapsed="false">
      <c r="A17" s="1" t="n">
        <f aca="false">1+A16</f>
        <v>16</v>
      </c>
      <c r="B17" s="1" t="n">
        <v>1</v>
      </c>
      <c r="C17" s="1" t="s">
        <v>79</v>
      </c>
      <c r="D17" s="1" t="s">
        <v>80</v>
      </c>
      <c r="E17" s="1" t="s">
        <v>12</v>
      </c>
      <c r="F17" s="1" t="s">
        <v>23</v>
      </c>
      <c r="G17" s="4" t="s">
        <v>81</v>
      </c>
      <c r="H17" s="1" t="s">
        <v>82</v>
      </c>
      <c r="I17" s="1" t="n">
        <v>0.0034</v>
      </c>
      <c r="J17" s="1" t="n">
        <f aca="false">I17*10</f>
        <v>0.034</v>
      </c>
    </row>
    <row r="18" customFormat="false" ht="12.8" hidden="false" customHeight="false" outlineLevel="0" collapsed="false">
      <c r="A18" s="1" t="n">
        <f aca="false">1+A17</f>
        <v>17</v>
      </c>
      <c r="B18" s="1" t="n">
        <v>1</v>
      </c>
      <c r="C18" s="1" t="s">
        <v>83</v>
      </c>
      <c r="D18" s="1" t="s">
        <v>84</v>
      </c>
      <c r="E18" s="1" t="s">
        <v>12</v>
      </c>
      <c r="F18" s="1" t="s">
        <v>23</v>
      </c>
      <c r="G18" s="4" t="s">
        <v>85</v>
      </c>
      <c r="H18" s="1" t="s">
        <v>86</v>
      </c>
      <c r="I18" s="1" t="n">
        <v>0.0034</v>
      </c>
      <c r="J18" s="1" t="n">
        <f aca="false">I18*10</f>
        <v>0.034</v>
      </c>
    </row>
    <row r="19" customFormat="false" ht="12.8" hidden="false" customHeight="false" outlineLevel="0" collapsed="false">
      <c r="A19" s="1" t="n">
        <f aca="false">1+A18</f>
        <v>18</v>
      </c>
      <c r="B19" s="1" t="n">
        <v>3</v>
      </c>
      <c r="C19" s="1" t="s">
        <v>87</v>
      </c>
      <c r="D19" s="1" t="s">
        <v>88</v>
      </c>
      <c r="E19" s="1" t="s">
        <v>12</v>
      </c>
      <c r="F19" s="1" t="s">
        <v>23</v>
      </c>
      <c r="G19" s="4" t="s">
        <v>89</v>
      </c>
      <c r="H19" s="1" t="s">
        <v>90</v>
      </c>
      <c r="I19" s="1" t="n">
        <v>0.0035</v>
      </c>
      <c r="J19" s="1" t="n">
        <f aca="false">I19*10</f>
        <v>0.035</v>
      </c>
    </row>
    <row r="20" customFormat="false" ht="12.8" hidden="false" customHeight="false" outlineLevel="0" collapsed="false">
      <c r="A20" s="1" t="n">
        <f aca="false">1+A19</f>
        <v>19</v>
      </c>
      <c r="B20" s="1" t="n">
        <v>1</v>
      </c>
      <c r="C20" s="1" t="s">
        <v>91</v>
      </c>
      <c r="D20" s="1" t="s">
        <v>92</v>
      </c>
      <c r="E20" s="1" t="s">
        <v>12</v>
      </c>
      <c r="F20" s="1" t="s">
        <v>23</v>
      </c>
      <c r="G20" s="4" t="s">
        <v>93</v>
      </c>
      <c r="H20" s="1" t="s">
        <v>94</v>
      </c>
      <c r="I20" s="1" t="n">
        <v>0.0037</v>
      </c>
      <c r="J20" s="1" t="n">
        <f aca="false">I20*10</f>
        <v>0.037</v>
      </c>
    </row>
    <row r="21" customFormat="false" ht="12.8" hidden="false" customHeight="false" outlineLevel="0" collapsed="false">
      <c r="A21" s="1" t="n">
        <f aca="false">1+A20</f>
        <v>20</v>
      </c>
      <c r="B21" s="1" t="n">
        <v>1</v>
      </c>
      <c r="C21" s="1" t="s">
        <v>95</v>
      </c>
      <c r="D21" s="1" t="s">
        <v>96</v>
      </c>
      <c r="E21" s="1" t="s">
        <v>12</v>
      </c>
      <c r="F21" s="1" t="s">
        <v>23</v>
      </c>
      <c r="G21" s="4" t="s">
        <v>97</v>
      </c>
      <c r="H21" s="1" t="s">
        <v>98</v>
      </c>
      <c r="I21" s="1" t="n">
        <v>0.0038</v>
      </c>
      <c r="J21" s="1" t="n">
        <f aca="false">I21*10</f>
        <v>0.038</v>
      </c>
    </row>
    <row r="22" customFormat="false" ht="12.8" hidden="false" customHeight="false" outlineLevel="0" collapsed="false">
      <c r="A22" s="1" t="n">
        <f aca="false">1+A21</f>
        <v>21</v>
      </c>
      <c r="B22" s="1" t="n">
        <v>1</v>
      </c>
      <c r="C22" s="1" t="s">
        <v>99</v>
      </c>
      <c r="D22" s="1" t="s">
        <v>100</v>
      </c>
      <c r="E22" s="1" t="s">
        <v>12</v>
      </c>
      <c r="F22" s="1" t="s">
        <v>23</v>
      </c>
      <c r="G22" s="4" t="s">
        <v>101</v>
      </c>
      <c r="H22" s="1" t="s">
        <v>102</v>
      </c>
      <c r="I22" s="1" t="n">
        <v>0.0034</v>
      </c>
      <c r="J22" s="1" t="n">
        <f aca="false">I22*10</f>
        <v>0.034</v>
      </c>
    </row>
    <row r="23" customFormat="false" ht="12.8" hidden="false" customHeight="false" outlineLevel="0" collapsed="false">
      <c r="A23" s="1" t="n">
        <f aca="false">1+A22</f>
        <v>22</v>
      </c>
      <c r="B23" s="1" t="n">
        <v>1</v>
      </c>
      <c r="C23" s="1" t="s">
        <v>103</v>
      </c>
      <c r="D23" s="1" t="s">
        <v>104</v>
      </c>
      <c r="E23" s="1" t="s">
        <v>12</v>
      </c>
      <c r="F23" s="1" t="s">
        <v>23</v>
      </c>
      <c r="G23" s="4" t="s">
        <v>105</v>
      </c>
      <c r="H23" s="1" t="s">
        <v>106</v>
      </c>
      <c r="I23" s="1" t="n">
        <v>0.0034</v>
      </c>
      <c r="J23" s="1" t="n">
        <f aca="false">I23*10</f>
        <v>0.034</v>
      </c>
    </row>
    <row r="24" customFormat="false" ht="12.8" hidden="false" customHeight="false" outlineLevel="0" collapsed="false">
      <c r="A24" s="1" t="n">
        <f aca="false">1+A23</f>
        <v>23</v>
      </c>
      <c r="B24" s="1" t="n">
        <v>1</v>
      </c>
      <c r="C24" s="1" t="s">
        <v>107</v>
      </c>
      <c r="D24" s="1" t="s">
        <v>108</v>
      </c>
      <c r="E24" s="1" t="s">
        <v>12</v>
      </c>
      <c r="F24" s="1" t="s">
        <v>23</v>
      </c>
      <c r="G24" s="4" t="s">
        <v>109</v>
      </c>
      <c r="H24" s="1" t="s">
        <v>110</v>
      </c>
      <c r="I24" s="1" t="n">
        <v>0.0035</v>
      </c>
      <c r="J24" s="1" t="n">
        <f aca="false">I24*10</f>
        <v>0.035</v>
      </c>
    </row>
    <row r="25" customFormat="false" ht="12.8" hidden="false" customHeight="false" outlineLevel="0" collapsed="false">
      <c r="A25" s="1" t="n">
        <f aca="false">1+A24</f>
        <v>24</v>
      </c>
      <c r="B25" s="1" t="n">
        <v>1</v>
      </c>
      <c r="C25" s="1" t="s">
        <v>111</v>
      </c>
      <c r="D25" s="1" t="s">
        <v>112</v>
      </c>
      <c r="E25" s="1" t="s">
        <v>12</v>
      </c>
      <c r="F25" s="1" t="s">
        <v>23</v>
      </c>
      <c r="G25" s="4" t="s">
        <v>113</v>
      </c>
      <c r="H25" s="1" t="s">
        <v>114</v>
      </c>
      <c r="I25" s="1" t="n">
        <v>0.0034</v>
      </c>
      <c r="J25" s="1" t="n">
        <f aca="false">I25*10</f>
        <v>0.034</v>
      </c>
    </row>
    <row r="26" customFormat="false" ht="12.8" hidden="false" customHeight="false" outlineLevel="0" collapsed="false">
      <c r="A26" s="1" t="n">
        <f aca="false">1+A25</f>
        <v>25</v>
      </c>
      <c r="B26" s="1" t="n">
        <v>1</v>
      </c>
      <c r="C26" s="1" t="s">
        <v>115</v>
      </c>
      <c r="D26" s="1" t="s">
        <v>116</v>
      </c>
      <c r="E26" s="1" t="s">
        <v>12</v>
      </c>
      <c r="F26" s="1" t="s">
        <v>23</v>
      </c>
      <c r="G26" s="4" t="s">
        <v>117</v>
      </c>
      <c r="H26" s="1" t="s">
        <v>118</v>
      </c>
      <c r="I26" s="1" t="n">
        <v>0.0083</v>
      </c>
      <c r="J26" s="1" t="n">
        <f aca="false">I26*10</f>
        <v>0.083</v>
      </c>
    </row>
    <row r="27" customFormat="false" ht="12.8" hidden="false" customHeight="false" outlineLevel="0" collapsed="false">
      <c r="A27" s="1" t="n">
        <f aca="false">1+A26</f>
        <v>26</v>
      </c>
      <c r="B27" s="1" t="n">
        <v>2</v>
      </c>
      <c r="C27" s="1" t="s">
        <v>119</v>
      </c>
      <c r="D27" s="1" t="s">
        <v>120</v>
      </c>
      <c r="E27" s="1" t="s">
        <v>12</v>
      </c>
      <c r="F27" s="1" t="s">
        <v>76</v>
      </c>
      <c r="G27" s="4" t="s">
        <v>121</v>
      </c>
      <c r="H27" s="1" t="s">
        <v>122</v>
      </c>
      <c r="I27" s="1" t="n">
        <v>0.0423</v>
      </c>
      <c r="J27" s="1" t="n">
        <f aca="false">I27*10</f>
        <v>0.423</v>
      </c>
    </row>
    <row r="28" customFormat="false" ht="12.8" hidden="false" customHeight="false" outlineLevel="0" collapsed="false">
      <c r="A28" s="1" t="n">
        <f aca="false">1+A27</f>
        <v>27</v>
      </c>
      <c r="B28" s="1" t="n">
        <v>1</v>
      </c>
      <c r="C28" s="1" t="s">
        <v>123</v>
      </c>
      <c r="D28" s="1" t="s">
        <v>124</v>
      </c>
      <c r="E28" s="1" t="s">
        <v>12</v>
      </c>
      <c r="F28" s="1" t="s">
        <v>23</v>
      </c>
      <c r="G28" s="4" t="s">
        <v>125</v>
      </c>
      <c r="H28" s="1" t="s">
        <v>126</v>
      </c>
      <c r="I28" s="1" t="n">
        <v>2.6</v>
      </c>
      <c r="J28" s="1" t="n">
        <f aca="false">I28*B28</f>
        <v>2.6</v>
      </c>
    </row>
    <row r="29" customFormat="false" ht="12.8" hidden="false" customHeight="false" outlineLevel="0" collapsed="false">
      <c r="A29" s="1" t="n">
        <f aca="false">1+A28</f>
        <v>28</v>
      </c>
      <c r="B29" s="1" t="n">
        <v>1</v>
      </c>
      <c r="C29" s="1" t="s">
        <v>127</v>
      </c>
      <c r="D29" s="1" t="s">
        <v>128</v>
      </c>
      <c r="E29" s="1" t="s">
        <v>12</v>
      </c>
      <c r="F29" s="1" t="s">
        <v>129</v>
      </c>
      <c r="G29" s="4" t="s">
        <v>130</v>
      </c>
      <c r="H29" s="1" t="s">
        <v>131</v>
      </c>
      <c r="I29" s="1" t="n">
        <v>2.48</v>
      </c>
      <c r="J29" s="1" t="n">
        <f aca="false">I29*B29</f>
        <v>2.48</v>
      </c>
    </row>
    <row r="30" customFormat="false" ht="12.8" hidden="false" customHeight="false" outlineLevel="0" collapsed="false">
      <c r="A30" s="1" t="n">
        <v>29</v>
      </c>
      <c r="B30" s="1" t="n">
        <v>1</v>
      </c>
      <c r="C30" s="1" t="s">
        <v>132</v>
      </c>
      <c r="D30" s="1" t="s">
        <v>133</v>
      </c>
      <c r="E30" s="1" t="s">
        <v>12</v>
      </c>
      <c r="F30" s="1" t="s">
        <v>23</v>
      </c>
      <c r="G30" s="4" t="s">
        <v>134</v>
      </c>
      <c r="H30" s="1" t="s">
        <v>135</v>
      </c>
      <c r="I30" s="1" t="n">
        <v>0.133</v>
      </c>
      <c r="J30" s="1" t="n">
        <f aca="false">10*I30</f>
        <v>1.33</v>
      </c>
    </row>
    <row r="31" customFormat="false" ht="12.8" hidden="false" customHeight="false" outlineLevel="0" collapsed="false">
      <c r="A31" s="1" t="n">
        <v>30</v>
      </c>
      <c r="B31" s="1" t="n">
        <v>4</v>
      </c>
      <c r="C31" s="1" t="s">
        <v>136</v>
      </c>
      <c r="D31" s="1" t="s">
        <v>137</v>
      </c>
      <c r="E31" s="1" t="s">
        <v>12</v>
      </c>
      <c r="F31" s="1" t="s">
        <v>23</v>
      </c>
      <c r="G31" s="4" t="s">
        <v>138</v>
      </c>
      <c r="H31" s="1" t="s">
        <v>139</v>
      </c>
      <c r="I31" s="1" t="n">
        <v>1.98</v>
      </c>
      <c r="J31" s="1" t="n">
        <f aca="false">I31*B31</f>
        <v>7.92</v>
      </c>
    </row>
    <row r="32" customFormat="false" ht="12.8" hidden="false" customHeight="false" outlineLevel="0" collapsed="false">
      <c r="A32" s="1" t="n">
        <f aca="false">1+A31</f>
        <v>31</v>
      </c>
      <c r="B32" s="1" t="n">
        <v>2</v>
      </c>
      <c r="C32" s="1" t="s">
        <v>140</v>
      </c>
      <c r="D32" s="1" t="s">
        <v>141</v>
      </c>
      <c r="E32" s="1" t="s">
        <v>12</v>
      </c>
      <c r="F32" s="1" t="s">
        <v>142</v>
      </c>
      <c r="G32" s="4" t="s">
        <v>143</v>
      </c>
      <c r="H32" s="1" t="n">
        <v>9009079</v>
      </c>
      <c r="I32" s="1" t="n">
        <v>25.84</v>
      </c>
      <c r="J32" s="1" t="n">
        <f aca="false">I32*B32</f>
        <v>51.68</v>
      </c>
    </row>
    <row r="33" customFormat="false" ht="12.8" hidden="false" customHeight="false" outlineLevel="0" collapsed="false">
      <c r="A33" s="1" t="n">
        <f aca="false">1+A32</f>
        <v>32</v>
      </c>
      <c r="B33" s="1" t="n">
        <v>1</v>
      </c>
      <c r="C33" s="1" t="s">
        <v>144</v>
      </c>
      <c r="D33" s="1" t="s">
        <v>145</v>
      </c>
      <c r="E33" s="1" t="s">
        <v>12</v>
      </c>
      <c r="F33" s="1" t="s">
        <v>146</v>
      </c>
      <c r="G33" s="4" t="s">
        <v>147</v>
      </c>
      <c r="H33" s="1" t="s">
        <v>148</v>
      </c>
      <c r="I33" s="1" t="n">
        <v>23.37</v>
      </c>
      <c r="J33" s="1" t="n">
        <f aca="false">I33*B33</f>
        <v>23.37</v>
      </c>
    </row>
    <row r="34" customFormat="false" ht="12.8" hidden="false" customHeight="false" outlineLevel="0" collapsed="false">
      <c r="A34" s="1" t="n">
        <f aca="false">1+A33</f>
        <v>33</v>
      </c>
      <c r="B34" s="1" t="n">
        <v>4</v>
      </c>
      <c r="C34" s="1" t="s">
        <v>149</v>
      </c>
      <c r="D34" s="1" t="s">
        <v>150</v>
      </c>
      <c r="E34" s="1" t="s">
        <v>12</v>
      </c>
      <c r="F34" s="1" t="s">
        <v>151</v>
      </c>
      <c r="G34" s="4" t="s">
        <v>152</v>
      </c>
      <c r="H34" s="1" t="s">
        <v>153</v>
      </c>
      <c r="I34" s="1" t="n">
        <v>0.73</v>
      </c>
      <c r="J34" s="1" t="n">
        <f aca="false">I34*B34</f>
        <v>2.92</v>
      </c>
    </row>
    <row r="35" customFormat="false" ht="12.8" hidden="false" customHeight="false" outlineLevel="0" collapsed="false">
      <c r="A35" s="2" t="s">
        <v>154</v>
      </c>
      <c r="J35" s="5" t="n">
        <f aca="false">SUM(J2:J34)</f>
        <v>124.34</v>
      </c>
    </row>
  </sheetData>
  <hyperlinks>
    <hyperlink ref="G2" r:id="rId1" display="2672214"/>
    <hyperlink ref="G3" r:id="rId2" display="2326166"/>
    <hyperlink ref="G4" r:id="rId3" display="1759122"/>
    <hyperlink ref="G5" r:id="rId4" display="2511278"/>
    <hyperlink ref="G6" r:id="rId5" display="1738296"/>
    <hyperlink ref="G7" r:id="rId6" display="2309093"/>
    <hyperlink ref="G8" r:id="rId7" display="1123242"/>
    <hyperlink ref="G9" r:id="rId8" display="2450496"/>
    <hyperlink ref="G10" r:id="rId9" display="2007985"/>
    <hyperlink ref="G11" r:id="rId10" display="1593412"/>
    <hyperlink ref="G12" r:id="rId11" display="2834673"/>
    <hyperlink ref="G13" r:id="rId12" display="1713833"/>
    <hyperlink ref="G14" r:id="rId13" display="2447315"/>
    <hyperlink ref="G15" r:id="rId14" display="2447272"/>
    <hyperlink ref="G16" r:id="rId15" display="2332136"/>
    <hyperlink ref="G17" r:id="rId16" display="2447427"/>
    <hyperlink ref="G18" r:id="rId17" display="2447324"/>
    <hyperlink ref="G19" r:id="rId18" display="2447437"/>
    <hyperlink ref="G20" r:id="rId19" display="2447353"/>
    <hyperlink ref="G21" r:id="rId20" display="2447314"/>
    <hyperlink ref="G22" r:id="rId21" display="2447227"/>
    <hyperlink ref="G23" r:id="rId22" display="2447298"/>
    <hyperlink ref="G24" r:id="rId23" display="2447255"/>
    <hyperlink ref="G25" r:id="rId24" display="2447267"/>
    <hyperlink ref="G26" r:id="rId25" display="2694082"/>
    <hyperlink ref="G27" r:id="rId26" display="2332126"/>
    <hyperlink ref="G28" r:id="rId27" display="9473556"/>
    <hyperlink ref="G29" r:id="rId28" display="2854809"/>
    <hyperlink ref="G30" r:id="rId29" display="2668408"/>
    <hyperlink ref="G31" r:id="rId30" display="2816685"/>
    <hyperlink ref="G32" r:id="rId31" display="2214009"/>
    <hyperlink ref="G33" r:id="rId32" display="2771453"/>
    <hyperlink ref="G34" r:id="rId33" display="146673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45.57"/>
    <col collapsed="false" customWidth="false" hidden="false" outlineLevel="0" max="5" min="5" style="1" width="11.52"/>
    <col collapsed="false" customWidth="true" hidden="false" outlineLevel="0" max="6" min="6" style="1" width="13.47"/>
    <col collapsed="false" customWidth="false" hidden="false" outlineLevel="0" max="7" min="7" style="1" width="11.52"/>
    <col collapsed="false" customWidth="true" hidden="false" outlineLevel="0" max="8" min="8" style="1" width="23.08"/>
    <col collapsed="false" customWidth="true" hidden="false" outlineLevel="0" max="9" min="9" style="1" width="12.22"/>
    <col collapsed="false" customWidth="true" hidden="false" outlineLevel="0" max="10" min="10" style="1" width="13.47"/>
    <col collapsed="false" customWidth="false" hidden="false" outlineLevel="0" max="1025" min="11" style="0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s">
        <v>155</v>
      </c>
      <c r="D2" s="1" t="s">
        <v>156</v>
      </c>
      <c r="E2" s="1" t="s">
        <v>12</v>
      </c>
      <c r="F2" s="1" t="s">
        <v>157</v>
      </c>
      <c r="G2" s="4" t="s">
        <v>158</v>
      </c>
      <c r="H2" s="1" t="s">
        <v>159</v>
      </c>
      <c r="J2" s="1" t="n">
        <v>1.59</v>
      </c>
    </row>
    <row r="3" customFormat="false" ht="12.8" hidden="false" customHeight="false" outlineLevel="0" collapsed="false">
      <c r="A3" s="1" t="n">
        <f aca="false">1+A2</f>
        <v>2</v>
      </c>
      <c r="B3" s="1" t="n">
        <v>16</v>
      </c>
      <c r="C3" s="1" t="s">
        <v>160</v>
      </c>
      <c r="D3" s="1" t="s">
        <v>161</v>
      </c>
      <c r="E3" s="1" t="s">
        <v>12</v>
      </c>
      <c r="F3" s="1" t="s">
        <v>157</v>
      </c>
      <c r="G3" s="4" t="s">
        <v>162</v>
      </c>
      <c r="H3" s="1" t="s">
        <v>163</v>
      </c>
      <c r="J3" s="1" t="n">
        <v>1.14</v>
      </c>
    </row>
    <row r="4" customFormat="false" ht="12.8" hidden="false" customHeight="false" outlineLevel="0" collapsed="false">
      <c r="A4" s="1" t="n">
        <f aca="false">1+A3</f>
        <v>3</v>
      </c>
      <c r="B4" s="1" t="n">
        <v>4</v>
      </c>
      <c r="C4" s="1" t="s">
        <v>164</v>
      </c>
      <c r="D4" s="1" t="s">
        <v>165</v>
      </c>
      <c r="E4" s="1" t="s">
        <v>12</v>
      </c>
      <c r="F4" s="1" t="s">
        <v>157</v>
      </c>
      <c r="G4" s="4" t="s">
        <v>166</v>
      </c>
      <c r="H4" s="1" t="s">
        <v>167</v>
      </c>
      <c r="J4" s="1" t="n">
        <v>2.08</v>
      </c>
    </row>
    <row r="5" customFormat="false" ht="12.8" hidden="false" customHeight="false" outlineLevel="0" collapsed="false">
      <c r="A5" s="1" t="n">
        <f aca="false">1+A4</f>
        <v>4</v>
      </c>
      <c r="B5" s="1" t="n">
        <v>4</v>
      </c>
      <c r="C5" s="1" t="s">
        <v>168</v>
      </c>
      <c r="D5" s="1" t="s">
        <v>169</v>
      </c>
      <c r="E5" s="1" t="s">
        <v>12</v>
      </c>
      <c r="F5" s="1" t="s">
        <v>157</v>
      </c>
      <c r="G5" s="4" t="s">
        <v>170</v>
      </c>
      <c r="H5" s="1" t="s">
        <v>171</v>
      </c>
      <c r="J5" s="1" t="n">
        <v>1.64</v>
      </c>
    </row>
    <row r="6" customFormat="false" ht="12.8" hidden="false" customHeight="false" outlineLevel="0" collapsed="false">
      <c r="A6" s="1" t="n">
        <f aca="false">1+A5</f>
        <v>5</v>
      </c>
      <c r="B6" s="1" t="n">
        <v>1</v>
      </c>
      <c r="C6" s="1" t="s">
        <v>172</v>
      </c>
      <c r="D6" s="1" t="s">
        <v>173</v>
      </c>
      <c r="E6" s="1" t="s">
        <v>12</v>
      </c>
      <c r="F6" s="1" t="s">
        <v>174</v>
      </c>
      <c r="G6" s="4" t="s">
        <v>175</v>
      </c>
      <c r="H6" s="1" t="s">
        <v>176</v>
      </c>
      <c r="I6" s="1" t="n">
        <v>8.77</v>
      </c>
      <c r="J6" s="1" t="n">
        <v>8.77</v>
      </c>
    </row>
    <row r="7" customFormat="false" ht="12.8" hidden="false" customHeight="false" outlineLevel="0" collapsed="false">
      <c r="A7" s="6" t="n">
        <v>6</v>
      </c>
      <c r="B7" s="6" t="n">
        <v>2</v>
      </c>
      <c r="C7" s="7" t="s">
        <v>177</v>
      </c>
      <c r="D7" s="7" t="s">
        <v>178</v>
      </c>
      <c r="E7" s="7" t="s">
        <v>12</v>
      </c>
      <c r="F7" s="7" t="s">
        <v>179</v>
      </c>
      <c r="G7" s="8" t="s">
        <v>180</v>
      </c>
      <c r="H7" s="7" t="s">
        <v>181</v>
      </c>
      <c r="I7" s="6" t="n">
        <v>0.315</v>
      </c>
      <c r="J7" s="6" t="n">
        <v>0.63</v>
      </c>
    </row>
    <row r="8" customFormat="false" ht="12.8" hidden="false" customHeight="false" outlineLevel="0" collapsed="false">
      <c r="A8" s="6" t="n">
        <v>7</v>
      </c>
      <c r="B8" s="6" t="n">
        <v>2</v>
      </c>
      <c r="C8" s="7" t="s">
        <v>182</v>
      </c>
      <c r="D8" s="7" t="s">
        <v>183</v>
      </c>
      <c r="E8" s="7" t="s">
        <v>12</v>
      </c>
      <c r="F8" s="7" t="s">
        <v>179</v>
      </c>
      <c r="G8" s="9" t="s">
        <v>184</v>
      </c>
      <c r="H8" s="7" t="s">
        <v>185</v>
      </c>
      <c r="I8" s="6" t="n">
        <v>0.315</v>
      </c>
      <c r="J8" s="6" t="n">
        <v>0.63</v>
      </c>
    </row>
    <row r="9" customFormat="false" ht="12.8" hidden="false" customHeight="false" outlineLevel="0" collapsed="false">
      <c r="A9" s="2" t="s">
        <v>154</v>
      </c>
      <c r="J9" s="5" t="n">
        <f aca="false">SUM(J2:J8)</f>
        <v>16.48</v>
      </c>
    </row>
  </sheetData>
  <hyperlinks>
    <hyperlink ref="G2" r:id="rId1" display="1419449"/>
    <hyperlink ref="G3" r:id="rId2" display="2506009"/>
    <hyperlink ref="G4" r:id="rId3" display="1419994"/>
    <hyperlink ref="G5" r:id="rId4" display="1420398"/>
    <hyperlink ref="G6" r:id="rId5" display="375238"/>
    <hyperlink ref="G7" r:id="rId6" display="2528081"/>
    <hyperlink ref="G8" r:id="rId7" display="252817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2019-11-01T15:25:46Z</dcterms:created>
  <dc:creator>Jakub Nedbal</dc:creator>
  <dc:description/>
  <dc:language>en-GB</dc:language>
  <cp:lastModifiedBy>Jakub Nedbal</cp:lastModifiedBy>
  <dcterms:modified xsi:type="dcterms:W3CDTF">2019-11-13T09:55:17Z</dcterms:modified>
  <cp:revision>12</cp:revision>
  <dc:subject/>
  <dc:title/>
</cp:coreProperties>
</file>