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aboratory Parts" sheetId="1" state="visible" r:id="rId2"/>
    <sheet name="Electronics Parts" sheetId="2" state="visible" r:id="rId3"/>
    <sheet name="Fixings" sheetId="3" state="visible" r:id="rId4"/>
    <sheet name="LED Illuminator Parts" sheetId="4" state="visible" r:id="rId5"/>
    <sheet name="Too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<sst xmlns="http://schemas.openxmlformats.org/spreadsheetml/2006/main" count="430" uniqueCount="293">
  <si>
    <t xml:space="preserve">Item</t>
  </si>
  <si>
    <t xml:space="preserve">Qty</t>
  </si>
  <si>
    <t xml:space="preserve">Description</t>
  </si>
  <si>
    <t xml:space="preserve">Distributor</t>
  </si>
  <si>
    <t xml:space="preserve">Manufacturer</t>
  </si>
  <si>
    <t xml:space="preserve">Order Code</t>
  </si>
  <si>
    <t xml:space="preserve">Part Number</t>
  </si>
  <si>
    <t xml:space="preserve">Unit Price [£]</t>
  </si>
  <si>
    <t xml:space="preserve">Total [£]</t>
  </si>
  <si>
    <t xml:space="preserve">Orbital Shaker</t>
  </si>
  <si>
    <t xml:space="preserve">eBay</t>
  </si>
  <si>
    <t xml:space="preserve">283712826465</t>
  </si>
  <si>
    <t xml:space="preserve">KJ-201BD</t>
  </si>
  <si>
    <t xml:space="preserve">Total</t>
  </si>
  <si>
    <t xml:space="preserve">Value</t>
  </si>
  <si>
    <t xml:space="preserve">10u/50V</t>
  </si>
  <si>
    <t xml:space="preserve">10µF/50V X5R 1206 ceramic capacitor (pack of 5)</t>
  </si>
  <si>
    <t xml:space="preserve">Farnell</t>
  </si>
  <si>
    <t xml:space="preserve">Murata</t>
  </si>
  <si>
    <t xml:space="preserve">2672214</t>
  </si>
  <si>
    <t xml:space="preserve">GRT31CR61H106KE01L</t>
  </si>
  <si>
    <t xml:space="preserve">47u/63V</t>
  </si>
  <si>
    <t xml:space="preserve">47µF/63V electrolytic capacitor</t>
  </si>
  <si>
    <t xml:space="preserve">Panasonic</t>
  </si>
  <si>
    <t xml:space="preserve">2326166</t>
  </si>
  <si>
    <t xml:space="preserve">EEE1JA470UP</t>
  </si>
  <si>
    <t xml:space="preserve">100n</t>
  </si>
  <si>
    <t xml:space="preserve">100nF/50V X7R 0603 ceramic capacitor (pack of 10)</t>
  </si>
  <si>
    <t xml:space="preserve">Multicomp</t>
  </si>
  <si>
    <t xml:space="preserve">1759122</t>
  </si>
  <si>
    <t xml:space="preserve">MC0603B104K500CT</t>
  </si>
  <si>
    <t xml:space="preserve">MAX6006</t>
  </si>
  <si>
    <t xml:space="preserve">1.25V shunt reference</t>
  </si>
  <si>
    <t xml:space="preserve">Maxim Integrated</t>
  </si>
  <si>
    <t xml:space="preserve">2511278</t>
  </si>
  <si>
    <t xml:space="preserve">MAX6006BEUR+T</t>
  </si>
  <si>
    <t xml:space="preserve">LDU2430S1000</t>
  </si>
  <si>
    <t xml:space="preserve">24V/1A adjustable LED driver</t>
  </si>
  <si>
    <t xml:space="preserve">XP Power</t>
  </si>
  <si>
    <t xml:space="preserve">1738296</t>
  </si>
  <si>
    <t xml:space="preserve">Fuse Holder</t>
  </si>
  <si>
    <t xml:space="preserve">5x20mm fuse holder (pack of 10)</t>
  </si>
  <si>
    <t xml:space="preserve">Schurter</t>
  </si>
  <si>
    <t xml:space="preserve">2309093</t>
  </si>
  <si>
    <t xml:space="preserve">T1.25A</t>
  </si>
  <si>
    <t xml:space="preserve">1.25A slow-burning fuse (pack of 10)</t>
  </si>
  <si>
    <t xml:space="preserve">Eaton Bussmann</t>
  </si>
  <si>
    <t xml:space="preserve">1123242</t>
  </si>
  <si>
    <t xml:space="preserve">S506-1.25-R</t>
  </si>
  <si>
    <t xml:space="preserve">2.1mm DC Jack</t>
  </si>
  <si>
    <t xml:space="preserve">2.1mm 2A/16V DC power jack</t>
  </si>
  <si>
    <t xml:space="preserve">Cliff Electronics</t>
  </si>
  <si>
    <t xml:space="preserve">2450496</t>
  </si>
  <si>
    <t xml:space="preserve">FC681478</t>
  </si>
  <si>
    <t xml:space="preserve">2way Screw Terminal</t>
  </si>
  <si>
    <t xml:space="preserve">2way 3.81mm screw terminal</t>
  </si>
  <si>
    <t xml:space="preserve">2007985</t>
  </si>
  <si>
    <t xml:space="preserve">MC000018</t>
  </si>
  <si>
    <t xml:space="preserve">3way Shunt Header</t>
  </si>
  <si>
    <t xml:space="preserve">3way 2.54mm header (pack of 50)</t>
  </si>
  <si>
    <t xml:space="preserve">1593412</t>
  </si>
  <si>
    <t xml:space="preserve">2211S-03G</t>
  </si>
  <si>
    <t xml:space="preserve">Shunt Jumper</t>
  </si>
  <si>
    <t xml:space="preserve">2.54 mm shunt jumper (pack of 50)</t>
  </si>
  <si>
    <t xml:space="preserve">2834673</t>
  </si>
  <si>
    <t xml:space="preserve">MC-2228CG</t>
  </si>
  <si>
    <t xml:space="preserve">BSS138W</t>
  </si>
  <si>
    <t xml:space="preserve">50V 200mA N-channel MOSFET (pack of 5)</t>
  </si>
  <si>
    <t xml:space="preserve">Diodes</t>
  </si>
  <si>
    <t xml:space="preserve">1713833</t>
  </si>
  <si>
    <t xml:space="preserve">BSS138W-7-F</t>
  </si>
  <si>
    <t xml:space="preserve">27k</t>
  </si>
  <si>
    <t xml:space="preserve">27kΩ 0603 1% SMD resistor (pack of 10)</t>
  </si>
  <si>
    <t xml:space="preserve">2447315</t>
  </si>
  <si>
    <t xml:space="preserve">MCWR06X2702FTL</t>
  </si>
  <si>
    <t xml:space="preserve">1k0</t>
  </si>
  <si>
    <t xml:space="preserve">1kΩ 0603 1% SMD resistor (pack of 10)</t>
  </si>
  <si>
    <t xml:space="preserve">2447272</t>
  </si>
  <si>
    <t xml:space="preserve">MCWR06X1001FTL</t>
  </si>
  <si>
    <t xml:space="preserve">560R/500mW</t>
  </si>
  <si>
    <t xml:space="preserve">560Ω 1206 1% 500mW SMD resistor (pack of 10)</t>
  </si>
  <si>
    <t xml:space="preserve">TE Connectivity</t>
  </si>
  <si>
    <t xml:space="preserve">2332136</t>
  </si>
  <si>
    <t xml:space="preserve">CRGH1206F560R</t>
  </si>
  <si>
    <t xml:space="preserve">6k8</t>
  </si>
  <si>
    <t xml:space="preserve">6.8kΩ 0603 1% SMD resistor (pack of 10)</t>
  </si>
  <si>
    <t xml:space="preserve">2447427</t>
  </si>
  <si>
    <t xml:space="preserve">MCWR06X6801FTL</t>
  </si>
  <si>
    <t xml:space="preserve">2k7</t>
  </si>
  <si>
    <t xml:space="preserve">2.7kΩ 0603 1% SMD resistor (pack of 10)</t>
  </si>
  <si>
    <t xml:space="preserve">2447324</t>
  </si>
  <si>
    <t xml:space="preserve">MCWR06X2701FTL</t>
  </si>
  <si>
    <t xml:space="preserve">820R</t>
  </si>
  <si>
    <t xml:space="preserve">820Ω 0603 1% SMD resistor (pack of 10)</t>
  </si>
  <si>
    <t xml:space="preserve">2447437</t>
  </si>
  <si>
    <t xml:space="preserve">MCWR06X8200FTL</t>
  </si>
  <si>
    <t xml:space="preserve">390R</t>
  </si>
  <si>
    <t xml:space="preserve">390Ω 0603 1% SMD resistor (pack of 10)</t>
  </si>
  <si>
    <t xml:space="preserve">2447353</t>
  </si>
  <si>
    <t xml:space="preserve">MCWR06X3900FTL</t>
  </si>
  <si>
    <t xml:space="preserve">270R</t>
  </si>
  <si>
    <t xml:space="preserve">270Ω 0603 1% SMD resistor (pack of 10)</t>
  </si>
  <si>
    <t xml:space="preserve">2447314</t>
  </si>
  <si>
    <t xml:space="preserve">MCWR06X2700FTL</t>
  </si>
  <si>
    <t xml:space="preserve">100R</t>
  </si>
  <si>
    <t xml:space="preserve">100Ω 0603 1% SMD resistor (pack of 10)</t>
  </si>
  <si>
    <t xml:space="preserve">2447227</t>
  </si>
  <si>
    <t xml:space="preserve">MCWR06X1000FTL</t>
  </si>
  <si>
    <t xml:space="preserve">220R</t>
  </si>
  <si>
    <t xml:space="preserve">220Ω 0603 1% SMD resistor (pack of 10)</t>
  </si>
  <si>
    <t xml:space="preserve">2447298</t>
  </si>
  <si>
    <t xml:space="preserve">MCWR06X2200FTL</t>
  </si>
  <si>
    <t xml:space="preserve">150R</t>
  </si>
  <si>
    <t xml:space="preserve">150Ω 0603 1% SMD resistor (pack of 10)</t>
  </si>
  <si>
    <t xml:space="preserve">2447255</t>
  </si>
  <si>
    <t xml:space="preserve">MCWR06X1500FTL</t>
  </si>
  <si>
    <t xml:space="preserve">180R</t>
  </si>
  <si>
    <t xml:space="preserve">180Ω 0603 1% SMD resistor (pack of 10)</t>
  </si>
  <si>
    <t xml:space="preserve">2447267</t>
  </si>
  <si>
    <t xml:space="preserve">MCWR06X1800FTL</t>
  </si>
  <si>
    <t xml:space="preserve">47R</t>
  </si>
  <si>
    <t xml:space="preserve">47Ω 0603 1% SMD resistor (pack of 10)</t>
  </si>
  <si>
    <t xml:space="preserve">2694082</t>
  </si>
  <si>
    <t xml:space="preserve">MCWF06P47R0FTL</t>
  </si>
  <si>
    <t xml:space="preserve">100R/500mW</t>
  </si>
  <si>
    <t xml:space="preserve">100Ω 1206 1% 500mW SMD resistor (pack of 10)</t>
  </si>
  <si>
    <t xml:space="preserve">2332126</t>
  </si>
  <si>
    <t xml:space="preserve">CRGH1206F100R</t>
  </si>
  <si>
    <t xml:space="preserve">DPDT Switch</t>
  </si>
  <si>
    <t xml:space="preserve">DPDT On-Off-On toggle switch</t>
  </si>
  <si>
    <t xml:space="preserve">9473556</t>
  </si>
  <si>
    <t xml:space="preserve">1MD4T1B1M1QE</t>
  </si>
  <si>
    <t xml:space="preserve">6pos Rotary Switch</t>
  </si>
  <si>
    <t xml:space="preserve">6-position rotary switch</t>
  </si>
  <si>
    <t xml:space="preserve">Nidec Copal</t>
  </si>
  <si>
    <t xml:space="preserve">2854809</t>
  </si>
  <si>
    <t xml:space="preserve">SS-10-16NP-LE</t>
  </si>
  <si>
    <t xml:space="preserve">DIP-8 Socket</t>
  </si>
  <si>
    <t xml:space="preserve">DIP-8 socket for rotary switch</t>
  </si>
  <si>
    <t xml:space="preserve">2668408</t>
  </si>
  <si>
    <t xml:space="preserve">SPC15494</t>
  </si>
  <si>
    <t xml:space="preserve">M4 Nut</t>
  </si>
  <si>
    <t xml:space="preserve">M4 zinc-plated steel nut (pack of 100)</t>
  </si>
  <si>
    <t xml:space="preserve">TR Fastenings</t>
  </si>
  <si>
    <t xml:space="preserve">1419449</t>
  </si>
  <si>
    <t xml:space="preserve">M4-HFST-Z100-</t>
  </si>
  <si>
    <t xml:space="preserve">M4 Washer</t>
  </si>
  <si>
    <t xml:space="preserve">M4 zinc-plated steel washer (pack of 100)</t>
  </si>
  <si>
    <t xml:space="preserve">2506009</t>
  </si>
  <si>
    <t xml:space="preserve">DM4-FASTWAZ100DIN125</t>
  </si>
  <si>
    <t xml:space="preserve">M4×12 Screw</t>
  </si>
  <si>
    <t xml:space="preserve">M4 12mm zinc-plated pan head screw (pack of 100)</t>
  </si>
  <si>
    <t xml:space="preserve">1419994</t>
  </si>
  <si>
    <t xml:space="preserve">M4 12 PRSTMC Z100</t>
  </si>
  <si>
    <t xml:space="preserve">M3×10 Screw</t>
  </si>
  <si>
    <t xml:space="preserve">M3 10mm countersunk zinc-plated screw (pack of 100)</t>
  </si>
  <si>
    <t xml:space="preserve">1420398</t>
  </si>
  <si>
    <t xml:space="preserve">M3 10 KRSTMC Z100</t>
  </si>
  <si>
    <t xml:space="preserve">50mm M4 Standoff</t>
  </si>
  <si>
    <t xml:space="preserve">50mm M4 standoff male-female</t>
  </si>
  <si>
    <t xml:space="preserve">Ettinger</t>
  </si>
  <si>
    <t xml:space="preserve">1466738</t>
  </si>
  <si>
    <t xml:space="preserve">05.14.501</t>
  </si>
  <si>
    <t xml:space="preserve">1m LED Strip</t>
  </si>
  <si>
    <t xml:space="preserve">LED strip, 1m, cool white, 24VDC, 14.4W</t>
  </si>
  <si>
    <t xml:space="preserve">Ledxon Modular</t>
  </si>
  <si>
    <t xml:space="preserve">2214009</t>
  </si>
  <si>
    <t xml:space="preserve">40mm Fan</t>
  </si>
  <si>
    <t xml:space="preserve">12 VDC Fan, 60mA, 40mm</t>
  </si>
  <si>
    <t xml:space="preserve">2816685</t>
  </si>
  <si>
    <t xml:space="preserve">MC002106</t>
  </si>
  <si>
    <t xml:space="preserve">30V/1A AC Adaptor</t>
  </si>
  <si>
    <t xml:space="preserve">30V/1A 2.1mm DC power supply</t>
  </si>
  <si>
    <t xml:space="preserve">Ideal Power</t>
  </si>
  <si>
    <t xml:space="preserve">2771453</t>
  </si>
  <si>
    <t xml:space="preserve">15DYS624-300100W-K</t>
  </si>
  <si>
    <t xml:space="preserve">LED Heatsink</t>
  </si>
  <si>
    <t xml:space="preserve">Heatsink, 200 mm x 150 mm x 40 mm, 0.5 °C/W</t>
  </si>
  <si>
    <t xml:space="preserve">Fischer Elektronik</t>
  </si>
  <si>
    <t xml:space="preserve">4621906</t>
  </si>
  <si>
    <t xml:space="preserve">SK 47/150 SA</t>
  </si>
  <si>
    <t xml:space="preserve">Black Cable</t>
  </si>
  <si>
    <r>
      <rPr>
        <sz val="10"/>
        <rFont val="Arial"/>
        <family val="2"/>
        <charset val="1"/>
      </rPr>
      <t xml:space="preserve">0.5 mm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 black cable for LED strip connection </t>
    </r>
  </si>
  <si>
    <t xml:space="preserve">Pro Power</t>
  </si>
  <si>
    <t xml:space="preserve">2528081</t>
  </si>
  <si>
    <t xml:space="preserve">PP001185</t>
  </si>
  <si>
    <t xml:space="preserve">Red Cable</t>
  </si>
  <si>
    <r>
      <rPr>
        <sz val="10"/>
        <rFont val="Arial"/>
        <family val="2"/>
        <charset val="1"/>
      </rPr>
      <t xml:space="preserve">0.5 mm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 red cable for LED strip connection </t>
    </r>
  </si>
  <si>
    <t xml:space="preserve">2528174</t>
  </si>
  <si>
    <t xml:space="preserve">PP001269</t>
  </si>
  <si>
    <t xml:space="preserve">Clear Acrylic</t>
  </si>
  <si>
    <t xml:space="preserve">4 mm clear acrylic sheet (any make, &gt; 30cm×20cm)</t>
  </si>
  <si>
    <t xml:space="preserve">RS</t>
  </si>
  <si>
    <t xml:space="preserve">RS Pro</t>
  </si>
  <si>
    <t xml:space="preserve">824-660</t>
  </si>
  <si>
    <t xml:space="preserve">24H Time Switch</t>
  </si>
  <si>
    <t xml:space="preserve">Programmable 24-hour socket time switch (any make)</t>
  </si>
  <si>
    <t xml:space="preserve">Pro Elec</t>
  </si>
  <si>
    <t xml:space="preserve">2777066</t>
  </si>
  <si>
    <t xml:space="preserve">PEL00407</t>
  </si>
  <si>
    <t xml:space="preserve">Workshop Tools</t>
  </si>
  <si>
    <t xml:space="preserve">M3 Tap Set</t>
  </si>
  <si>
    <t xml:space="preserve">M3 thread tap set (any make, #4-40 for imperial threads)</t>
  </si>
  <si>
    <t xml:space="preserve">Ruko</t>
  </si>
  <si>
    <t xml:space="preserve">375238</t>
  </si>
  <si>
    <t xml:space="preserve">230-030</t>
  </si>
  <si>
    <t xml:space="preserve">Tap Wrench</t>
  </si>
  <si>
    <t xml:space="preserve">Tap Wrench (any make)</t>
  </si>
  <si>
    <t xml:space="preserve">376395</t>
  </si>
  <si>
    <t xml:space="preserve">241 001</t>
  </si>
  <si>
    <t xml:space="preserve">Tool Kit</t>
  </si>
  <si>
    <t xml:space="preserve">Mechanical workshop tool kit (any make)</t>
  </si>
  <si>
    <t xml:space="preserve">829-6561</t>
  </si>
  <si>
    <t xml:space="preserve">DMM</t>
  </si>
  <si>
    <t xml:space="preserve">General digital multimeter (any make)</t>
  </si>
  <si>
    <t xml:space="preserve">123-1930</t>
  </si>
  <si>
    <t xml:space="preserve">Stationeries</t>
  </si>
  <si>
    <t xml:space="preserve">Multipurpose Glue</t>
  </si>
  <si>
    <t xml:space="preserve">All purpose clear adhesive (any make)</t>
  </si>
  <si>
    <t xml:space="preserve">Amazon</t>
  </si>
  <si>
    <t xml:space="preserve">Bostik</t>
  </si>
  <si>
    <t xml:space="preserve">B0001OZI48</t>
  </si>
  <si>
    <t xml:space="preserve">All Purpose</t>
  </si>
  <si>
    <t xml:space="preserve">Scissors</t>
  </si>
  <si>
    <t xml:space="preserve">Common scissors (any make)</t>
  </si>
  <si>
    <t xml:space="preserve">Helix</t>
  </si>
  <si>
    <t xml:space="preserve">B00XP1V0UU</t>
  </si>
  <si>
    <t xml:space="preserve">Oxford 13cm</t>
  </si>
  <si>
    <t xml:space="preserve">Pen</t>
  </si>
  <si>
    <t xml:space="preserve">Fine tip permanent marker pen (not black, any make)</t>
  </si>
  <si>
    <t xml:space="preserve">Staedtler</t>
  </si>
  <si>
    <t xml:space="preserve">B005DPPQAG</t>
  </si>
  <si>
    <t xml:space="preserve">Ruler</t>
  </si>
  <si>
    <t xml:space="preserve">Ruler 30 cm (any make)</t>
  </si>
  <si>
    <t xml:space="preserve">Q Connect</t>
  </si>
  <si>
    <t xml:space="preserve">B000NMBTUK</t>
  </si>
  <si>
    <t xml:space="preserve">Soldering Equipment</t>
  </si>
  <si>
    <t xml:space="preserve">Tweezers</t>
  </si>
  <si>
    <t xml:space="preserve">Watchmakers tweezers (any make)</t>
  </si>
  <si>
    <t xml:space="preserve">Duratool</t>
  </si>
  <si>
    <t xml:space="preserve">3127692</t>
  </si>
  <si>
    <t xml:space="preserve">1PK-125T-F</t>
  </si>
  <si>
    <t xml:space="preserve">Solder Flux</t>
  </si>
  <si>
    <t xml:space="preserve">Solder flux (any make)</t>
  </si>
  <si>
    <t xml:space="preserve">Chip Quik</t>
  </si>
  <si>
    <t xml:space="preserve">1850220</t>
  </si>
  <si>
    <t xml:space="preserve">SMD291NL</t>
  </si>
  <si>
    <t xml:space="preserve">Solder Wire</t>
  </si>
  <si>
    <t xml:space="preserve">Thin solder wire (any make)</t>
  </si>
  <si>
    <t xml:space="preserve">3262209</t>
  </si>
  <si>
    <t xml:space="preserve">D03341</t>
  </si>
  <si>
    <t xml:space="preserve">Soldering Station</t>
  </si>
  <si>
    <t xml:space="preserve">Soldering station suitable for SMD (any make)</t>
  </si>
  <si>
    <t xml:space="preserve">Metcal</t>
  </si>
  <si>
    <t xml:space="preserve">1560738</t>
  </si>
  <si>
    <t xml:space="preserve">PS-900</t>
  </si>
  <si>
    <t xml:space="preserve">Electrical Tape</t>
  </si>
  <si>
    <t xml:space="preserve">PVC Electrical Insulation tape (any make)</t>
  </si>
  <si>
    <t xml:space="preserve">152346</t>
  </si>
  <si>
    <t xml:space="preserve">PVC TAPE 1920B</t>
  </si>
  <si>
    <t xml:space="preserve">IPA</t>
  </si>
  <si>
    <t xml:space="preserve">Isopropyl alcohol for cleaning (any make)</t>
  </si>
  <si>
    <t xml:space="preserve">Hexeal</t>
  </si>
  <si>
    <t xml:space="preserve">B079YVPZDF</t>
  </si>
  <si>
    <t xml:space="preserve">Small Tub</t>
  </si>
  <si>
    <t xml:space="preserve">Margarine tub or something similar</t>
  </si>
  <si>
    <t xml:space="preserve">Brush</t>
  </si>
  <si>
    <t xml:space="preserve">Old toothbrush or stiff paintbrush</t>
  </si>
  <si>
    <t xml:space="preserve">3D Printing</t>
  </si>
  <si>
    <t xml:space="preserve">3D Printer</t>
  </si>
  <si>
    <t xml:space="preserve">FDM 3D Printer with build material (any make, or outsource)</t>
  </si>
  <si>
    <t xml:space="preserve">Stratasys</t>
  </si>
  <si>
    <t xml:space="preserve">uPrint SE Plus</t>
  </si>
  <si>
    <t xml:space="preserve">Cutting and Drilling Tools (Either tools or laser cutter, both not required)</t>
  </si>
  <si>
    <t xml:space="preserve">Drill</t>
  </si>
  <si>
    <t xml:space="preserve">General hand or pillar drill (any make)</t>
  </si>
  <si>
    <t xml:space="preserve">Skil</t>
  </si>
  <si>
    <t xml:space="preserve">B00IINANZ8</t>
  </si>
  <si>
    <t xml:space="preserve">6221AB</t>
  </si>
  <si>
    <t xml:space="preserve">4mm Drill Bit</t>
  </si>
  <si>
    <t xml:space="preserve">HSS drill bit 4 mm (any make, ideally spur-point bit for plastic)</t>
  </si>
  <si>
    <t xml:space="preserve">378124</t>
  </si>
  <si>
    <t xml:space="preserve">201 040</t>
  </si>
  <si>
    <t xml:space="preserve">Hacksaw</t>
  </si>
  <si>
    <t xml:space="preserve">300 mm hacksaw (any make)</t>
  </si>
  <si>
    <t xml:space="preserve">2103261</t>
  </si>
  <si>
    <t xml:space="preserve">D02166</t>
  </si>
  <si>
    <t xml:space="preserve">P150 Sandpaper</t>
  </si>
  <si>
    <t xml:space="preserve">P80-P180 sandpaper (any make)</t>
  </si>
  <si>
    <t xml:space="preserve">3M</t>
  </si>
  <si>
    <t xml:space="preserve">B001PNBC0I</t>
  </si>
  <si>
    <t xml:space="preserve">Laser Cutter</t>
  </si>
  <si>
    <t xml:space="preserve">Optional laser cutter for plastics (any make)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</si>
</sst>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DejaVu Sans"/>
      <family val="2"/>
      <charset val="1"/>
    </font>
    <font>
      <sz val="8"/>
      <name val="DejaVu Sans"/>
      <family val="2"/>
      <charset val="1"/>
    </font>
    <font>
      <sz val="8"/>
      <color rgb="FF0000FF"/>
      <name val="DejaVu Sans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.uk/itm/Lab-Oscillator-Orbital-Rotator-Shaker-Adjustable-Variable-Speed-Top/28371282646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k.farnell.com/murata/grt31cr61h106ke01l/cap-10-f-50v-10-x5r-1206/dp/2672214" TargetMode="External"/><Relationship Id="rId2" Type="http://schemas.openxmlformats.org/officeDocument/2006/relationships/hyperlink" Target="https://uk.farnell.com/panasonic/eee1ja470up/cap-47-f-63v-radial-smd/dp/2326166" TargetMode="External"/><Relationship Id="rId3" Type="http://schemas.openxmlformats.org/officeDocument/2006/relationships/hyperlink" Target="https://uk.farnell.com/multicomp/mc0603b104k500ct/cap-0-1-f-50v-10-x7r-0603/dp/1759122" TargetMode="External"/><Relationship Id="rId4" Type="http://schemas.openxmlformats.org/officeDocument/2006/relationships/hyperlink" Target="https://uk.farnell.com/maxim-integrated-products/max6006beur-t/voltage-ref-shunt-1-25v-sot23/dp/2511278" TargetMode="External"/><Relationship Id="rId5" Type="http://schemas.openxmlformats.org/officeDocument/2006/relationships/hyperlink" Target="https://uk.farnell.com/xp-power/ldu2430s1000/led-driver-dc-dc-cc-1a-28v/dp/1738296" TargetMode="External"/><Relationship Id="rId6" Type="http://schemas.openxmlformats.org/officeDocument/2006/relationships/hyperlink" Target="https://uk.farnell.com/schurter/0751-0052/fuse-clip-pcb-mount/dp/2309093?ost=2309093" TargetMode="External"/><Relationship Id="rId7" Type="http://schemas.openxmlformats.org/officeDocument/2006/relationships/hyperlink" Target="https://uk.farnell.com/eaton-bussmann-series/s506-1-25-r/fuse-antisurge-1-25a/dp/1123242" TargetMode="External"/><Relationship Id="rId8" Type="http://schemas.openxmlformats.org/officeDocument/2006/relationships/hyperlink" Target="https://uk.farnell.com/cliff-electronic-components/fc681478/connector-power-entry-rcpt-2a/dp/2450496" TargetMode="External"/><Relationship Id="rId9" Type="http://schemas.openxmlformats.org/officeDocument/2006/relationships/hyperlink" Target="https://uk.farnell.com/multicomp/mc000018/terminal-block-wire-to-brd-2pos/dp/2007985" TargetMode="External"/><Relationship Id="rId10" Type="http://schemas.openxmlformats.org/officeDocument/2006/relationships/hyperlink" Target="https://uk.farnell.com/multicomp/2211s-03g/header-1-row-vert-3way/dp/1593412" TargetMode="External"/><Relationship Id="rId11" Type="http://schemas.openxmlformats.org/officeDocument/2006/relationships/hyperlink" Target="https://uk.farnell.com/multicomp/mc-2228cg/mini-shunt-jumper-2way-2-54mm/dp/2834673" TargetMode="External"/><Relationship Id="rId12" Type="http://schemas.openxmlformats.org/officeDocument/2006/relationships/hyperlink" Target="https://uk.farnell.com/diodes-inc/bss138w-7-f/mosfet-n-ch-50v-0-2a-sot-323/dp/1713833" TargetMode="External"/><Relationship Id="rId13" Type="http://schemas.openxmlformats.org/officeDocument/2006/relationships/hyperlink" Target="https://uk.farnell.com/multicomp/mcwr06x2702ftl/res-27k-1-0-1w-0603-thick-film/dp/2447315" TargetMode="External"/><Relationship Id="rId14" Type="http://schemas.openxmlformats.org/officeDocument/2006/relationships/hyperlink" Target="https://uk.farnell.com/multicomp/mcwr06x1001ftl/res-1k-1-0-1w-0603-thick-film/dp/2447272" TargetMode="External"/><Relationship Id="rId15" Type="http://schemas.openxmlformats.org/officeDocument/2006/relationships/hyperlink" Target="https://uk.farnell.com/te-connectivity/crgh1206f560r/res-560r-1-0-5w-1206-thick-film/dp/2332136" TargetMode="External"/><Relationship Id="rId16" Type="http://schemas.openxmlformats.org/officeDocument/2006/relationships/hyperlink" Target="https://uk.farnell.com/multicomp/mcwr06x6801ftl/res-6k8-1-0-1w-thick-film/dp/2447427" TargetMode="External"/><Relationship Id="rId17" Type="http://schemas.openxmlformats.org/officeDocument/2006/relationships/hyperlink" Target="https://uk.farnell.com/multicomp/mcwr06x2701ftl/res-2k7-1-0-1w-thick-film/dp/2447324" TargetMode="External"/><Relationship Id="rId18" Type="http://schemas.openxmlformats.org/officeDocument/2006/relationships/hyperlink" Target="https://uk.farnell.com/multicomp/mcwr06x8200ftl/res-820r-1-0-1w-thick-film/dp/2447437?ost=2447437" TargetMode="External"/><Relationship Id="rId19" Type="http://schemas.openxmlformats.org/officeDocument/2006/relationships/hyperlink" Target="https://uk.farnell.com/multicomp/mcwr06x3900ftl/res-390r-1-0-1w-0603-thick-film/dp/2447353" TargetMode="External"/><Relationship Id="rId20" Type="http://schemas.openxmlformats.org/officeDocument/2006/relationships/hyperlink" Target="https://uk.farnell.com/multicomp/mcwr06x2700ftl/res-270r-1-0-1w-thick-film/dp/2447314" TargetMode="External"/><Relationship Id="rId21" Type="http://schemas.openxmlformats.org/officeDocument/2006/relationships/hyperlink" Target="https://uk.farnell.com/multicomp/mcwr06x1000ftl/res-100r-1-0-1w-0603-thick-film/dp/2447227" TargetMode="External"/><Relationship Id="rId22" Type="http://schemas.openxmlformats.org/officeDocument/2006/relationships/hyperlink" Target="https://uk.farnell.com/multicomp/mcwr06x2200ftl/res-220r-1-0-1w-0603-thick-film/dp/2447298" TargetMode="External"/><Relationship Id="rId23" Type="http://schemas.openxmlformats.org/officeDocument/2006/relationships/hyperlink" Target="https://uk.farnell.com/multicomp/mcwr06x1500ftl/res-150r-1-0-1w-thick-film/dp/2447255" TargetMode="External"/><Relationship Id="rId24" Type="http://schemas.openxmlformats.org/officeDocument/2006/relationships/hyperlink" Target="https://uk.farnell.com/multicomp/mcwr06x1800ftl/res-180r-1-0-1w-thick-film/dp/2447267" TargetMode="External"/><Relationship Id="rId25" Type="http://schemas.openxmlformats.org/officeDocument/2006/relationships/hyperlink" Target="https://uk.farnell.com/multicomp/mcwf06p47r0ftl/res-47r-1-0-125w-0603-thick-film/dp/2694082" TargetMode="External"/><Relationship Id="rId26" Type="http://schemas.openxmlformats.org/officeDocument/2006/relationships/hyperlink" Target="https://uk.farnell.com/te-connectivity/crgh1206f100r/res-100r-1-0-5w-1206-thick-film/dp/2332126" TargetMode="External"/><Relationship Id="rId27" Type="http://schemas.openxmlformats.org/officeDocument/2006/relationships/hyperlink" Target="https://uk.farnell.com/multicomp/1md4t1b1m1qe/switch-dpdt/dp/9473556?ost=9473556" TargetMode="External"/><Relationship Id="rId28" Type="http://schemas.openxmlformats.org/officeDocument/2006/relationships/hyperlink" Target="https://uk.farnell.com/nidec-copal/ss-10-16np-le/rotary-switch-sp6t-0-1a-5vdc-th/dp/2854809" TargetMode="External"/><Relationship Id="rId29" Type="http://schemas.openxmlformats.org/officeDocument/2006/relationships/hyperlink" Target="https://uk.farnell.com/multicomp/spc15494/dip-socket-8pos-2row-2-54mm-th/dp/2668408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uk.farnell.com/tr-fastenings/m4-hfst-z100/nut-full-steel-bzp-m4-pk100/dp/1419449" TargetMode="External"/><Relationship Id="rId2" Type="http://schemas.openxmlformats.org/officeDocument/2006/relationships/hyperlink" Target="https://uk.farnell.com/tr-fastenings/dm4-fastwaz100din125/plain-washer-steel-4-3mm-9mm/dp/2506009" TargetMode="External"/><Relationship Id="rId3" Type="http://schemas.openxmlformats.org/officeDocument/2006/relationships/hyperlink" Target="https://uk.farnell.com/tr-fastenings/m4-12-prstmc-z100/screw-pozi-pan-steel-bzp-m4x12/dp/1419994" TargetMode="External"/><Relationship Id="rId4" Type="http://schemas.openxmlformats.org/officeDocument/2006/relationships/hyperlink" Target="https://uk.farnell.com/tr-fastenings/m3-10-krstmc-z100/screw-pozi-csk-steel-bzp-m3x10/dp/1420398" TargetMode="External"/><Relationship Id="rId5" Type="http://schemas.openxmlformats.org/officeDocument/2006/relationships/hyperlink" Target="https://uk.farnell.com/ettinger/05-14-501/spacer-m4x50-vzk/dp/1466738?ost=1466738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uk.farnell.com/ledxon-modular/9009079/led-single-5050-14-4w-c-white/dp/2214009" TargetMode="External"/><Relationship Id="rId2" Type="http://schemas.openxmlformats.org/officeDocument/2006/relationships/hyperlink" Target="https://uk.farnell.com/multicomp/mc002106/axial-fan-40mm-12vdc-5-2cfm-27/dp/2816685" TargetMode="External"/><Relationship Id="rId3" Type="http://schemas.openxmlformats.org/officeDocument/2006/relationships/hyperlink" Target="https://uk.farnell.com/ideal-power/15dys624-300100w-k/adaptor-ac-dc-30v-1a/dp/2771453" TargetMode="External"/><Relationship Id="rId4" Type="http://schemas.openxmlformats.org/officeDocument/2006/relationships/hyperlink" Target="https://uk.farnell.com/fischer-elektronik/sk-47-150-sa/heat-sink-150mm-0-5-c-w/dp/4621906" TargetMode="External"/><Relationship Id="rId5" Type="http://schemas.openxmlformats.org/officeDocument/2006/relationships/hyperlink" Target="https://uk.farnell.com/pro-power/pp001185/tri-rated-wire-0-5mm2-black-1m/dp/2528081" TargetMode="External"/><Relationship Id="rId6" Type="http://schemas.openxmlformats.org/officeDocument/2006/relationships/hyperlink" Target="https://uk.farnell.com/pro-power/pp001269/tri-rated-wire-0-5mm2-red-1m/dp/2528174" TargetMode="External"/><Relationship Id="rId7" Type="http://schemas.openxmlformats.org/officeDocument/2006/relationships/hyperlink" Target="https://uk.rs-online.com/web/p/solid-plastic-sheets/0824660/" TargetMode="External"/><Relationship Id="rId8" Type="http://schemas.openxmlformats.org/officeDocument/2006/relationships/hyperlink" Target="https://uk.farnell.com/pro-elec/pel00407/timer-switch-analogue-250vac/dp/277706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uk.farnell.com/ruko/230-030/tap-set-m3x0-5mm-3pc/dp/375238?ost=375238" TargetMode="External"/><Relationship Id="rId2" Type="http://schemas.openxmlformats.org/officeDocument/2006/relationships/hyperlink" Target="https://uk.farnell.com/ruko/241-001/tap-wrench-m3-m10/dp/376395" TargetMode="External"/><Relationship Id="rId3" Type="http://schemas.openxmlformats.org/officeDocument/2006/relationships/hyperlink" Target="https://uk.rs-online.com/web/p/tool-kits/8296561/" TargetMode="External"/><Relationship Id="rId4" Type="http://schemas.openxmlformats.org/officeDocument/2006/relationships/hyperlink" Target="https://uk.rs-online.com/web/p/digital-multimeters/1231930/" TargetMode="External"/><Relationship Id="rId5" Type="http://schemas.openxmlformats.org/officeDocument/2006/relationships/hyperlink" Target="https://www.amazon.co.uk/Bostik-Purpose-Clear-Adhesive-20ml/dp/B0001OZI48" TargetMode="External"/><Relationship Id="rId6" Type="http://schemas.openxmlformats.org/officeDocument/2006/relationships/hyperlink" Target="https://www.amazon.co.uk/Helix-464120-Oxford-Scissors-13cm/dp/B00XP1V0UU" TargetMode="External"/><Relationship Id="rId7" Type="http://schemas.openxmlformats.org/officeDocument/2006/relationships/hyperlink" Target="https://www.amazon.co.uk/Staedtler-Retro-Permanent-Super-Fineliner/dp/B005DPPQAG" TargetMode="External"/><Relationship Id="rId8" Type="http://schemas.openxmlformats.org/officeDocument/2006/relationships/hyperlink" Target="https://www.amazon.co.uk/Connect-300mm-Shatterproof-Ruler-Clear/dp/B000NMBTUK" TargetMode="External"/><Relationship Id="rId9" Type="http://schemas.openxmlformats.org/officeDocument/2006/relationships/hyperlink" Target="https://uk.farnell.com/duratool/1pk-125t-f/tweezer-fine-straight-tip-120mm/dp/3127692" TargetMode="External"/><Relationship Id="rId10" Type="http://schemas.openxmlformats.org/officeDocument/2006/relationships/hyperlink" Target="https://uk.farnell.com/chip-quik/smd291nl/flux-syringe-5cc/dp/1850220" TargetMode="External"/><Relationship Id="rId11" Type="http://schemas.openxmlformats.org/officeDocument/2006/relationships/hyperlink" Target="https://uk.farnell.com/duratool/d03341/solder-wire-sn-cu-0-7mm-50g/dp/3262209" TargetMode="External"/><Relationship Id="rId12" Type="http://schemas.openxmlformats.org/officeDocument/2006/relationships/hyperlink" Target="https://uk.farnell.com/metcal/ps-900/soldering-station-60w-240v-eu/dp/1560738" TargetMode="External"/><Relationship Id="rId13" Type="http://schemas.openxmlformats.org/officeDocument/2006/relationships/hyperlink" Target="https://uk.farnell.com/pro-power/pvc-tape-1920b/tape-black-19mmx20m/dp/152346" TargetMode="External"/><Relationship Id="rId14" Type="http://schemas.openxmlformats.org/officeDocument/2006/relationships/hyperlink" Target="https://www.amazon.co.uk/Hexeal-Grade-Isopropyl-Alcohol-Isopropanol/dp/B079YVPZDF" TargetMode="External"/><Relationship Id="rId15" Type="http://schemas.openxmlformats.org/officeDocument/2006/relationships/hyperlink" Target="https://www.stratasys.com/-/media/files/printer-spec-sheets/pss_fdm_uprintseplus_0117a.pdf" TargetMode="External"/><Relationship Id="rId16" Type="http://schemas.openxmlformats.org/officeDocument/2006/relationships/hyperlink" Target="https://www.amazon.co.uk/6221AB-Corded-speed-driver-meters/dp/B00IINANZ8" TargetMode="External"/><Relationship Id="rId17" Type="http://schemas.openxmlformats.org/officeDocument/2006/relationships/hyperlink" Target="https://uk.farnell.com/ruko/201-040/drill-bit-n-hss-4mm/dp/378124" TargetMode="External"/><Relationship Id="rId18" Type="http://schemas.openxmlformats.org/officeDocument/2006/relationships/hyperlink" Target="https://uk.farnell.com/duratool/d02166/hacksaw-metal/dp/2103261" TargetMode="External"/><Relationship Id="rId19" Type="http://schemas.openxmlformats.org/officeDocument/2006/relationships/hyperlink" Target="https://www.amazon.co.uk/3M-20150-Surfaces-Sandblaster-Sandpaper/dp/B001PNBC0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true" hidden="false" outlineLevel="0" max="1" min="1" style="0" width="5.23"/>
    <col collapsed="false" customWidth="true" hidden="false" outlineLevel="0" max="2" min="2" style="0" width="3.98"/>
    <col collapsed="false" customWidth="true" hidden="false" outlineLevel="0" max="3" min="3" style="0" width="12.18"/>
    <col collapsed="false" customWidth="true" hidden="false" outlineLevel="0" max="4" min="4" style="0" width="10.51"/>
    <col collapsed="false" customWidth="true" hidden="false" outlineLevel="0" max="5" min="5" style="0" width="12.6"/>
    <col collapsed="false" customWidth="true" hidden="false" outlineLevel="0" max="6" min="6" style="0" width="12.72"/>
    <col collapsed="false" customWidth="true" hidden="false" outlineLevel="0" max="7" min="7" style="0" width="11.76"/>
    <col collapsed="false" customWidth="true" hidden="false" outlineLevel="0" max="8" min="8" style="0" width="12.6"/>
    <col collapsed="false" customWidth="true" hidden="false" outlineLevel="0" max="9" min="9" style="0" width="8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2" t="n">
        <v>1</v>
      </c>
      <c r="C2" s="3" t="s">
        <v>9</v>
      </c>
      <c r="D2" s="3" t="s">
        <v>10</v>
      </c>
      <c r="E2" s="3"/>
      <c r="F2" s="4" t="s">
        <v>11</v>
      </c>
      <c r="G2" s="3" t="s">
        <v>12</v>
      </c>
      <c r="H2" s="5" t="n">
        <v>95.3</v>
      </c>
      <c r="I2" s="5" t="n">
        <v>95.3</v>
      </c>
    </row>
    <row r="3" s="10" customFormat="true" ht="12.8" hidden="false" customHeight="false" outlineLevel="0" collapsed="false">
      <c r="A3" s="6" t="s">
        <v>13</v>
      </c>
      <c r="B3" s="7"/>
      <c r="C3" s="7"/>
      <c r="D3" s="7"/>
      <c r="E3" s="7"/>
      <c r="F3" s="7"/>
      <c r="G3" s="7"/>
      <c r="H3" s="8"/>
      <c r="I3" s="9" t="n">
        <v>95.3</v>
      </c>
    </row>
  </sheetData>
  <hyperlinks>
    <hyperlink ref="F2" r:id="rId1" display="2837128264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1" width="4.71"/>
    <col collapsed="false" customWidth="true" hidden="false" outlineLevel="0" max="2" min="2" style="11" width="3.45"/>
    <col collapsed="false" customWidth="true" hidden="false" outlineLevel="0" max="3" min="3" style="11" width="16.67"/>
    <col collapsed="false" customWidth="true" hidden="false" outlineLevel="0" max="4" min="4" style="11" width="40.57"/>
    <col collapsed="false" customWidth="true" hidden="false" outlineLevel="0" max="5" min="5" style="11" width="10"/>
    <col collapsed="false" customWidth="true" hidden="false" outlineLevel="0" max="6" min="6" style="11" width="14.16"/>
    <col collapsed="false" customWidth="true" hidden="false" outlineLevel="0" max="7" min="7" style="11" width="10.13"/>
    <col collapsed="false" customWidth="true" hidden="false" outlineLevel="0" max="8" min="8" style="11" width="18.88"/>
    <col collapsed="false" customWidth="true" hidden="false" outlineLevel="0" max="9" min="9" style="11" width="12.1"/>
    <col collapsed="false" customWidth="true" hidden="false" outlineLevel="0" max="10" min="10" style="11" width="7.79"/>
    <col collapsed="false" customWidth="false" hidden="false" outlineLevel="0" max="1025" min="11" style="0" width="11.52"/>
  </cols>
  <sheetData>
    <row r="1" s="10" customFormat="true" ht="12.8" hidden="false" customHeight="false" outlineLevel="0" collapsed="false">
      <c r="A1" s="12" t="s">
        <v>0</v>
      </c>
      <c r="B1" s="12" t="s">
        <v>1</v>
      </c>
      <c r="C1" s="12" t="s">
        <v>14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AMI1" s="0"/>
      <c r="AMJ1" s="0"/>
    </row>
    <row r="2" customFormat="false" ht="12.8" hidden="false" customHeight="false" outlineLevel="0" collapsed="false">
      <c r="A2" s="13" t="n">
        <f aca="false">1</f>
        <v>1</v>
      </c>
      <c r="B2" s="13" t="n">
        <v>3</v>
      </c>
      <c r="C2" s="14" t="s">
        <v>15</v>
      </c>
      <c r="D2" s="14" t="s">
        <v>16</v>
      </c>
      <c r="E2" s="14" t="s">
        <v>17</v>
      </c>
      <c r="F2" s="14" t="s">
        <v>18</v>
      </c>
      <c r="G2" s="15" t="s">
        <v>19</v>
      </c>
      <c r="H2" s="14" t="s">
        <v>20</v>
      </c>
      <c r="I2" s="14" t="n">
        <v>0.525</v>
      </c>
      <c r="J2" s="14" t="n">
        <f aca="false">5*I2</f>
        <v>2.625</v>
      </c>
    </row>
    <row r="3" customFormat="false" ht="12.8" hidden="false" customHeight="false" outlineLevel="0" collapsed="false">
      <c r="A3" s="13" t="n">
        <f aca="false">1+A2</f>
        <v>2</v>
      </c>
      <c r="B3" s="13" t="n">
        <v>1</v>
      </c>
      <c r="C3" s="14" t="s">
        <v>21</v>
      </c>
      <c r="D3" s="14" t="s">
        <v>22</v>
      </c>
      <c r="E3" s="14" t="s">
        <v>17</v>
      </c>
      <c r="F3" s="14" t="s">
        <v>23</v>
      </c>
      <c r="G3" s="15" t="s">
        <v>24</v>
      </c>
      <c r="H3" s="14" t="s">
        <v>25</v>
      </c>
      <c r="I3" s="14" t="n">
        <v>0.679</v>
      </c>
      <c r="J3" s="14" t="n">
        <f aca="false">I3*B3</f>
        <v>0.679</v>
      </c>
    </row>
    <row r="4" customFormat="false" ht="12.8" hidden="false" customHeight="false" outlineLevel="0" collapsed="false">
      <c r="A4" s="13" t="n">
        <f aca="false">1+A3</f>
        <v>3</v>
      </c>
      <c r="B4" s="13" t="n">
        <v>2</v>
      </c>
      <c r="C4" s="14" t="s">
        <v>26</v>
      </c>
      <c r="D4" s="14" t="s">
        <v>27</v>
      </c>
      <c r="E4" s="14" t="s">
        <v>17</v>
      </c>
      <c r="F4" s="14" t="s">
        <v>28</v>
      </c>
      <c r="G4" s="15" t="s">
        <v>29</v>
      </c>
      <c r="H4" s="14" t="s">
        <v>30</v>
      </c>
      <c r="I4" s="14" t="n">
        <v>0.0341</v>
      </c>
      <c r="J4" s="14" t="n">
        <f aca="false">10*I4</f>
        <v>0.341</v>
      </c>
    </row>
    <row r="5" customFormat="false" ht="12.8" hidden="false" customHeight="false" outlineLevel="0" collapsed="false">
      <c r="A5" s="13" t="n">
        <f aca="false">1+A4</f>
        <v>4</v>
      </c>
      <c r="B5" s="13" t="n">
        <v>1</v>
      </c>
      <c r="C5" s="14" t="s">
        <v>31</v>
      </c>
      <c r="D5" s="14" t="s">
        <v>32</v>
      </c>
      <c r="E5" s="14" t="s">
        <v>17</v>
      </c>
      <c r="F5" s="14" t="s">
        <v>33</v>
      </c>
      <c r="G5" s="15" t="s">
        <v>34</v>
      </c>
      <c r="H5" s="14" t="s">
        <v>35</v>
      </c>
      <c r="I5" s="14" t="n">
        <v>1.29</v>
      </c>
      <c r="J5" s="14" t="n">
        <f aca="false">I5*B5</f>
        <v>1.29</v>
      </c>
    </row>
    <row r="6" customFormat="false" ht="12.8" hidden="false" customHeight="false" outlineLevel="0" collapsed="false">
      <c r="A6" s="13" t="n">
        <f aca="false">1+A5</f>
        <v>5</v>
      </c>
      <c r="B6" s="13" t="n">
        <v>1</v>
      </c>
      <c r="C6" s="14" t="s">
        <v>36</v>
      </c>
      <c r="D6" s="14" t="s">
        <v>37</v>
      </c>
      <c r="E6" s="14" t="s">
        <v>17</v>
      </c>
      <c r="F6" s="14" t="s">
        <v>38</v>
      </c>
      <c r="G6" s="15" t="s">
        <v>39</v>
      </c>
      <c r="H6" s="14" t="s">
        <v>36</v>
      </c>
      <c r="I6" s="14" t="n">
        <v>8.23</v>
      </c>
      <c r="J6" s="14" t="n">
        <f aca="false">I6*B6</f>
        <v>8.23</v>
      </c>
    </row>
    <row r="7" customFormat="false" ht="12.8" hidden="false" customHeight="false" outlineLevel="0" collapsed="false">
      <c r="A7" s="13" t="n">
        <f aca="false">1+A6</f>
        <v>6</v>
      </c>
      <c r="B7" s="13" t="n">
        <v>1</v>
      </c>
      <c r="C7" s="14" t="s">
        <v>40</v>
      </c>
      <c r="D7" s="14" t="s">
        <v>41</v>
      </c>
      <c r="E7" s="14" t="s">
        <v>17</v>
      </c>
      <c r="F7" s="14" t="s">
        <v>42</v>
      </c>
      <c r="G7" s="15" t="s">
        <v>43</v>
      </c>
      <c r="H7" s="14" t="n">
        <v>751.0052</v>
      </c>
      <c r="I7" s="14" t="n">
        <v>0.103</v>
      </c>
      <c r="J7" s="14" t="n">
        <f aca="false">I7*10</f>
        <v>1.03</v>
      </c>
    </row>
    <row r="8" customFormat="false" ht="12.8" hidden="false" customHeight="false" outlineLevel="0" collapsed="false">
      <c r="A8" s="13" t="n">
        <f aca="false">1+A7</f>
        <v>7</v>
      </c>
      <c r="B8" s="13" t="n">
        <v>1</v>
      </c>
      <c r="C8" s="14" t="s">
        <v>44</v>
      </c>
      <c r="D8" s="14" t="s">
        <v>45</v>
      </c>
      <c r="E8" s="14" t="s">
        <v>17</v>
      </c>
      <c r="F8" s="14" t="s">
        <v>46</v>
      </c>
      <c r="G8" s="15" t="s">
        <v>47</v>
      </c>
      <c r="H8" s="14" t="s">
        <v>48</v>
      </c>
      <c r="I8" s="14" t="n">
        <v>0.836</v>
      </c>
      <c r="J8" s="14" t="n">
        <f aca="false">I8*10</f>
        <v>8.36</v>
      </c>
    </row>
    <row r="9" customFormat="false" ht="12.8" hidden="false" customHeight="false" outlineLevel="0" collapsed="false">
      <c r="A9" s="13" t="n">
        <f aca="false">1+A8</f>
        <v>8</v>
      </c>
      <c r="B9" s="13" t="n">
        <v>1</v>
      </c>
      <c r="C9" s="14" t="s">
        <v>49</v>
      </c>
      <c r="D9" s="14" t="s">
        <v>50</v>
      </c>
      <c r="E9" s="14" t="s">
        <v>17</v>
      </c>
      <c r="F9" s="14" t="s">
        <v>51</v>
      </c>
      <c r="G9" s="15" t="s">
        <v>52</v>
      </c>
      <c r="H9" s="14" t="s">
        <v>53</v>
      </c>
      <c r="I9" s="14" t="n">
        <v>1.84</v>
      </c>
      <c r="J9" s="14" t="n">
        <f aca="false">I9*B9</f>
        <v>1.84</v>
      </c>
    </row>
    <row r="10" customFormat="false" ht="12.8" hidden="false" customHeight="false" outlineLevel="0" collapsed="false">
      <c r="A10" s="13" t="n">
        <f aca="false">1+A9</f>
        <v>9</v>
      </c>
      <c r="B10" s="13" t="n">
        <v>6</v>
      </c>
      <c r="C10" s="14" t="s">
        <v>54</v>
      </c>
      <c r="D10" s="14" t="s">
        <v>55</v>
      </c>
      <c r="E10" s="14" t="s">
        <v>17</v>
      </c>
      <c r="F10" s="14" t="s">
        <v>28</v>
      </c>
      <c r="G10" s="15" t="s">
        <v>56</v>
      </c>
      <c r="H10" s="14" t="s">
        <v>57</v>
      </c>
      <c r="I10" s="14" t="n">
        <v>0.481</v>
      </c>
      <c r="J10" s="14" t="n">
        <f aca="false">I10*B10</f>
        <v>2.886</v>
      </c>
    </row>
    <row r="11" customFormat="false" ht="12.8" hidden="false" customHeight="false" outlineLevel="0" collapsed="false">
      <c r="A11" s="13" t="n">
        <f aca="false">1+A10</f>
        <v>10</v>
      </c>
      <c r="B11" s="13" t="n">
        <v>1</v>
      </c>
      <c r="C11" s="14" t="s">
        <v>58</v>
      </c>
      <c r="D11" s="14" t="s">
        <v>59</v>
      </c>
      <c r="E11" s="14" t="s">
        <v>17</v>
      </c>
      <c r="F11" s="14" t="s">
        <v>28</v>
      </c>
      <c r="G11" s="15" t="s">
        <v>60</v>
      </c>
      <c r="H11" s="14" t="s">
        <v>61</v>
      </c>
      <c r="I11" s="14" t="n">
        <v>0.0156</v>
      </c>
      <c r="J11" s="14" t="n">
        <f aca="false">I11*50</f>
        <v>0.78</v>
      </c>
    </row>
    <row r="12" customFormat="false" ht="12.8" hidden="false" customHeight="false" outlineLevel="0" collapsed="false">
      <c r="A12" s="13" t="n">
        <f aca="false">1+A11</f>
        <v>11</v>
      </c>
      <c r="B12" s="13" t="n">
        <v>1</v>
      </c>
      <c r="C12" s="14" t="s">
        <v>62</v>
      </c>
      <c r="D12" s="14" t="s">
        <v>63</v>
      </c>
      <c r="E12" s="14" t="s">
        <v>17</v>
      </c>
      <c r="F12" s="14" t="s">
        <v>28</v>
      </c>
      <c r="G12" s="15" t="s">
        <v>64</v>
      </c>
      <c r="H12" s="14" t="s">
        <v>65</v>
      </c>
      <c r="I12" s="14" t="n">
        <v>0.0262</v>
      </c>
      <c r="J12" s="14" t="n">
        <f aca="false">I12*50</f>
        <v>1.31</v>
      </c>
    </row>
    <row r="13" customFormat="false" ht="12.8" hidden="false" customHeight="false" outlineLevel="0" collapsed="false">
      <c r="A13" s="13" t="n">
        <f aca="false">1+A12</f>
        <v>12</v>
      </c>
      <c r="B13" s="13" t="n">
        <v>1</v>
      </c>
      <c r="C13" s="14" t="s">
        <v>66</v>
      </c>
      <c r="D13" s="14" t="s">
        <v>67</v>
      </c>
      <c r="E13" s="14" t="s">
        <v>17</v>
      </c>
      <c r="F13" s="14" t="s">
        <v>68</v>
      </c>
      <c r="G13" s="15" t="s">
        <v>69</v>
      </c>
      <c r="H13" s="14" t="s">
        <v>70</v>
      </c>
      <c r="I13" s="14" t="n">
        <v>0.265</v>
      </c>
      <c r="J13" s="14" t="n">
        <f aca="false">I13*5</f>
        <v>1.325</v>
      </c>
    </row>
    <row r="14" customFormat="false" ht="12.8" hidden="false" customHeight="false" outlineLevel="0" collapsed="false">
      <c r="A14" s="13" t="n">
        <f aca="false">1+A13</f>
        <v>13</v>
      </c>
      <c r="B14" s="13" t="n">
        <v>3</v>
      </c>
      <c r="C14" s="14" t="s">
        <v>71</v>
      </c>
      <c r="D14" s="14" t="s">
        <v>72</v>
      </c>
      <c r="E14" s="14" t="s">
        <v>17</v>
      </c>
      <c r="F14" s="14" t="s">
        <v>28</v>
      </c>
      <c r="G14" s="15" t="s">
        <v>73</v>
      </c>
      <c r="H14" s="14" t="s">
        <v>74</v>
      </c>
      <c r="I14" s="14" t="n">
        <v>0.0038</v>
      </c>
      <c r="J14" s="14" t="n">
        <f aca="false">I14*10</f>
        <v>0.038</v>
      </c>
    </row>
    <row r="15" customFormat="false" ht="12.8" hidden="false" customHeight="false" outlineLevel="0" collapsed="false">
      <c r="A15" s="13" t="n">
        <f aca="false">1+A14</f>
        <v>14</v>
      </c>
      <c r="B15" s="13" t="n">
        <v>1</v>
      </c>
      <c r="C15" s="14" t="s">
        <v>75</v>
      </c>
      <c r="D15" s="14" t="s">
        <v>76</v>
      </c>
      <c r="E15" s="14" t="s">
        <v>17</v>
      </c>
      <c r="F15" s="14" t="s">
        <v>28</v>
      </c>
      <c r="G15" s="15" t="s">
        <v>77</v>
      </c>
      <c r="H15" s="14" t="s">
        <v>78</v>
      </c>
      <c r="I15" s="14" t="n">
        <v>0.0038</v>
      </c>
      <c r="J15" s="14" t="n">
        <f aca="false">I15*10</f>
        <v>0.038</v>
      </c>
    </row>
    <row r="16" customFormat="false" ht="12.8" hidden="false" customHeight="false" outlineLevel="0" collapsed="false">
      <c r="A16" s="13" t="n">
        <f aca="false">1+A15</f>
        <v>15</v>
      </c>
      <c r="B16" s="13" t="n">
        <v>1</v>
      </c>
      <c r="C16" s="14" t="s">
        <v>79</v>
      </c>
      <c r="D16" s="14" t="s">
        <v>80</v>
      </c>
      <c r="E16" s="14" t="s">
        <v>17</v>
      </c>
      <c r="F16" s="14" t="s">
        <v>81</v>
      </c>
      <c r="G16" s="15" t="s">
        <v>82</v>
      </c>
      <c r="H16" s="14" t="s">
        <v>83</v>
      </c>
      <c r="I16" s="14" t="n">
        <v>0.0447</v>
      </c>
      <c r="J16" s="14" t="n">
        <f aca="false">I16*10</f>
        <v>0.447</v>
      </c>
    </row>
    <row r="17" customFormat="false" ht="12.8" hidden="false" customHeight="false" outlineLevel="0" collapsed="false">
      <c r="A17" s="13" t="n">
        <f aca="false">1+A16</f>
        <v>16</v>
      </c>
      <c r="B17" s="13" t="n">
        <v>1</v>
      </c>
      <c r="C17" s="14" t="s">
        <v>84</v>
      </c>
      <c r="D17" s="14" t="s">
        <v>85</v>
      </c>
      <c r="E17" s="14" t="s">
        <v>17</v>
      </c>
      <c r="F17" s="14" t="s">
        <v>28</v>
      </c>
      <c r="G17" s="15" t="s">
        <v>86</v>
      </c>
      <c r="H17" s="14" t="s">
        <v>87</v>
      </c>
      <c r="I17" s="14" t="n">
        <v>0.0034</v>
      </c>
      <c r="J17" s="14" t="n">
        <f aca="false">I17*10</f>
        <v>0.034</v>
      </c>
    </row>
    <row r="18" customFormat="false" ht="12.8" hidden="false" customHeight="false" outlineLevel="0" collapsed="false">
      <c r="A18" s="13" t="n">
        <f aca="false">1+A17</f>
        <v>17</v>
      </c>
      <c r="B18" s="13" t="n">
        <v>1</v>
      </c>
      <c r="C18" s="14" t="s">
        <v>88</v>
      </c>
      <c r="D18" s="14" t="s">
        <v>89</v>
      </c>
      <c r="E18" s="14" t="s">
        <v>17</v>
      </c>
      <c r="F18" s="14" t="s">
        <v>28</v>
      </c>
      <c r="G18" s="15" t="s">
        <v>90</v>
      </c>
      <c r="H18" s="14" t="s">
        <v>91</v>
      </c>
      <c r="I18" s="14" t="n">
        <v>0.0034</v>
      </c>
      <c r="J18" s="14" t="n">
        <f aca="false">I18*10</f>
        <v>0.034</v>
      </c>
    </row>
    <row r="19" customFormat="false" ht="12.8" hidden="false" customHeight="false" outlineLevel="0" collapsed="false">
      <c r="A19" s="13" t="n">
        <f aca="false">1+A18</f>
        <v>18</v>
      </c>
      <c r="B19" s="13" t="n">
        <v>3</v>
      </c>
      <c r="C19" s="14" t="s">
        <v>92</v>
      </c>
      <c r="D19" s="14" t="s">
        <v>93</v>
      </c>
      <c r="E19" s="14" t="s">
        <v>17</v>
      </c>
      <c r="F19" s="14" t="s">
        <v>28</v>
      </c>
      <c r="G19" s="15" t="s">
        <v>94</v>
      </c>
      <c r="H19" s="14" t="s">
        <v>95</v>
      </c>
      <c r="I19" s="14" t="n">
        <v>0.0035</v>
      </c>
      <c r="J19" s="14" t="n">
        <f aca="false">I19*10</f>
        <v>0.035</v>
      </c>
    </row>
    <row r="20" customFormat="false" ht="12.8" hidden="false" customHeight="false" outlineLevel="0" collapsed="false">
      <c r="A20" s="13" t="n">
        <f aca="false">1+A19</f>
        <v>19</v>
      </c>
      <c r="B20" s="13" t="n">
        <v>1</v>
      </c>
      <c r="C20" s="14" t="s">
        <v>96</v>
      </c>
      <c r="D20" s="14" t="s">
        <v>97</v>
      </c>
      <c r="E20" s="14" t="s">
        <v>17</v>
      </c>
      <c r="F20" s="14" t="s">
        <v>28</v>
      </c>
      <c r="G20" s="15" t="s">
        <v>98</v>
      </c>
      <c r="H20" s="14" t="s">
        <v>99</v>
      </c>
      <c r="I20" s="14" t="n">
        <v>0.0037</v>
      </c>
      <c r="J20" s="14" t="n">
        <f aca="false">I20*10</f>
        <v>0.037</v>
      </c>
    </row>
    <row r="21" customFormat="false" ht="12.8" hidden="false" customHeight="false" outlineLevel="0" collapsed="false">
      <c r="A21" s="13" t="n">
        <f aca="false">1+A20</f>
        <v>20</v>
      </c>
      <c r="B21" s="13" t="n">
        <v>1</v>
      </c>
      <c r="C21" s="14" t="s">
        <v>100</v>
      </c>
      <c r="D21" s="14" t="s">
        <v>101</v>
      </c>
      <c r="E21" s="14" t="s">
        <v>17</v>
      </c>
      <c r="F21" s="14" t="s">
        <v>28</v>
      </c>
      <c r="G21" s="15" t="s">
        <v>102</v>
      </c>
      <c r="H21" s="14" t="s">
        <v>103</v>
      </c>
      <c r="I21" s="14" t="n">
        <v>0.0038</v>
      </c>
      <c r="J21" s="14" t="n">
        <f aca="false">I21*10</f>
        <v>0.038</v>
      </c>
    </row>
    <row r="22" customFormat="false" ht="12.8" hidden="false" customHeight="false" outlineLevel="0" collapsed="false">
      <c r="A22" s="13" t="n">
        <f aca="false">1+A21</f>
        <v>21</v>
      </c>
      <c r="B22" s="13" t="n">
        <v>1</v>
      </c>
      <c r="C22" s="14" t="s">
        <v>104</v>
      </c>
      <c r="D22" s="14" t="s">
        <v>105</v>
      </c>
      <c r="E22" s="14" t="s">
        <v>17</v>
      </c>
      <c r="F22" s="14" t="s">
        <v>28</v>
      </c>
      <c r="G22" s="15" t="s">
        <v>106</v>
      </c>
      <c r="H22" s="14" t="s">
        <v>107</v>
      </c>
      <c r="I22" s="14" t="n">
        <v>0.0034</v>
      </c>
      <c r="J22" s="14" t="n">
        <f aca="false">I22*10</f>
        <v>0.034</v>
      </c>
    </row>
    <row r="23" customFormat="false" ht="12.8" hidden="false" customHeight="false" outlineLevel="0" collapsed="false">
      <c r="A23" s="13" t="n">
        <f aca="false">1+A22</f>
        <v>22</v>
      </c>
      <c r="B23" s="13" t="n">
        <v>1</v>
      </c>
      <c r="C23" s="14" t="s">
        <v>108</v>
      </c>
      <c r="D23" s="14" t="s">
        <v>109</v>
      </c>
      <c r="E23" s="14" t="s">
        <v>17</v>
      </c>
      <c r="F23" s="14" t="s">
        <v>28</v>
      </c>
      <c r="G23" s="15" t="s">
        <v>110</v>
      </c>
      <c r="H23" s="14" t="s">
        <v>111</v>
      </c>
      <c r="I23" s="14" t="n">
        <v>0.0034</v>
      </c>
      <c r="J23" s="14" t="n">
        <f aca="false">I23*10</f>
        <v>0.034</v>
      </c>
    </row>
    <row r="24" customFormat="false" ht="12.8" hidden="false" customHeight="false" outlineLevel="0" collapsed="false">
      <c r="A24" s="13" t="n">
        <f aca="false">1+A23</f>
        <v>23</v>
      </c>
      <c r="B24" s="13" t="n">
        <v>1</v>
      </c>
      <c r="C24" s="14" t="s">
        <v>112</v>
      </c>
      <c r="D24" s="14" t="s">
        <v>113</v>
      </c>
      <c r="E24" s="14" t="s">
        <v>17</v>
      </c>
      <c r="F24" s="14" t="s">
        <v>28</v>
      </c>
      <c r="G24" s="15" t="s">
        <v>114</v>
      </c>
      <c r="H24" s="14" t="s">
        <v>115</v>
      </c>
      <c r="I24" s="14" t="n">
        <v>0.0035</v>
      </c>
      <c r="J24" s="14" t="n">
        <f aca="false">I24*10</f>
        <v>0.035</v>
      </c>
    </row>
    <row r="25" customFormat="false" ht="12.8" hidden="false" customHeight="false" outlineLevel="0" collapsed="false">
      <c r="A25" s="13" t="n">
        <f aca="false">1+A24</f>
        <v>24</v>
      </c>
      <c r="B25" s="13" t="n">
        <v>1</v>
      </c>
      <c r="C25" s="14" t="s">
        <v>116</v>
      </c>
      <c r="D25" s="14" t="s">
        <v>117</v>
      </c>
      <c r="E25" s="14" t="s">
        <v>17</v>
      </c>
      <c r="F25" s="14" t="s">
        <v>28</v>
      </c>
      <c r="G25" s="15" t="s">
        <v>118</v>
      </c>
      <c r="H25" s="14" t="s">
        <v>119</v>
      </c>
      <c r="I25" s="14" t="n">
        <v>0.0034</v>
      </c>
      <c r="J25" s="14" t="n">
        <f aca="false">I25*10</f>
        <v>0.034</v>
      </c>
    </row>
    <row r="26" customFormat="false" ht="12.8" hidden="false" customHeight="false" outlineLevel="0" collapsed="false">
      <c r="A26" s="13" t="n">
        <f aca="false">1+A25</f>
        <v>25</v>
      </c>
      <c r="B26" s="13" t="n">
        <v>1</v>
      </c>
      <c r="C26" s="14" t="s">
        <v>120</v>
      </c>
      <c r="D26" s="14" t="s">
        <v>121</v>
      </c>
      <c r="E26" s="14" t="s">
        <v>17</v>
      </c>
      <c r="F26" s="14" t="s">
        <v>28</v>
      </c>
      <c r="G26" s="15" t="s">
        <v>122</v>
      </c>
      <c r="H26" s="14" t="s">
        <v>123</v>
      </c>
      <c r="I26" s="14" t="n">
        <v>0.0083</v>
      </c>
      <c r="J26" s="14" t="n">
        <f aca="false">I26*10</f>
        <v>0.083</v>
      </c>
    </row>
    <row r="27" customFormat="false" ht="12.8" hidden="false" customHeight="false" outlineLevel="0" collapsed="false">
      <c r="A27" s="13" t="n">
        <f aca="false">1+A26</f>
        <v>26</v>
      </c>
      <c r="B27" s="13" t="n">
        <v>2</v>
      </c>
      <c r="C27" s="14" t="s">
        <v>124</v>
      </c>
      <c r="D27" s="14" t="s">
        <v>125</v>
      </c>
      <c r="E27" s="14" t="s">
        <v>17</v>
      </c>
      <c r="F27" s="14" t="s">
        <v>81</v>
      </c>
      <c r="G27" s="15" t="s">
        <v>126</v>
      </c>
      <c r="H27" s="14" t="s">
        <v>127</v>
      </c>
      <c r="I27" s="14" t="n">
        <v>0.0423</v>
      </c>
      <c r="J27" s="14" t="n">
        <f aca="false">I27*10</f>
        <v>0.423</v>
      </c>
    </row>
    <row r="28" customFormat="false" ht="12.8" hidden="false" customHeight="false" outlineLevel="0" collapsed="false">
      <c r="A28" s="13" t="n">
        <f aca="false">1+A27</f>
        <v>27</v>
      </c>
      <c r="B28" s="13" t="n">
        <v>1</v>
      </c>
      <c r="C28" s="14" t="s">
        <v>128</v>
      </c>
      <c r="D28" s="14" t="s">
        <v>129</v>
      </c>
      <c r="E28" s="14" t="s">
        <v>17</v>
      </c>
      <c r="F28" s="14" t="s">
        <v>28</v>
      </c>
      <c r="G28" s="15" t="s">
        <v>130</v>
      </c>
      <c r="H28" s="14" t="s">
        <v>131</v>
      </c>
      <c r="I28" s="16" t="n">
        <v>2.6</v>
      </c>
      <c r="J28" s="16" t="n">
        <f aca="false">I28*B28</f>
        <v>2.6</v>
      </c>
    </row>
    <row r="29" customFormat="false" ht="12.8" hidden="false" customHeight="false" outlineLevel="0" collapsed="false">
      <c r="A29" s="13" t="n">
        <f aca="false">1+A28</f>
        <v>28</v>
      </c>
      <c r="B29" s="13" t="n">
        <v>1</v>
      </c>
      <c r="C29" s="14" t="s">
        <v>132</v>
      </c>
      <c r="D29" s="14" t="s">
        <v>133</v>
      </c>
      <c r="E29" s="14" t="s">
        <v>17</v>
      </c>
      <c r="F29" s="14" t="s">
        <v>134</v>
      </c>
      <c r="G29" s="15" t="s">
        <v>135</v>
      </c>
      <c r="H29" s="14" t="s">
        <v>136</v>
      </c>
      <c r="I29" s="14" t="n">
        <v>2.48</v>
      </c>
      <c r="J29" s="14" t="n">
        <f aca="false">I29*B29</f>
        <v>2.48</v>
      </c>
    </row>
    <row r="30" customFormat="false" ht="12.8" hidden="false" customHeight="false" outlineLevel="0" collapsed="false">
      <c r="A30" s="13" t="n">
        <v>29</v>
      </c>
      <c r="B30" s="13" t="n">
        <v>1</v>
      </c>
      <c r="C30" s="14" t="s">
        <v>137</v>
      </c>
      <c r="D30" s="14" t="s">
        <v>138</v>
      </c>
      <c r="E30" s="14" t="s">
        <v>17</v>
      </c>
      <c r="F30" s="14" t="s">
        <v>28</v>
      </c>
      <c r="G30" s="15" t="s">
        <v>139</v>
      </c>
      <c r="H30" s="14" t="s">
        <v>140</v>
      </c>
      <c r="I30" s="14" t="n">
        <v>0.133</v>
      </c>
      <c r="J30" s="14" t="n">
        <f aca="false">10*I30</f>
        <v>1.33</v>
      </c>
    </row>
    <row r="31" customFormat="false" ht="12.8" hidden="false" customHeight="false" outlineLevel="0" collapsed="false">
      <c r="A31" s="17" t="s">
        <v>13</v>
      </c>
      <c r="B31" s="18"/>
      <c r="C31" s="18"/>
      <c r="D31" s="18"/>
      <c r="E31" s="18"/>
      <c r="F31" s="18"/>
      <c r="G31" s="18"/>
      <c r="H31" s="18"/>
      <c r="I31" s="18"/>
      <c r="J31" s="19" t="n">
        <f aca="false">SUM(J2:J30)</f>
        <v>38.45</v>
      </c>
    </row>
  </sheetData>
  <hyperlinks>
    <hyperlink ref="G2" r:id="rId1" display="2672214"/>
    <hyperlink ref="G3" r:id="rId2" display="2326166"/>
    <hyperlink ref="G4" r:id="rId3" display="1759122"/>
    <hyperlink ref="G5" r:id="rId4" display="2511278"/>
    <hyperlink ref="G6" r:id="rId5" display="1738296"/>
    <hyperlink ref="G7" r:id="rId6" display="2309093"/>
    <hyperlink ref="G8" r:id="rId7" display="1123242"/>
    <hyperlink ref="G9" r:id="rId8" display="2450496"/>
    <hyperlink ref="G10" r:id="rId9" display="2007985"/>
    <hyperlink ref="G11" r:id="rId10" display="1593412"/>
    <hyperlink ref="G12" r:id="rId11" display="2834673"/>
    <hyperlink ref="G13" r:id="rId12" display="1713833"/>
    <hyperlink ref="G14" r:id="rId13" display="2447315"/>
    <hyperlink ref="G15" r:id="rId14" display="2447272"/>
    <hyperlink ref="G16" r:id="rId15" display="2332136"/>
    <hyperlink ref="G17" r:id="rId16" display="2447427"/>
    <hyperlink ref="G18" r:id="rId17" display="2447324"/>
    <hyperlink ref="G19" r:id="rId18" display="2447437"/>
    <hyperlink ref="G20" r:id="rId19" display="2447353"/>
    <hyperlink ref="G21" r:id="rId20" display="2447314"/>
    <hyperlink ref="G22" r:id="rId21" display="2447227"/>
    <hyperlink ref="G23" r:id="rId22" display="2447298"/>
    <hyperlink ref="G24" r:id="rId23" display="2447255"/>
    <hyperlink ref="G25" r:id="rId24" display="2447267"/>
    <hyperlink ref="G26" r:id="rId25" display="2694082"/>
    <hyperlink ref="G27" r:id="rId26" display="2332126"/>
    <hyperlink ref="G28" r:id="rId27" display="9473556"/>
    <hyperlink ref="G29" r:id="rId28" display="2854809"/>
    <hyperlink ref="G30" r:id="rId29" display="2668408"/>
  </hyperlinks>
  <printOptions headings="false" gridLines="false" gridLinesSet="true" horizontalCentered="false" verticalCentered="false"/>
  <pageMargins left="0.39375" right="0.393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1" width="4.71"/>
    <col collapsed="false" customWidth="true" hidden="false" outlineLevel="0" max="2" min="2" style="11" width="3.45"/>
    <col collapsed="false" customWidth="true" hidden="false" outlineLevel="0" max="3" min="3" style="11" width="15.14"/>
    <col collapsed="false" customWidth="true" hidden="false" outlineLevel="0" max="4" min="4" style="11" width="42.86"/>
    <col collapsed="false" customWidth="true" hidden="false" outlineLevel="0" max="5" min="5" style="11" width="10"/>
    <col collapsed="false" customWidth="true" hidden="false" outlineLevel="0" max="6" min="6" style="11" width="12.1"/>
    <col collapsed="false" customWidth="true" hidden="false" outlineLevel="0" max="7" min="7" style="11" width="10.13"/>
    <col collapsed="false" customWidth="true" hidden="false" outlineLevel="0" max="8" min="8" style="11" width="20.3"/>
    <col collapsed="false" customWidth="true" hidden="false" outlineLevel="0" max="9" min="9" style="11" width="12.1"/>
    <col collapsed="false" customWidth="true" hidden="false" outlineLevel="0" max="10" min="10" style="11" width="7.79"/>
    <col collapsed="false" customWidth="false" hidden="false" outlineLevel="0" max="1025" min="11" style="0" width="11.52"/>
  </cols>
  <sheetData>
    <row r="1" s="10" customFormat="true" ht="12.8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2" t="n">
        <v>1</v>
      </c>
      <c r="B2" s="2" t="n">
        <v>4</v>
      </c>
      <c r="C2" s="20" t="s">
        <v>141</v>
      </c>
      <c r="D2" s="20" t="s">
        <v>142</v>
      </c>
      <c r="E2" s="20" t="s">
        <v>17</v>
      </c>
      <c r="F2" s="20" t="s">
        <v>143</v>
      </c>
      <c r="G2" s="21" t="s">
        <v>144</v>
      </c>
      <c r="H2" s="20" t="s">
        <v>145</v>
      </c>
      <c r="I2" s="20"/>
      <c r="J2" s="20" t="n">
        <v>1.59</v>
      </c>
    </row>
    <row r="3" customFormat="false" ht="12.8" hidden="false" customHeight="false" outlineLevel="0" collapsed="false">
      <c r="A3" s="2" t="n">
        <f aca="false">1+A2</f>
        <v>2</v>
      </c>
      <c r="B3" s="2" t="n">
        <v>8</v>
      </c>
      <c r="C3" s="20" t="s">
        <v>146</v>
      </c>
      <c r="D3" s="20" t="s">
        <v>147</v>
      </c>
      <c r="E3" s="20" t="s">
        <v>17</v>
      </c>
      <c r="F3" s="20" t="s">
        <v>143</v>
      </c>
      <c r="G3" s="21" t="s">
        <v>148</v>
      </c>
      <c r="H3" s="20" t="s">
        <v>149</v>
      </c>
      <c r="I3" s="20"/>
      <c r="J3" s="20" t="n">
        <v>1.14</v>
      </c>
    </row>
    <row r="4" customFormat="false" ht="12.8" hidden="false" customHeight="false" outlineLevel="0" collapsed="false">
      <c r="A4" s="2" t="n">
        <f aca="false">1+A3</f>
        <v>3</v>
      </c>
      <c r="B4" s="2" t="n">
        <v>4</v>
      </c>
      <c r="C4" s="20" t="s">
        <v>150</v>
      </c>
      <c r="D4" s="20" t="s">
        <v>151</v>
      </c>
      <c r="E4" s="20" t="s">
        <v>17</v>
      </c>
      <c r="F4" s="20" t="s">
        <v>143</v>
      </c>
      <c r="G4" s="21" t="s">
        <v>152</v>
      </c>
      <c r="H4" s="20" t="s">
        <v>153</v>
      </c>
      <c r="I4" s="20"/>
      <c r="J4" s="20" t="n">
        <v>2.08</v>
      </c>
    </row>
    <row r="5" customFormat="false" ht="12.8" hidden="false" customHeight="false" outlineLevel="0" collapsed="false">
      <c r="A5" s="2" t="n">
        <f aca="false">1+A4</f>
        <v>4</v>
      </c>
      <c r="B5" s="2" t="n">
        <v>4</v>
      </c>
      <c r="C5" s="20" t="s">
        <v>154</v>
      </c>
      <c r="D5" s="20" t="s">
        <v>155</v>
      </c>
      <c r="E5" s="20" t="s">
        <v>17</v>
      </c>
      <c r="F5" s="20" t="s">
        <v>143</v>
      </c>
      <c r="G5" s="21" t="s">
        <v>156</v>
      </c>
      <c r="H5" s="20" t="s">
        <v>157</v>
      </c>
      <c r="I5" s="20"/>
      <c r="J5" s="20" t="n">
        <v>1.64</v>
      </c>
    </row>
    <row r="6" customFormat="false" ht="12.8" hidden="false" customHeight="false" outlineLevel="0" collapsed="false">
      <c r="A6" s="2" t="n">
        <f aca="false">1+A5</f>
        <v>5</v>
      </c>
      <c r="B6" s="2" t="n">
        <v>4</v>
      </c>
      <c r="C6" s="20" t="s">
        <v>158</v>
      </c>
      <c r="D6" s="20" t="s">
        <v>159</v>
      </c>
      <c r="E6" s="20" t="s">
        <v>17</v>
      </c>
      <c r="F6" s="20" t="s">
        <v>160</v>
      </c>
      <c r="G6" s="21" t="s">
        <v>161</v>
      </c>
      <c r="H6" s="20" t="s">
        <v>162</v>
      </c>
      <c r="I6" s="20" t="n">
        <v>0.73</v>
      </c>
      <c r="J6" s="20" t="n">
        <f aca="false">I6*B6</f>
        <v>2.92</v>
      </c>
    </row>
    <row r="7" customFormat="false" ht="12.8" hidden="false" customHeight="false" outlineLevel="0" collapsed="false">
      <c r="A7" s="22" t="s">
        <v>13</v>
      </c>
      <c r="B7" s="23"/>
      <c r="C7" s="23"/>
      <c r="D7" s="23"/>
      <c r="E7" s="23"/>
      <c r="F7" s="23"/>
      <c r="G7" s="23"/>
      <c r="H7" s="23"/>
      <c r="I7" s="24"/>
      <c r="J7" s="25" t="n">
        <f aca="false">SUM(J2:J6)</f>
        <v>9.37</v>
      </c>
    </row>
  </sheetData>
  <hyperlinks>
    <hyperlink ref="G2" r:id="rId1" display="1419449"/>
    <hyperlink ref="G3" r:id="rId2" display="2506009"/>
    <hyperlink ref="G4" r:id="rId3" display="1419994"/>
    <hyperlink ref="G5" r:id="rId4" display="1420398"/>
    <hyperlink ref="G6" r:id="rId5" display="1466738"/>
  </hyperlinks>
  <printOptions headings="false" gridLines="false" gridLinesSet="true" horizontalCentered="false" verticalCentered="false"/>
  <pageMargins left="0.472222222222222" right="0.472222222222222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3.45"/>
    <col collapsed="false" customWidth="true" hidden="false" outlineLevel="0" max="3" min="3" style="0" width="15.28"/>
    <col collapsed="false" customWidth="true" hidden="false" outlineLevel="0" max="4" min="4" style="0" width="42.86"/>
    <col collapsed="false" customWidth="true" hidden="false" outlineLevel="0" max="5" min="5" style="0" width="10"/>
    <col collapsed="false" customWidth="true" hidden="false" outlineLevel="0" max="6" min="6" style="0" width="14.28"/>
    <col collapsed="false" customWidth="true" hidden="false" outlineLevel="0" max="7" min="7" style="0" width="10.13"/>
    <col collapsed="false" customWidth="true" hidden="false" outlineLevel="0" max="8" min="8" style="0" width="17.86"/>
    <col collapsed="false" customWidth="true" hidden="false" outlineLevel="0" max="9" min="9" style="0" width="12.1"/>
    <col collapsed="false" customWidth="true" hidden="false" outlineLevel="0" max="10" min="10" style="0" width="7.7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2" t="n">
        <f aca="false">1</f>
        <v>1</v>
      </c>
      <c r="B2" s="2" t="n">
        <v>2</v>
      </c>
      <c r="C2" s="20" t="s">
        <v>163</v>
      </c>
      <c r="D2" s="20" t="s">
        <v>164</v>
      </c>
      <c r="E2" s="20" t="s">
        <v>17</v>
      </c>
      <c r="F2" s="20" t="s">
        <v>165</v>
      </c>
      <c r="G2" s="21" t="s">
        <v>166</v>
      </c>
      <c r="H2" s="20" t="n">
        <v>9009079</v>
      </c>
      <c r="I2" s="20" t="n">
        <v>25.84</v>
      </c>
      <c r="J2" s="20" t="n">
        <f aca="false">I2*B2</f>
        <v>51.68</v>
      </c>
    </row>
    <row r="3" customFormat="false" ht="12.8" hidden="false" customHeight="false" outlineLevel="0" collapsed="false">
      <c r="A3" s="2" t="n">
        <f aca="false">1+A2</f>
        <v>2</v>
      </c>
      <c r="B3" s="2" t="n">
        <v>4</v>
      </c>
      <c r="C3" s="20" t="s">
        <v>167</v>
      </c>
      <c r="D3" s="20" t="s">
        <v>168</v>
      </c>
      <c r="E3" s="20" t="s">
        <v>17</v>
      </c>
      <c r="F3" s="20" t="s">
        <v>28</v>
      </c>
      <c r="G3" s="21" t="s">
        <v>169</v>
      </c>
      <c r="H3" s="20" t="s">
        <v>170</v>
      </c>
      <c r="I3" s="20" t="n">
        <v>2.11</v>
      </c>
      <c r="J3" s="20" t="n">
        <f aca="false">I3*B3</f>
        <v>8.44</v>
      </c>
    </row>
    <row r="4" customFormat="false" ht="12.8" hidden="false" customHeight="false" outlineLevel="0" collapsed="false">
      <c r="A4" s="2" t="n">
        <f aca="false">1+A3</f>
        <v>3</v>
      </c>
      <c r="B4" s="2" t="n">
        <v>1</v>
      </c>
      <c r="C4" s="20" t="s">
        <v>171</v>
      </c>
      <c r="D4" s="20" t="s">
        <v>172</v>
      </c>
      <c r="E4" s="20" t="s">
        <v>17</v>
      </c>
      <c r="F4" s="20" t="s">
        <v>173</v>
      </c>
      <c r="G4" s="21" t="s">
        <v>174</v>
      </c>
      <c r="H4" s="20" t="s">
        <v>175</v>
      </c>
      <c r="I4" s="20" t="n">
        <v>23.37</v>
      </c>
      <c r="J4" s="20" t="n">
        <f aca="false">I4*B4</f>
        <v>23.37</v>
      </c>
    </row>
    <row r="5" customFormat="false" ht="12.8" hidden="false" customHeight="false" outlineLevel="0" collapsed="false">
      <c r="A5" s="2" t="n">
        <f aca="false">1+A4</f>
        <v>4</v>
      </c>
      <c r="B5" s="2" t="n">
        <v>1</v>
      </c>
      <c r="C5" s="26" t="s">
        <v>176</v>
      </c>
      <c r="D5" s="26" t="s">
        <v>177</v>
      </c>
      <c r="E5" s="26" t="s">
        <v>17</v>
      </c>
      <c r="F5" s="26" t="s">
        <v>178</v>
      </c>
      <c r="G5" s="27" t="s">
        <v>179</v>
      </c>
      <c r="H5" s="26" t="s">
        <v>180</v>
      </c>
      <c r="I5" s="28" t="n">
        <v>35.71</v>
      </c>
      <c r="J5" s="28" t="n">
        <f aca="false">B5*I5</f>
        <v>35.71</v>
      </c>
    </row>
    <row r="6" customFormat="false" ht="12.8" hidden="false" customHeight="false" outlineLevel="0" collapsed="false">
      <c r="A6" s="2" t="n">
        <f aca="false">1+A5</f>
        <v>5</v>
      </c>
      <c r="B6" s="29" t="n">
        <v>2</v>
      </c>
      <c r="C6" s="26" t="s">
        <v>181</v>
      </c>
      <c r="D6" s="30" t="s">
        <v>182</v>
      </c>
      <c r="E6" s="26" t="s">
        <v>17</v>
      </c>
      <c r="F6" s="26" t="s">
        <v>183</v>
      </c>
      <c r="G6" s="27" t="s">
        <v>184</v>
      </c>
      <c r="H6" s="26" t="s">
        <v>185</v>
      </c>
      <c r="I6" s="28" t="n">
        <v>0.315</v>
      </c>
      <c r="J6" s="28" t="n">
        <f aca="false">B6*I6</f>
        <v>0.63</v>
      </c>
    </row>
    <row r="7" customFormat="false" ht="12.8" hidden="false" customHeight="false" outlineLevel="0" collapsed="false">
      <c r="A7" s="2" t="n">
        <f aca="false">1+A6</f>
        <v>6</v>
      </c>
      <c r="B7" s="29" t="n">
        <v>2</v>
      </c>
      <c r="C7" s="26" t="s">
        <v>186</v>
      </c>
      <c r="D7" s="30" t="s">
        <v>187</v>
      </c>
      <c r="E7" s="26" t="s">
        <v>17</v>
      </c>
      <c r="F7" s="26" t="s">
        <v>183</v>
      </c>
      <c r="G7" s="31" t="s">
        <v>188</v>
      </c>
      <c r="H7" s="26" t="s">
        <v>189</v>
      </c>
      <c r="I7" s="28" t="n">
        <v>0.315</v>
      </c>
      <c r="J7" s="28" t="n">
        <f aca="false">B7*I7</f>
        <v>0.63</v>
      </c>
    </row>
    <row r="8" customFormat="false" ht="12.8" hidden="false" customHeight="false" outlineLevel="0" collapsed="false">
      <c r="A8" s="2" t="n">
        <f aca="false">1+A7</f>
        <v>7</v>
      </c>
      <c r="B8" s="29" t="n">
        <v>1</v>
      </c>
      <c r="C8" s="26" t="s">
        <v>190</v>
      </c>
      <c r="D8" s="26" t="s">
        <v>191</v>
      </c>
      <c r="E8" s="26" t="s">
        <v>192</v>
      </c>
      <c r="F8" s="26" t="s">
        <v>193</v>
      </c>
      <c r="G8" s="31" t="s">
        <v>194</v>
      </c>
      <c r="H8" s="26" t="s">
        <v>194</v>
      </c>
      <c r="I8" s="28" t="n">
        <v>32.72</v>
      </c>
      <c r="J8" s="28" t="n">
        <f aca="false">B8*I8</f>
        <v>32.72</v>
      </c>
    </row>
    <row r="9" customFormat="false" ht="12.8" hidden="false" customHeight="false" outlineLevel="0" collapsed="false">
      <c r="A9" s="2" t="n">
        <f aca="false">1+A8</f>
        <v>8</v>
      </c>
      <c r="B9" s="29" t="n">
        <v>1</v>
      </c>
      <c r="C9" s="26" t="s">
        <v>195</v>
      </c>
      <c r="D9" s="26" t="s">
        <v>196</v>
      </c>
      <c r="E9" s="26" t="s">
        <v>17</v>
      </c>
      <c r="F9" s="26" t="s">
        <v>197</v>
      </c>
      <c r="G9" s="31" t="s">
        <v>198</v>
      </c>
      <c r="H9" s="26" t="s">
        <v>199</v>
      </c>
      <c r="I9" s="28" t="n">
        <v>2.01</v>
      </c>
      <c r="J9" s="28" t="n">
        <f aca="false">B9*I9</f>
        <v>2.01</v>
      </c>
    </row>
    <row r="10" customFormat="false" ht="12.8" hidden="false" customHeight="false" outlineLevel="0" collapsed="false">
      <c r="A10" s="22" t="s">
        <v>13</v>
      </c>
      <c r="B10" s="23"/>
      <c r="C10" s="23"/>
      <c r="D10" s="23"/>
      <c r="E10" s="23"/>
      <c r="F10" s="23"/>
      <c r="G10" s="23"/>
      <c r="H10" s="23"/>
      <c r="I10" s="24"/>
      <c r="J10" s="25" t="n">
        <f aca="false">SUM(J2:J9)</f>
        <v>155.19</v>
      </c>
    </row>
  </sheetData>
  <hyperlinks>
    <hyperlink ref="G2" r:id="rId1" display="2214009"/>
    <hyperlink ref="G3" r:id="rId2" display="2816685"/>
    <hyperlink ref="G4" r:id="rId3" display="2771453"/>
    <hyperlink ref="G5" r:id="rId4" display="4621906"/>
    <hyperlink ref="G6" r:id="rId5" display="2528081"/>
    <hyperlink ref="G7" r:id="rId6" display="2528174"/>
    <hyperlink ref="G8" r:id="rId7" display="824-660"/>
    <hyperlink ref="G9" r:id="rId8" display="2777066"/>
  </hyperlinks>
  <printOptions headings="false" gridLines="false" gridLinesSet="true" horizontalCentered="false" verticalCentered="false"/>
  <pageMargins left="0.511805555555555" right="0.472222222222222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5.23"/>
    <col collapsed="false" customWidth="true" hidden="false" outlineLevel="0" max="2" min="2" style="0" width="3.98"/>
    <col collapsed="false" customWidth="true" hidden="false" outlineLevel="0" max="3" min="3" style="0" width="9.82"/>
    <col collapsed="false" customWidth="true" hidden="false" outlineLevel="0" max="4" min="4" style="0" width="44.84"/>
    <col collapsed="false" customWidth="true" hidden="false" outlineLevel="0" max="5" min="5" style="0" width="10.51"/>
    <col collapsed="false" customWidth="true" hidden="false" outlineLevel="0" max="6" min="6" style="0" width="12.6"/>
    <col collapsed="false" customWidth="true" hidden="false" outlineLevel="0" max="7" min="7" style="0" width="10.65"/>
    <col collapsed="false" customWidth="true" hidden="false" outlineLevel="0" max="8" min="8" style="0" width="11.76"/>
    <col collapsed="false" customWidth="true" hidden="false" outlineLevel="0" max="9" min="9" style="0" width="12.6"/>
    <col collapsed="false" customWidth="true" hidden="false" outlineLevel="0" max="10" min="10" style="0" width="8.2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2" t="s">
        <v>0</v>
      </c>
      <c r="B1" s="32" t="s">
        <v>1</v>
      </c>
      <c r="C1" s="32" t="s">
        <v>14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</row>
    <row r="2" customFormat="false" ht="12.8" hidden="false" customHeight="false" outlineLevel="0" collapsed="false">
      <c r="A2" s="33" t="s">
        <v>200</v>
      </c>
      <c r="B2" s="33"/>
      <c r="C2" s="33"/>
      <c r="D2" s="33"/>
      <c r="E2" s="33"/>
      <c r="F2" s="33"/>
      <c r="G2" s="33"/>
      <c r="H2" s="33"/>
      <c r="I2" s="33"/>
      <c r="J2" s="33"/>
    </row>
    <row r="3" customFormat="false" ht="12.8" hidden="false" customHeight="false" outlineLevel="0" collapsed="false">
      <c r="A3" s="2" t="n">
        <f aca="false">1</f>
        <v>1</v>
      </c>
      <c r="B3" s="2" t="n">
        <v>1</v>
      </c>
      <c r="C3" s="20" t="s">
        <v>201</v>
      </c>
      <c r="D3" s="20" t="s">
        <v>202</v>
      </c>
      <c r="E3" s="20" t="s">
        <v>17</v>
      </c>
      <c r="F3" s="20" t="s">
        <v>203</v>
      </c>
      <c r="G3" s="21" t="s">
        <v>204</v>
      </c>
      <c r="H3" s="20" t="s">
        <v>205</v>
      </c>
      <c r="I3" s="34" t="n">
        <v>8.77</v>
      </c>
      <c r="J3" s="35" t="n">
        <f aca="false">I3*B3</f>
        <v>8.77</v>
      </c>
    </row>
    <row r="4" customFormat="false" ht="12.8" hidden="false" customHeight="false" outlineLevel="0" collapsed="false">
      <c r="A4" s="2" t="n">
        <f aca="false">1+A3</f>
        <v>2</v>
      </c>
      <c r="B4" s="2" t="n">
        <v>1</v>
      </c>
      <c r="C4" s="20" t="s">
        <v>206</v>
      </c>
      <c r="D4" s="20" t="s">
        <v>207</v>
      </c>
      <c r="E4" s="20" t="s">
        <v>17</v>
      </c>
      <c r="F4" s="20" t="s">
        <v>203</v>
      </c>
      <c r="G4" s="21" t="s">
        <v>208</v>
      </c>
      <c r="H4" s="20" t="s">
        <v>209</v>
      </c>
      <c r="I4" s="34" t="n">
        <v>10.71</v>
      </c>
      <c r="J4" s="35" t="n">
        <f aca="false">I4*B4</f>
        <v>10.71</v>
      </c>
    </row>
    <row r="5" customFormat="false" ht="12.8" hidden="false" customHeight="false" outlineLevel="0" collapsed="false">
      <c r="A5" s="2" t="n">
        <f aca="false">1+A4</f>
        <v>3</v>
      </c>
      <c r="B5" s="29" t="n">
        <v>1</v>
      </c>
      <c r="C5" s="26" t="s">
        <v>210</v>
      </c>
      <c r="D5" s="26" t="s">
        <v>211</v>
      </c>
      <c r="E5" s="26" t="s">
        <v>192</v>
      </c>
      <c r="F5" s="26" t="s">
        <v>193</v>
      </c>
      <c r="G5" s="31" t="s">
        <v>212</v>
      </c>
      <c r="H5" s="26" t="s">
        <v>212</v>
      </c>
      <c r="I5" s="35" t="n">
        <v>108.59</v>
      </c>
      <c r="J5" s="35" t="n">
        <f aca="false">I5*B5</f>
        <v>108.59</v>
      </c>
    </row>
    <row r="6" customFormat="false" ht="12.8" hidden="false" customHeight="false" outlineLevel="0" collapsed="false">
      <c r="A6" s="2" t="n">
        <f aca="false">1+A5</f>
        <v>4</v>
      </c>
      <c r="B6" s="29" t="n">
        <v>1</v>
      </c>
      <c r="C6" s="26" t="s">
        <v>213</v>
      </c>
      <c r="D6" s="26" t="s">
        <v>214</v>
      </c>
      <c r="E6" s="26" t="s">
        <v>192</v>
      </c>
      <c r="F6" s="26" t="s">
        <v>193</v>
      </c>
      <c r="G6" s="31" t="s">
        <v>215</v>
      </c>
      <c r="H6" s="26" t="s">
        <v>215</v>
      </c>
      <c r="I6" s="35" t="n">
        <v>30</v>
      </c>
      <c r="J6" s="35" t="n">
        <f aca="false">I6*B6</f>
        <v>30</v>
      </c>
    </row>
    <row r="7" customFormat="false" ht="12.8" hidden="false" customHeight="false" outlineLevel="0" collapsed="false">
      <c r="A7" s="33" t="s">
        <v>216</v>
      </c>
      <c r="B7" s="33"/>
      <c r="C7" s="33"/>
      <c r="D7" s="33"/>
      <c r="E7" s="33"/>
      <c r="F7" s="33"/>
      <c r="G7" s="33"/>
      <c r="H7" s="33"/>
      <c r="I7" s="33"/>
      <c r="J7" s="33"/>
    </row>
    <row r="8" customFormat="false" ht="20.85" hidden="false" customHeight="false" outlineLevel="0" collapsed="false">
      <c r="A8" s="2" t="n">
        <f aca="false">1+A6</f>
        <v>5</v>
      </c>
      <c r="B8" s="29" t="n">
        <v>1</v>
      </c>
      <c r="C8" s="26" t="s">
        <v>217</v>
      </c>
      <c r="D8" s="26" t="s">
        <v>218</v>
      </c>
      <c r="E8" s="26" t="s">
        <v>219</v>
      </c>
      <c r="F8" s="26" t="s">
        <v>220</v>
      </c>
      <c r="G8" s="27" t="s">
        <v>221</v>
      </c>
      <c r="H8" s="26" t="s">
        <v>222</v>
      </c>
      <c r="I8" s="35" t="n">
        <v>1.58</v>
      </c>
      <c r="J8" s="35" t="n">
        <f aca="false">I8*B8</f>
        <v>1.58</v>
      </c>
    </row>
    <row r="9" customFormat="false" ht="12.8" hidden="false" customHeight="false" outlineLevel="0" collapsed="false">
      <c r="A9" s="2" t="n">
        <f aca="false">1+A8</f>
        <v>6</v>
      </c>
      <c r="B9" s="29" t="n">
        <v>1</v>
      </c>
      <c r="C9" s="26" t="s">
        <v>223</v>
      </c>
      <c r="D9" s="26" t="s">
        <v>224</v>
      </c>
      <c r="E9" s="26" t="s">
        <v>219</v>
      </c>
      <c r="F9" s="26" t="s">
        <v>225</v>
      </c>
      <c r="G9" s="31" t="s">
        <v>226</v>
      </c>
      <c r="H9" s="26" t="s">
        <v>227</v>
      </c>
      <c r="I9" s="35" t="n">
        <v>1.39</v>
      </c>
      <c r="J9" s="35" t="n">
        <f aca="false">I9*B9</f>
        <v>1.39</v>
      </c>
    </row>
    <row r="10" customFormat="false" ht="12.8" hidden="false" customHeight="false" outlineLevel="0" collapsed="false">
      <c r="A10" s="2" t="n">
        <f aca="false">1+A9</f>
        <v>7</v>
      </c>
      <c r="B10" s="29" t="n">
        <v>1</v>
      </c>
      <c r="C10" s="26" t="s">
        <v>228</v>
      </c>
      <c r="D10" s="26" t="s">
        <v>229</v>
      </c>
      <c r="E10" s="26" t="s">
        <v>219</v>
      </c>
      <c r="F10" s="26" t="s">
        <v>230</v>
      </c>
      <c r="G10" s="31" t="s">
        <v>231</v>
      </c>
      <c r="H10" s="28" t="n">
        <v>733449</v>
      </c>
      <c r="I10" s="35" t="n">
        <v>1.66</v>
      </c>
      <c r="J10" s="35" t="n">
        <f aca="false">I10*B10</f>
        <v>1.66</v>
      </c>
    </row>
    <row r="11" customFormat="false" ht="12.8" hidden="false" customHeight="false" outlineLevel="0" collapsed="false">
      <c r="A11" s="2" t="n">
        <f aca="false">1+A10</f>
        <v>8</v>
      </c>
      <c r="B11" s="29" t="n">
        <v>1</v>
      </c>
      <c r="C11" s="26" t="s">
        <v>232</v>
      </c>
      <c r="D11" s="26" t="s">
        <v>233</v>
      </c>
      <c r="E11" s="26" t="s">
        <v>219</v>
      </c>
      <c r="F11" s="26" t="s">
        <v>234</v>
      </c>
      <c r="G11" s="31" t="s">
        <v>235</v>
      </c>
      <c r="H11" s="26" t="s">
        <v>232</v>
      </c>
      <c r="I11" s="35" t="n">
        <v>0.59</v>
      </c>
      <c r="J11" s="35" t="n">
        <f aca="false">I11*B11</f>
        <v>0.59</v>
      </c>
    </row>
    <row r="12" customFormat="false" ht="12.8" hidden="false" customHeight="false" outlineLevel="0" collapsed="false">
      <c r="A12" s="33" t="s">
        <v>236</v>
      </c>
      <c r="B12" s="33"/>
      <c r="C12" s="33"/>
      <c r="D12" s="33"/>
      <c r="E12" s="33"/>
      <c r="F12" s="33"/>
      <c r="G12" s="33"/>
      <c r="H12" s="33"/>
      <c r="I12" s="33"/>
      <c r="J12" s="33"/>
    </row>
    <row r="13" customFormat="false" ht="12.8" hidden="false" customHeight="false" outlineLevel="0" collapsed="false">
      <c r="A13" s="2" t="n">
        <f aca="false">1+A11</f>
        <v>9</v>
      </c>
      <c r="B13" s="29" t="n">
        <v>1</v>
      </c>
      <c r="C13" s="26" t="s">
        <v>237</v>
      </c>
      <c r="D13" s="26" t="s">
        <v>238</v>
      </c>
      <c r="E13" s="26" t="s">
        <v>17</v>
      </c>
      <c r="F13" s="26" t="s">
        <v>239</v>
      </c>
      <c r="G13" s="31" t="s">
        <v>240</v>
      </c>
      <c r="H13" s="26" t="s">
        <v>241</v>
      </c>
      <c r="I13" s="35" t="n">
        <v>3.22</v>
      </c>
      <c r="J13" s="35" t="n">
        <f aca="false">I13*B13</f>
        <v>3.22</v>
      </c>
    </row>
    <row r="14" customFormat="false" ht="12.8" hidden="false" customHeight="false" outlineLevel="0" collapsed="false">
      <c r="A14" s="2" t="n">
        <f aca="false">1+A13</f>
        <v>10</v>
      </c>
      <c r="B14" s="29" t="n">
        <v>1</v>
      </c>
      <c r="C14" s="26" t="s">
        <v>242</v>
      </c>
      <c r="D14" s="26" t="s">
        <v>243</v>
      </c>
      <c r="E14" s="26" t="s">
        <v>17</v>
      </c>
      <c r="F14" s="26" t="s">
        <v>244</v>
      </c>
      <c r="G14" s="31" t="s">
        <v>245</v>
      </c>
      <c r="H14" s="26" t="s">
        <v>246</v>
      </c>
      <c r="I14" s="35" t="n">
        <v>11.94</v>
      </c>
      <c r="J14" s="35" t="n">
        <f aca="false">I14*B14</f>
        <v>11.94</v>
      </c>
    </row>
    <row r="15" customFormat="false" ht="12.8" hidden="false" customHeight="false" outlineLevel="0" collapsed="false">
      <c r="A15" s="2" t="n">
        <f aca="false">1+A14</f>
        <v>11</v>
      </c>
      <c r="B15" s="29" t="n">
        <v>1</v>
      </c>
      <c r="C15" s="26" t="s">
        <v>247</v>
      </c>
      <c r="D15" s="26" t="s">
        <v>248</v>
      </c>
      <c r="E15" s="26" t="s">
        <v>17</v>
      </c>
      <c r="F15" s="26" t="s">
        <v>239</v>
      </c>
      <c r="G15" s="31" t="s">
        <v>249</v>
      </c>
      <c r="H15" s="26" t="s">
        <v>250</v>
      </c>
      <c r="I15" s="35" t="n">
        <v>5.18</v>
      </c>
      <c r="J15" s="35" t="n">
        <f aca="false">I15*B15</f>
        <v>5.18</v>
      </c>
    </row>
    <row r="16" customFormat="false" ht="20.85" hidden="false" customHeight="false" outlineLevel="0" collapsed="false">
      <c r="A16" s="2" t="n">
        <f aca="false">1+A15</f>
        <v>12</v>
      </c>
      <c r="B16" s="29" t="n">
        <v>1</v>
      </c>
      <c r="C16" s="26" t="s">
        <v>251</v>
      </c>
      <c r="D16" s="26" t="s">
        <v>252</v>
      </c>
      <c r="E16" s="26" t="s">
        <v>17</v>
      </c>
      <c r="F16" s="26" t="s">
        <v>253</v>
      </c>
      <c r="G16" s="31" t="s">
        <v>254</v>
      </c>
      <c r="H16" s="26" t="s">
        <v>255</v>
      </c>
      <c r="I16" s="35" t="n">
        <v>187</v>
      </c>
      <c r="J16" s="35" t="n">
        <f aca="false">I16*B16</f>
        <v>187</v>
      </c>
    </row>
    <row r="17" customFormat="false" ht="20.85" hidden="false" customHeight="false" outlineLevel="0" collapsed="false">
      <c r="A17" s="2" t="n">
        <f aca="false">1+A16</f>
        <v>13</v>
      </c>
      <c r="B17" s="29" t="n">
        <v>1</v>
      </c>
      <c r="C17" s="26" t="s">
        <v>256</v>
      </c>
      <c r="D17" s="26" t="s">
        <v>257</v>
      </c>
      <c r="E17" s="26" t="s">
        <v>17</v>
      </c>
      <c r="F17" s="26" t="s">
        <v>183</v>
      </c>
      <c r="G17" s="31" t="s">
        <v>258</v>
      </c>
      <c r="H17" s="26" t="s">
        <v>259</v>
      </c>
      <c r="I17" s="35" t="n">
        <v>1.18</v>
      </c>
      <c r="J17" s="35" t="n">
        <f aca="false">I17*B17</f>
        <v>1.18</v>
      </c>
    </row>
    <row r="18" customFormat="false" ht="12.8" hidden="false" customHeight="false" outlineLevel="0" collapsed="false">
      <c r="A18" s="2" t="n">
        <f aca="false">1+A17</f>
        <v>14</v>
      </c>
      <c r="B18" s="29" t="n">
        <v>1</v>
      </c>
      <c r="C18" s="26" t="s">
        <v>260</v>
      </c>
      <c r="D18" s="26" t="s">
        <v>261</v>
      </c>
      <c r="E18" s="26" t="s">
        <v>219</v>
      </c>
      <c r="F18" s="26" t="s">
        <v>262</v>
      </c>
      <c r="G18" s="31" t="s">
        <v>263</v>
      </c>
      <c r="H18" s="26" t="s">
        <v>260</v>
      </c>
      <c r="I18" s="35" t="n">
        <v>6.79</v>
      </c>
      <c r="J18" s="35" t="n">
        <f aca="false">I18*B18</f>
        <v>6.79</v>
      </c>
    </row>
    <row r="19" customFormat="false" ht="12.8" hidden="false" customHeight="false" outlineLevel="0" collapsed="false">
      <c r="A19" s="2" t="n">
        <f aca="false">1+A18</f>
        <v>15</v>
      </c>
      <c r="B19" s="29" t="n">
        <v>1</v>
      </c>
      <c r="C19" s="26" t="s">
        <v>264</v>
      </c>
      <c r="D19" s="26" t="s">
        <v>265</v>
      </c>
      <c r="E19" s="26"/>
      <c r="F19" s="26"/>
      <c r="G19" s="31"/>
      <c r="H19" s="26"/>
      <c r="I19" s="35"/>
      <c r="J19" s="35"/>
    </row>
    <row r="20" customFormat="false" ht="12.8" hidden="false" customHeight="false" outlineLevel="0" collapsed="false">
      <c r="A20" s="2" t="n">
        <f aca="false">1+A19</f>
        <v>16</v>
      </c>
      <c r="B20" s="29" t="n">
        <v>1</v>
      </c>
      <c r="C20" s="26" t="s">
        <v>266</v>
      </c>
      <c r="D20" s="26" t="s">
        <v>267</v>
      </c>
      <c r="E20" s="26"/>
      <c r="F20" s="26"/>
      <c r="G20" s="31"/>
      <c r="H20" s="26"/>
      <c r="I20" s="35"/>
      <c r="J20" s="35"/>
    </row>
    <row r="21" customFormat="false" ht="12.8" hidden="false" customHeight="false" outlineLevel="0" collapsed="false">
      <c r="A21" s="33" t="s">
        <v>268</v>
      </c>
      <c r="B21" s="33"/>
      <c r="C21" s="33"/>
      <c r="D21" s="33"/>
      <c r="E21" s="33"/>
      <c r="F21" s="33"/>
      <c r="G21" s="33"/>
      <c r="H21" s="33"/>
      <c r="I21" s="33"/>
      <c r="J21" s="33"/>
    </row>
    <row r="22" customFormat="false" ht="20.85" hidden="false" customHeight="false" outlineLevel="0" collapsed="false">
      <c r="A22" s="2" t="n">
        <f aca="false">1+A20</f>
        <v>17</v>
      </c>
      <c r="B22" s="29" t="n">
        <v>1</v>
      </c>
      <c r="C22" s="26" t="s">
        <v>269</v>
      </c>
      <c r="D22" s="26" t="s">
        <v>270</v>
      </c>
      <c r="E22" s="26"/>
      <c r="F22" s="26" t="s">
        <v>271</v>
      </c>
      <c r="G22" s="31" t="s">
        <v>272</v>
      </c>
      <c r="H22" s="26" t="s">
        <v>272</v>
      </c>
      <c r="I22" s="35"/>
      <c r="J22" s="35"/>
    </row>
    <row r="23" customFormat="false" ht="12.8" hidden="false" customHeight="false" outlineLevel="0" collapsed="false">
      <c r="A23" s="33" t="s">
        <v>273</v>
      </c>
      <c r="B23" s="33"/>
      <c r="C23" s="33"/>
      <c r="D23" s="33"/>
      <c r="E23" s="33"/>
      <c r="F23" s="33"/>
      <c r="G23" s="33"/>
      <c r="H23" s="33"/>
      <c r="I23" s="33"/>
      <c r="J23" s="33"/>
    </row>
    <row r="24" customFormat="false" ht="12.8" hidden="false" customHeight="false" outlineLevel="0" collapsed="false">
      <c r="A24" s="2" t="n">
        <f aca="false">1+A22</f>
        <v>18</v>
      </c>
      <c r="B24" s="29" t="n">
        <v>1</v>
      </c>
      <c r="C24" s="26" t="s">
        <v>274</v>
      </c>
      <c r="D24" s="26" t="s">
        <v>275</v>
      </c>
      <c r="E24" s="26" t="s">
        <v>219</v>
      </c>
      <c r="F24" s="26" t="s">
        <v>276</v>
      </c>
      <c r="G24" s="31" t="s">
        <v>277</v>
      </c>
      <c r="H24" s="26" t="s">
        <v>278</v>
      </c>
      <c r="I24" s="35" t="n">
        <v>44.99</v>
      </c>
      <c r="J24" s="35" t="n">
        <f aca="false">I24*B24</f>
        <v>44.99</v>
      </c>
    </row>
    <row r="25" customFormat="false" ht="20.85" hidden="false" customHeight="false" outlineLevel="0" collapsed="false">
      <c r="A25" s="2" t="n">
        <f aca="false">1+A24</f>
        <v>19</v>
      </c>
      <c r="B25" s="29" t="n">
        <v>1</v>
      </c>
      <c r="C25" s="26" t="s">
        <v>279</v>
      </c>
      <c r="D25" s="26" t="s">
        <v>280</v>
      </c>
      <c r="E25" s="26" t="s">
        <v>17</v>
      </c>
      <c r="F25" s="26" t="s">
        <v>203</v>
      </c>
      <c r="G25" s="31" t="s">
        <v>281</v>
      </c>
      <c r="H25" s="26" t="s">
        <v>282</v>
      </c>
      <c r="I25" s="35" t="n">
        <v>0.44</v>
      </c>
      <c r="J25" s="35" t="n">
        <f aca="false">I25*B25</f>
        <v>0.44</v>
      </c>
    </row>
    <row r="26" customFormat="false" ht="12.8" hidden="false" customHeight="false" outlineLevel="0" collapsed="false">
      <c r="A26" s="2" t="n">
        <f aca="false">1+A25</f>
        <v>20</v>
      </c>
      <c r="B26" s="29" t="n">
        <v>1</v>
      </c>
      <c r="C26" s="26" t="s">
        <v>283</v>
      </c>
      <c r="D26" s="26" t="s">
        <v>284</v>
      </c>
      <c r="E26" s="26" t="s">
        <v>17</v>
      </c>
      <c r="F26" s="26" t="s">
        <v>239</v>
      </c>
      <c r="G26" s="31" t="s">
        <v>285</v>
      </c>
      <c r="H26" s="26" t="s">
        <v>286</v>
      </c>
      <c r="I26" s="35" t="n">
        <v>7.32</v>
      </c>
      <c r="J26" s="35" t="n">
        <f aca="false">I26*B26</f>
        <v>7.32</v>
      </c>
    </row>
    <row r="27" customFormat="false" ht="20.85" hidden="false" customHeight="false" outlineLevel="0" collapsed="false">
      <c r="A27" s="2" t="n">
        <f aca="false">1+A26</f>
        <v>21</v>
      </c>
      <c r="B27" s="29" t="n">
        <v>1</v>
      </c>
      <c r="C27" s="26" t="s">
        <v>287</v>
      </c>
      <c r="D27" s="26" t="s">
        <v>288</v>
      </c>
      <c r="E27" s="26" t="s">
        <v>219</v>
      </c>
      <c r="F27" s="26" t="s">
        <v>289</v>
      </c>
      <c r="G27" s="31" t="s">
        <v>290</v>
      </c>
      <c r="H27" s="28" t="n">
        <v>20150</v>
      </c>
      <c r="I27" s="35" t="n">
        <v>4.49</v>
      </c>
      <c r="J27" s="35" t="n">
        <f aca="false">I27*B27</f>
        <v>4.49</v>
      </c>
    </row>
    <row r="28" customFormat="false" ht="20.85" hidden="false" customHeight="false" outlineLevel="0" collapsed="false">
      <c r="A28" s="2" t="n">
        <f aca="false">1+A27</f>
        <v>22</v>
      </c>
      <c r="B28" s="29" t="n">
        <v>1</v>
      </c>
      <c r="C28" s="26" t="s">
        <v>291</v>
      </c>
      <c r="D28" s="26" t="s">
        <v>292</v>
      </c>
      <c r="E28" s="26"/>
      <c r="F28" s="26"/>
      <c r="G28" s="31"/>
      <c r="H28" s="26"/>
      <c r="I28" s="35"/>
      <c r="J28" s="35"/>
    </row>
    <row r="29" customFormat="false" ht="12.8" hidden="false" customHeight="false" outlineLevel="0" collapsed="false">
      <c r="A29" s="22" t="s">
        <v>13</v>
      </c>
      <c r="B29" s="23"/>
      <c r="C29" s="23"/>
      <c r="D29" s="23"/>
      <c r="E29" s="23"/>
      <c r="F29" s="23"/>
      <c r="G29" s="23"/>
      <c r="H29" s="23"/>
      <c r="I29" s="36"/>
      <c r="J29" s="25" t="n">
        <f aca="false">SUM(J3:J28)</f>
        <v>435.84</v>
      </c>
    </row>
  </sheetData>
  <mergeCells count="5">
    <mergeCell ref="A2:J2"/>
    <mergeCell ref="A7:J7"/>
    <mergeCell ref="A12:J12"/>
    <mergeCell ref="A21:J21"/>
    <mergeCell ref="A23:J23"/>
  </mergeCells>
  <hyperlinks>
    <hyperlink ref="G3" r:id="rId1" display="375238"/>
    <hyperlink ref="G4" r:id="rId2" display="376395"/>
    <hyperlink ref="G5" r:id="rId3" display="829-6561"/>
    <hyperlink ref="G6" r:id="rId4" display="123-1930"/>
    <hyperlink ref="G8" r:id="rId5" display="B0001OZI48"/>
    <hyperlink ref="G9" r:id="rId6" display="B00XP1V0UU"/>
    <hyperlink ref="G10" r:id="rId7" display="B005DPPQAG"/>
    <hyperlink ref="G11" r:id="rId8" display="B000NMBTUK"/>
    <hyperlink ref="G13" r:id="rId9" display="3127692"/>
    <hyperlink ref="G14" r:id="rId10" display="1850220"/>
    <hyperlink ref="G15" r:id="rId11" display="3262209"/>
    <hyperlink ref="G16" r:id="rId12" display="1560738"/>
    <hyperlink ref="G17" r:id="rId13" display="152346"/>
    <hyperlink ref="G18" r:id="rId14" display="B079YVPZDF"/>
    <hyperlink ref="G22" r:id="rId15" display="uPrint SE Plus"/>
    <hyperlink ref="G24" r:id="rId16" display="B00IINANZ8"/>
    <hyperlink ref="G25" r:id="rId17" display="378124"/>
    <hyperlink ref="G26" r:id="rId18" display="2103261"/>
    <hyperlink ref="G27" r:id="rId19" display="B001PNBC0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2019-11-01T15:25:46Z</dcterms:created>
  <dc:creator>Jakub Nedbal</dc:creator>
  <dc:description/>
  <dc:language>en-GB</dc:language>
  <cp:lastModifiedBy>Jakub Nedbal</cp:lastModifiedBy>
  <dcterms:modified xsi:type="dcterms:W3CDTF">2020-02-17T12:10:35Z</dcterms:modified>
  <cp:revision>21</cp:revision>
  <dc:subject/>
  <dc:title/>
</cp:coreProperties>
</file>