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" sheetId="1" r:id="rId4"/>
    <sheet state="visible" name="pred1" sheetId="2" r:id="rId5"/>
    <sheet state="visible" name="pred4" sheetId="3" r:id="rId6"/>
    <sheet state="visible" name="pred6" sheetId="4" r:id="rId7"/>
    <sheet state="visible" name="pred7" sheetId="5" r:id="rId8"/>
  </sheets>
  <definedNames/>
  <calcPr/>
  <extLst>
    <ext uri="GoogleSheetsCustomDataVersion1">
      <go:sheetsCustomData xmlns:go="http://customooxmlschemas.google.com/" r:id="rId9" roundtripDataSignature="AMtx7mjpQa0wokPngRCbqlMX5mrgedASYA=="/>
    </ext>
  </extLst>
</workbook>
</file>

<file path=xl/sharedStrings.xml><?xml version="1.0" encoding="utf-8"?>
<sst xmlns="http://schemas.openxmlformats.org/spreadsheetml/2006/main" count="70" uniqueCount="23">
  <si>
    <t>Years</t>
  </si>
  <si>
    <t>Total_emissions</t>
  </si>
  <si>
    <t>Solar photovoltaic electricity generation by small-scale applications in the residential sector</t>
  </si>
  <si>
    <t>Total energy consumed by the residential sector</t>
  </si>
  <si>
    <t>electric_cost</t>
  </si>
  <si>
    <t>est_installed_cost_$/W</t>
  </si>
  <si>
    <t>state_level_gdp</t>
  </si>
  <si>
    <t>annual_installed_capacity</t>
  </si>
  <si>
    <t>cumul_installed_capacity</t>
  </si>
  <si>
    <t>cumul_est_roofs</t>
  </si>
  <si>
    <t>est_pct_chng</t>
  </si>
  <si>
    <t>adoption_rates</t>
  </si>
  <si>
    <t>Total_emissions_wforecast_aleviated_emissions</t>
  </si>
  <si>
    <t>Solar_kWh_generation_residential</t>
  </si>
  <si>
    <t>est_annual_installed_capacity</t>
  </si>
  <si>
    <t>est_cumul_installed_capacity</t>
  </si>
  <si>
    <t>Total_emissions_wforecast</t>
  </si>
  <si>
    <t>Solar_kWh_generation_residential_incentives</t>
  </si>
  <si>
    <t>est_annual_install_cap_after_incentives</t>
  </si>
  <si>
    <t>est_cumul_installed_capacity_after_incentives</t>
  </si>
  <si>
    <t>cumul_est_roofs_after_incentives</t>
  </si>
  <si>
    <t>est_pct_chng_after_incentives</t>
  </si>
  <si>
    <t>adoption_rates_incentives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</si>
</sst>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00"/>
    <numFmt numFmtId="166" formatCode="#,##0.000"/>
    <numFmt numFmtId="167" formatCode="#,##0.00000000"/>
    <numFmt numFmtId="168" formatCode="#,##0.000000000"/>
  </numFmts>
  <fonts count="10"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sz val="10.0"/>
      <color rgb="FF000000"/>
      <name val="Calibri"/>
    </font>
    <font>
      <sz val="11.0"/>
      <color theme="1"/>
      <name val="Sans-serif"/>
    </font>
    <font>
      <sz val="11.0"/>
      <color rgb="FF000000"/>
      <name val="Calibri"/>
    </font>
    <font>
      <sz val="11.0"/>
      <color rgb="FF000000"/>
      <name val="Inconsolata"/>
    </font>
    <font>
      <color rgb="FF000000"/>
      <name val="Arial"/>
    </font>
    <font>
      <sz val="11.0"/>
      <color rgb="FF000000"/>
      <name val="Arial"/>
    </font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vertical="bottom"/>
    </xf>
    <xf borderId="0" fillId="2" fontId="3" numFmtId="0" xfId="0" applyAlignment="1" applyFill="1" applyFont="1">
      <alignment horizontal="right"/>
    </xf>
    <xf borderId="0" fillId="0" fontId="2" numFmtId="164" xfId="0" applyAlignment="1" applyFont="1" applyNumberFormat="1">
      <alignment horizontal="right" vertical="bottom"/>
    </xf>
    <xf borderId="0" fillId="2" fontId="3" numFmtId="164" xfId="0" applyAlignment="1" applyFont="1" applyNumberFormat="1">
      <alignment horizontal="right"/>
    </xf>
    <xf borderId="0" fillId="0" fontId="4" numFmtId="4" xfId="0" applyAlignment="1" applyFont="1" applyNumberFormat="1">
      <alignment horizontal="right"/>
    </xf>
    <xf borderId="0" fillId="0" fontId="2" numFmtId="0" xfId="0" applyAlignment="1" applyFont="1">
      <alignment readingOrder="0"/>
    </xf>
    <xf borderId="0" fillId="0" fontId="5" numFmtId="0" xfId="0" applyAlignment="1" applyFont="1">
      <alignment horizontal="right"/>
    </xf>
    <xf borderId="0" fillId="0" fontId="5" numFmtId="1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1" numFmtId="10" xfId="0" applyFont="1" applyNumberFormat="1"/>
    <xf borderId="0" fillId="2" fontId="6" numFmtId="0" xfId="0" applyAlignment="1" applyFont="1">
      <alignment readingOrder="0"/>
    </xf>
    <xf borderId="0" fillId="0" fontId="6" numFmtId="0" xfId="0" applyFont="1"/>
    <xf borderId="0" fillId="2" fontId="6" numFmtId="0" xfId="0" applyFont="1"/>
    <xf borderId="0" fillId="2" fontId="7" numFmtId="0" xfId="0" applyAlignment="1" applyFont="1">
      <alignment horizontal="right" readingOrder="0"/>
    </xf>
    <xf borderId="0" fillId="2" fontId="6" numFmtId="1" xfId="0" applyFont="1" applyNumberFormat="1"/>
    <xf borderId="0" fillId="0" fontId="8" numFmtId="166" xfId="0" applyAlignment="1" applyFont="1" applyNumberFormat="1">
      <alignment horizontal="right" readingOrder="0"/>
    </xf>
    <xf borderId="0" fillId="2" fontId="3" numFmtId="0" xfId="0" applyAlignment="1" applyFont="1">
      <alignment horizontal="right" readingOrder="0"/>
    </xf>
    <xf borderId="0" fillId="0" fontId="5" numFmtId="0" xfId="0" applyAlignment="1" applyFont="1">
      <alignment horizontal="right" readingOrder="0"/>
    </xf>
    <xf borderId="0" fillId="0" fontId="5" numFmtId="165" xfId="0" applyAlignment="1" applyFont="1" applyNumberFormat="1">
      <alignment horizontal="right" readingOrder="0"/>
    </xf>
    <xf borderId="0" fillId="0" fontId="0" numFmtId="167" xfId="0" applyAlignment="1" applyFont="1" applyNumberFormat="1">
      <alignment readingOrder="0"/>
    </xf>
    <xf borderId="0" fillId="0" fontId="1" numFmtId="167" xfId="0" applyFont="1" applyNumberFormat="1"/>
    <xf borderId="0" fillId="0" fontId="0" numFmtId="0" xfId="0" applyAlignment="1" applyFont="1">
      <alignment horizontal="right" readingOrder="0"/>
    </xf>
    <xf borderId="0" fillId="0" fontId="6" numFmtId="0" xfId="0" applyAlignment="1" applyFont="1">
      <alignment readingOrder="0"/>
    </xf>
    <xf borderId="0" fillId="2" fontId="6" numFmtId="0" xfId="0" applyFont="1"/>
    <xf borderId="0" fillId="0" fontId="0" numFmtId="168" xfId="0" applyAlignment="1" applyFont="1" applyNumberFormat="1">
      <alignment readingOrder="0"/>
    </xf>
    <xf borderId="0" fillId="0" fontId="1" numFmtId="168" xfId="0" applyFont="1" applyNumberFormat="1"/>
    <xf borderId="0" fillId="2" fontId="6" numFmtId="0" xfId="0" applyFont="1"/>
    <xf borderId="0" fillId="0" fontId="2" numFmtId="0" xfId="0" applyAlignment="1" applyFont="1">
      <alignment horizontal="right" vertical="bottom"/>
    </xf>
    <xf borderId="0" fillId="2" fontId="9" numFmtId="165" xfId="0" applyFont="1" applyNumberFormat="1"/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0" max="11" width="9.43"/>
    <col customWidth="1" min="12" max="12" width="24.71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1">
        <v>1980.0</v>
      </c>
      <c r="B2" s="1">
        <v>5200000.0</v>
      </c>
      <c r="C2" s="1"/>
      <c r="D2" s="3">
        <v>1.79966E14</v>
      </c>
      <c r="E2" s="4">
        <v>15.0</v>
      </c>
      <c r="F2" s="5"/>
      <c r="G2" s="5">
        <v>3.83323E10</v>
      </c>
      <c r="H2" s="3"/>
      <c r="I2" s="3"/>
      <c r="J2" s="3"/>
      <c r="K2" s="3"/>
      <c r="L2" s="3"/>
    </row>
    <row r="3" ht="15.75" customHeight="1">
      <c r="A3" s="1">
        <v>1981.0</v>
      </c>
      <c r="B3" s="1">
        <v>4500000.0</v>
      </c>
      <c r="C3" s="1"/>
      <c r="D3" s="3">
        <v>1.89511E14</v>
      </c>
      <c r="E3" s="4">
        <v>17.2</v>
      </c>
      <c r="F3" s="5"/>
      <c r="G3" s="5">
        <v>4.39741E10</v>
      </c>
      <c r="H3" s="3"/>
      <c r="I3" s="3"/>
      <c r="J3" s="3"/>
      <c r="K3" s="3"/>
      <c r="L3" s="3"/>
    </row>
    <row r="4" ht="15.75" customHeight="1">
      <c r="A4" s="1">
        <v>1982.0</v>
      </c>
      <c r="B4" s="1">
        <v>5200000.0</v>
      </c>
      <c r="C4" s="1"/>
      <c r="D4" s="3">
        <v>2.08501E14</v>
      </c>
      <c r="E4" s="4">
        <v>19.61</v>
      </c>
      <c r="F4" s="5"/>
      <c r="G4" s="5">
        <v>4.7654E10</v>
      </c>
      <c r="H4" s="3"/>
      <c r="I4" s="3"/>
      <c r="J4" s="3"/>
      <c r="K4" s="3"/>
      <c r="L4" s="3"/>
    </row>
    <row r="5" ht="15.75" customHeight="1">
      <c r="A5" s="1">
        <v>1983.0</v>
      </c>
      <c r="B5" s="1">
        <v>5300000.0</v>
      </c>
      <c r="C5" s="1"/>
      <c r="D5" s="3">
        <v>2.169E14</v>
      </c>
      <c r="E5" s="4">
        <v>19.72</v>
      </c>
      <c r="F5" s="5"/>
      <c r="G5" s="5">
        <v>5.07176E10</v>
      </c>
      <c r="H5" s="3"/>
      <c r="I5" s="3"/>
      <c r="J5" s="3"/>
      <c r="K5" s="3"/>
      <c r="L5" s="3"/>
    </row>
    <row r="6" ht="15.75" customHeight="1">
      <c r="A6" s="1">
        <v>1984.0</v>
      </c>
      <c r="B6" s="1">
        <v>5400000.0</v>
      </c>
      <c r="C6" s="1"/>
      <c r="D6" s="3">
        <v>2.07793E14</v>
      </c>
      <c r="E6" s="4">
        <v>19.76</v>
      </c>
      <c r="F6" s="5"/>
      <c r="G6" s="5">
        <v>5.623E10</v>
      </c>
      <c r="H6" s="3"/>
      <c r="I6" s="3"/>
      <c r="J6" s="3"/>
      <c r="K6" s="3"/>
      <c r="L6" s="3"/>
    </row>
    <row r="7" ht="15.75" customHeight="1">
      <c r="A7" s="1">
        <v>1985.0</v>
      </c>
      <c r="B7" s="1">
        <v>5200000.0</v>
      </c>
      <c r="C7" s="1"/>
      <c r="D7" s="3">
        <v>2.07519E14</v>
      </c>
      <c r="E7" s="4">
        <v>20.28</v>
      </c>
      <c r="F7" s="5"/>
      <c r="G7" s="5">
        <v>5.96407E10</v>
      </c>
      <c r="H7" s="3"/>
      <c r="I7" s="3"/>
      <c r="J7" s="3"/>
      <c r="K7" s="3"/>
      <c r="L7" s="3"/>
    </row>
    <row r="8" ht="15.75" customHeight="1">
      <c r="A8" s="1">
        <v>1986.0</v>
      </c>
      <c r="B8" s="1">
        <v>4700000.0</v>
      </c>
      <c r="C8" s="1"/>
      <c r="D8" s="3">
        <v>1.95813E14</v>
      </c>
      <c r="E8" s="4">
        <v>20.6</v>
      </c>
      <c r="F8" s="5"/>
      <c r="G8" s="5">
        <v>6.09697E10</v>
      </c>
      <c r="H8" s="3"/>
      <c r="I8" s="3"/>
      <c r="J8" s="3"/>
      <c r="K8" s="3"/>
      <c r="L8" s="3"/>
    </row>
    <row r="9" ht="15.75" customHeight="1">
      <c r="A9" s="1">
        <v>1987.0</v>
      </c>
      <c r="B9" s="1">
        <v>5000000.0</v>
      </c>
      <c r="C9" s="1"/>
      <c r="D9" s="3">
        <v>1.96751E14</v>
      </c>
      <c r="E9" s="4">
        <v>20.01</v>
      </c>
      <c r="F9" s="5"/>
      <c r="G9" s="5">
        <v>6.39198E10</v>
      </c>
      <c r="H9" s="3"/>
      <c r="I9" s="3"/>
      <c r="J9" s="3"/>
      <c r="K9" s="3"/>
      <c r="L9" s="3"/>
    </row>
    <row r="10" ht="15.75" customHeight="1">
      <c r="A10" s="1">
        <v>1988.0</v>
      </c>
      <c r="B10" s="1">
        <v>5400000.0</v>
      </c>
      <c r="C10" s="1"/>
      <c r="D10" s="3">
        <v>2.07182E14</v>
      </c>
      <c r="E10" s="4">
        <v>20.31</v>
      </c>
      <c r="F10" s="5"/>
      <c r="G10" s="5">
        <v>6.77573E10</v>
      </c>
      <c r="H10" s="3"/>
      <c r="I10" s="3"/>
      <c r="J10" s="3"/>
      <c r="K10" s="3"/>
      <c r="L10" s="3"/>
    </row>
    <row r="11" ht="15.75" customHeight="1">
      <c r="A11" s="1">
        <v>1989.0</v>
      </c>
      <c r="B11" s="1">
        <v>5400000.0</v>
      </c>
      <c r="C11" s="3">
        <v>0.0</v>
      </c>
      <c r="D11" s="3">
        <v>2.11451E14</v>
      </c>
      <c r="E11" s="4">
        <v>20.56</v>
      </c>
      <c r="F11" s="5"/>
      <c r="G11" s="5">
        <v>7.11792E10</v>
      </c>
      <c r="H11" s="3"/>
      <c r="I11" s="3"/>
      <c r="J11" s="3"/>
      <c r="K11" s="3"/>
      <c r="L11" s="3"/>
    </row>
    <row r="12" ht="15.75" customHeight="1">
      <c r="A12" s="1">
        <v>1990.0</v>
      </c>
      <c r="B12" s="1">
        <v>5300000.0</v>
      </c>
      <c r="C12" s="3">
        <v>0.0</v>
      </c>
      <c r="D12" s="3">
        <v>2.14109E14</v>
      </c>
      <c r="E12" s="4">
        <v>20.57</v>
      </c>
      <c r="F12" s="5"/>
      <c r="G12" s="5">
        <v>7.55705E10</v>
      </c>
      <c r="H12" s="3"/>
      <c r="I12" s="3"/>
      <c r="J12" s="3"/>
      <c r="K12" s="3"/>
      <c r="L12" s="3"/>
    </row>
    <row r="13" ht="15.75" customHeight="1">
      <c r="A13" s="1">
        <v>1991.0</v>
      </c>
      <c r="B13" s="1">
        <v>5800000.0</v>
      </c>
      <c r="C13" s="3">
        <v>0.0</v>
      </c>
      <c r="D13" s="3">
        <v>2.31082E14</v>
      </c>
      <c r="E13" s="4">
        <v>20.72</v>
      </c>
      <c r="F13" s="5"/>
      <c r="G13" s="5">
        <v>7.97662E10</v>
      </c>
      <c r="H13" s="3"/>
      <c r="I13" s="3"/>
      <c r="J13" s="3"/>
      <c r="K13" s="3"/>
      <c r="L13" s="3"/>
    </row>
    <row r="14" ht="15.75" customHeight="1">
      <c r="A14" s="1">
        <v>1992.0</v>
      </c>
      <c r="B14" s="1">
        <v>5600000.0</v>
      </c>
      <c r="C14" s="3">
        <v>0.0</v>
      </c>
      <c r="D14" s="3">
        <v>2.26915E14</v>
      </c>
      <c r="E14" s="4">
        <v>21.11</v>
      </c>
      <c r="F14" s="5"/>
      <c r="G14" s="5">
        <v>8.73021E10</v>
      </c>
      <c r="H14" s="3"/>
      <c r="I14" s="3"/>
      <c r="J14" s="3"/>
      <c r="K14" s="3"/>
      <c r="L14" s="3"/>
    </row>
    <row r="15" ht="15.75" customHeight="1">
      <c r="A15" s="1">
        <v>1993.0</v>
      </c>
      <c r="B15" s="1">
        <v>6100000.0</v>
      </c>
      <c r="C15" s="3">
        <v>0.0</v>
      </c>
      <c r="D15" s="3">
        <v>2.42302E14</v>
      </c>
      <c r="E15" s="4">
        <v>21.22</v>
      </c>
      <c r="F15" s="5"/>
      <c r="G15" s="5">
        <v>9.56587E10</v>
      </c>
      <c r="H15" s="3"/>
      <c r="I15" s="3"/>
      <c r="J15" s="3"/>
      <c r="K15" s="3"/>
      <c r="L15" s="3"/>
    </row>
    <row r="16" ht="15.75" customHeight="1">
      <c r="A16" s="1">
        <v>1994.0</v>
      </c>
      <c r="B16" s="1">
        <v>5700000.0</v>
      </c>
      <c r="C16" s="3">
        <v>0.0</v>
      </c>
      <c r="D16" s="3">
        <v>2.36373E14</v>
      </c>
      <c r="E16" s="4">
        <v>21.56</v>
      </c>
      <c r="F16" s="5"/>
      <c r="G16" s="5">
        <v>1.045068E11</v>
      </c>
      <c r="H16" s="3"/>
      <c r="I16" s="3"/>
      <c r="J16" s="3"/>
      <c r="K16" s="3"/>
      <c r="L16" s="3"/>
    </row>
    <row r="17" ht="15.75" customHeight="1">
      <c r="A17" s="1">
        <v>1995.0</v>
      </c>
      <c r="B17" s="1">
        <v>6200000.0</v>
      </c>
      <c r="C17" s="3">
        <v>0.0</v>
      </c>
      <c r="D17" s="3">
        <v>2.48518E14</v>
      </c>
      <c r="E17" s="4">
        <v>21.75</v>
      </c>
      <c r="F17" s="5"/>
      <c r="G17" s="5">
        <v>1.127079E11</v>
      </c>
      <c r="H17" s="3"/>
      <c r="I17" s="3"/>
      <c r="J17" s="3"/>
      <c r="K17" s="3"/>
      <c r="L17" s="3"/>
    </row>
    <row r="18" ht="15.75" customHeight="1">
      <c r="A18" s="1">
        <v>1996.0</v>
      </c>
      <c r="B18" s="1">
        <v>6500000.0</v>
      </c>
      <c r="C18" s="3">
        <v>0.0</v>
      </c>
      <c r="D18" s="3">
        <v>2.6195E14</v>
      </c>
      <c r="E18" s="4">
        <v>21.95</v>
      </c>
      <c r="F18" s="5"/>
      <c r="G18" s="5">
        <v>1.21081E11</v>
      </c>
      <c r="H18" s="3"/>
      <c r="I18" s="3"/>
      <c r="J18" s="3"/>
      <c r="K18" s="3"/>
      <c r="L18" s="3"/>
    </row>
    <row r="19" ht="15.75" customHeight="1">
      <c r="A19" s="1">
        <v>1997.0</v>
      </c>
      <c r="B19" s="1">
        <v>6300000.0</v>
      </c>
      <c r="C19" s="3">
        <v>0.0</v>
      </c>
      <c r="D19" s="3">
        <v>2.64229E14</v>
      </c>
      <c r="E19" s="4">
        <v>21.74</v>
      </c>
      <c r="F19" s="5"/>
      <c r="G19" s="5">
        <v>1.3320379999999998E11</v>
      </c>
      <c r="H19" s="3"/>
      <c r="I19" s="3"/>
      <c r="J19" s="3"/>
      <c r="K19" s="3"/>
      <c r="L19" s="3"/>
    </row>
    <row r="20" ht="15.75" customHeight="1">
      <c r="A20" s="1">
        <v>1998.0</v>
      </c>
      <c r="B20" s="1">
        <v>6000000.0</v>
      </c>
      <c r="C20" s="3">
        <v>1000000.0</v>
      </c>
      <c r="D20" s="3">
        <v>2.61235E14</v>
      </c>
      <c r="E20" s="6">
        <v>21.83</v>
      </c>
      <c r="F20" s="5"/>
      <c r="G20" s="7">
        <v>1.503817E11</v>
      </c>
      <c r="H20" s="3"/>
      <c r="I20" s="3"/>
      <c r="J20" s="3"/>
      <c r="K20" s="3"/>
      <c r="L20" s="3"/>
    </row>
    <row r="21" ht="15.75" customHeight="1">
      <c r="A21" s="1">
        <v>1999.0</v>
      </c>
      <c r="B21" s="1">
        <v>6400000.0</v>
      </c>
      <c r="C21" s="3">
        <v>1000000.0</v>
      </c>
      <c r="D21" s="3">
        <v>2.75088E14</v>
      </c>
      <c r="E21" s="4">
        <v>21.63</v>
      </c>
      <c r="F21" s="5"/>
      <c r="G21" s="5">
        <v>1.642268E11</v>
      </c>
      <c r="H21" s="3"/>
      <c r="I21" s="3"/>
      <c r="J21" s="3"/>
      <c r="K21" s="3"/>
      <c r="L21" s="3"/>
    </row>
    <row r="22" ht="15.75" customHeight="1">
      <c r="A22" s="1">
        <v>2000.0</v>
      </c>
      <c r="B22" s="1">
        <v>6900000.0</v>
      </c>
      <c r="C22" s="3">
        <v>1000000.0</v>
      </c>
      <c r="D22" s="3">
        <v>2.92583E14</v>
      </c>
      <c r="E22" s="4">
        <v>21.41</v>
      </c>
      <c r="F22" s="5"/>
      <c r="G22" s="5">
        <v>1.806055E11</v>
      </c>
      <c r="H22" s="3"/>
      <c r="I22" s="3"/>
      <c r="J22" s="3"/>
      <c r="K22" s="3"/>
      <c r="L22" s="3"/>
    </row>
    <row r="23" ht="15.75" customHeight="1">
      <c r="A23" s="1">
        <v>2001.0</v>
      </c>
      <c r="B23" s="1">
        <v>7300000.0</v>
      </c>
      <c r="C23" s="3">
        <v>1000000.0</v>
      </c>
      <c r="D23" s="3">
        <v>3.01883E14</v>
      </c>
      <c r="E23" s="4">
        <v>21.88</v>
      </c>
      <c r="F23" s="5"/>
      <c r="G23" s="5">
        <v>1.875719E11</v>
      </c>
      <c r="H23" s="3"/>
      <c r="I23" s="3"/>
      <c r="J23" s="3"/>
      <c r="K23" s="3"/>
      <c r="L23" s="3"/>
    </row>
    <row r="24" ht="15.75" customHeight="1">
      <c r="A24" s="1">
        <v>2002.0</v>
      </c>
      <c r="B24" s="1">
        <v>7600000.0</v>
      </c>
      <c r="C24" s="3">
        <v>1000000.0</v>
      </c>
      <c r="D24" s="3">
        <v>3.17538E14</v>
      </c>
      <c r="E24" s="4">
        <v>21.61</v>
      </c>
      <c r="F24" s="5"/>
      <c r="G24" s="5">
        <v>1.909628E11</v>
      </c>
      <c r="H24" s="3"/>
      <c r="I24" s="3"/>
      <c r="J24" s="3"/>
      <c r="K24" s="3"/>
      <c r="L24" s="3"/>
    </row>
    <row r="25" ht="15.75" customHeight="1">
      <c r="A25" s="1">
        <v>2003.0</v>
      </c>
      <c r="B25" s="1">
        <v>7700000.0</v>
      </c>
      <c r="C25" s="3">
        <v>1000000.0</v>
      </c>
      <c r="D25" s="3">
        <v>3.17981E14</v>
      </c>
      <c r="E25" s="4">
        <v>23.87</v>
      </c>
      <c r="F25" s="5"/>
      <c r="G25" s="5">
        <v>1.964837E11</v>
      </c>
      <c r="H25" s="3"/>
      <c r="I25" s="3"/>
      <c r="J25" s="3"/>
      <c r="K25" s="3"/>
      <c r="L25" s="3"/>
    </row>
    <row r="26" ht="15.75" customHeight="1">
      <c r="A26" s="1">
        <v>2004.0</v>
      </c>
      <c r="B26" s="1">
        <v>7300000.0</v>
      </c>
      <c r="C26" s="3">
        <v>1000000.0</v>
      </c>
      <c r="D26" s="3">
        <v>3.07914E14</v>
      </c>
      <c r="E26" s="4">
        <v>24.66</v>
      </c>
      <c r="F26" s="5"/>
      <c r="G26" s="5">
        <v>2.039802E11</v>
      </c>
      <c r="H26" s="3"/>
      <c r="I26" s="3"/>
      <c r="J26" s="3"/>
      <c r="K26" s="3"/>
      <c r="L26" s="3"/>
    </row>
    <row r="27" ht="15.75" customHeight="1">
      <c r="A27" s="1">
        <v>2005.0</v>
      </c>
      <c r="B27" s="1">
        <v>7600000.0</v>
      </c>
      <c r="C27" s="3">
        <v>2000000.0</v>
      </c>
      <c r="D27" s="3">
        <v>3.23145E14</v>
      </c>
      <c r="E27" s="4">
        <v>26.56</v>
      </c>
      <c r="F27" s="5"/>
      <c r="G27" s="5">
        <v>2.199079E11</v>
      </c>
      <c r="H27" s="3"/>
      <c r="I27" s="3"/>
      <c r="J27" s="3"/>
      <c r="K27" s="3"/>
      <c r="L27" s="3"/>
    </row>
    <row r="28" ht="15.75" customHeight="1">
      <c r="A28" s="1">
        <v>2006.0</v>
      </c>
      <c r="B28" s="1">
        <v>7200000.0</v>
      </c>
      <c r="C28" s="3">
        <v>3000000.0</v>
      </c>
      <c r="D28" s="3">
        <v>3.21426E14</v>
      </c>
      <c r="E28" s="4">
        <v>26.44</v>
      </c>
      <c r="F28" s="5"/>
      <c r="G28" s="5">
        <v>2.312059E11</v>
      </c>
      <c r="H28" s="3"/>
      <c r="I28" s="3"/>
      <c r="J28" s="3"/>
      <c r="K28" s="3"/>
      <c r="L28" s="3"/>
    </row>
    <row r="29" ht="15.75" customHeight="1">
      <c r="A29" s="1">
        <v>2007.0</v>
      </c>
      <c r="B29" s="1">
        <v>7900000.0</v>
      </c>
      <c r="C29" s="3">
        <v>6000000.0</v>
      </c>
      <c r="D29" s="3">
        <v>3.4336E14</v>
      </c>
      <c r="E29" s="4">
        <v>27.12</v>
      </c>
      <c r="F29" s="5"/>
      <c r="G29" s="5">
        <v>2.460435E11</v>
      </c>
      <c r="H29" s="3"/>
      <c r="I29" s="3"/>
      <c r="J29" s="3"/>
      <c r="K29" s="3"/>
      <c r="L29" s="8"/>
    </row>
    <row r="30" ht="15.75" customHeight="1">
      <c r="A30" s="1">
        <v>2008.0</v>
      </c>
      <c r="B30" s="1">
        <v>8100000.0</v>
      </c>
      <c r="C30" s="3">
        <v>1.7E7</v>
      </c>
      <c r="D30" s="3">
        <v>3.47929E14</v>
      </c>
      <c r="E30" s="4">
        <v>29.68</v>
      </c>
      <c r="F30" s="5"/>
      <c r="G30" s="5">
        <v>2.555668E11</v>
      </c>
      <c r="L30" s="8"/>
    </row>
    <row r="31" ht="15.75" customHeight="1">
      <c r="A31" s="1">
        <v>2009.0</v>
      </c>
      <c r="B31" s="1">
        <v>7700000.0</v>
      </c>
      <c r="C31" s="3">
        <v>2.9E7</v>
      </c>
      <c r="D31" s="3">
        <v>3.39581E14</v>
      </c>
      <c r="E31" s="4">
        <v>29.3</v>
      </c>
      <c r="F31" s="5"/>
      <c r="G31" s="5">
        <v>2.485936E11</v>
      </c>
      <c r="L31" s="8"/>
    </row>
    <row r="32" ht="15.75" customHeight="1">
      <c r="A32" s="1">
        <v>2010.0</v>
      </c>
      <c r="B32" s="1">
        <v>7900000.0</v>
      </c>
      <c r="C32" s="3">
        <v>4.9E7</v>
      </c>
      <c r="D32" s="3">
        <v>3.52315E14</v>
      </c>
      <c r="E32" s="4">
        <v>32.35</v>
      </c>
      <c r="F32" s="9">
        <v>7.34</v>
      </c>
      <c r="G32" s="5">
        <v>2.551405E11</v>
      </c>
      <c r="H32" s="10">
        <v>18.65</v>
      </c>
      <c r="I32" s="10">
        <f t="shared" ref="I32:I41" si="1">I31+H32</f>
        <v>18.65</v>
      </c>
      <c r="J32" s="11">
        <f t="shared" ref="J32:J41" si="2">I32/0.0055</f>
        <v>3390.909091</v>
      </c>
      <c r="K32" s="12"/>
      <c r="L32" s="13"/>
    </row>
    <row r="33" ht="15.75" customHeight="1">
      <c r="A33" s="1">
        <v>2011.0</v>
      </c>
      <c r="B33" s="1">
        <v>7900000.0</v>
      </c>
      <c r="C33" s="3">
        <v>6.5E7</v>
      </c>
      <c r="D33" s="3">
        <v>3.54262E14</v>
      </c>
      <c r="E33" s="4">
        <v>33.02</v>
      </c>
      <c r="F33" s="14">
        <v>6.44</v>
      </c>
      <c r="G33" s="5">
        <v>2.6443159999999997E11</v>
      </c>
      <c r="H33" s="10">
        <v>13.8</v>
      </c>
      <c r="I33" s="10">
        <f t="shared" si="1"/>
        <v>32.45</v>
      </c>
      <c r="J33" s="11">
        <f t="shared" si="2"/>
        <v>5900</v>
      </c>
      <c r="K33" s="12">
        <f t="shared" ref="K33:K41" si="3">(J33-J32)/J32</f>
        <v>0.7399463807</v>
      </c>
      <c r="L33" s="13">
        <f t="shared" ref="L33:L41" si="4">((J33-J32)/1000000)</f>
        <v>0.002509090909</v>
      </c>
    </row>
    <row r="34" ht="15.75" customHeight="1">
      <c r="A34" s="1">
        <v>2012.0</v>
      </c>
      <c r="B34" s="1">
        <v>7100000.0</v>
      </c>
      <c r="C34" s="3">
        <v>8.8E7</v>
      </c>
      <c r="D34" s="3">
        <v>3.34949E14</v>
      </c>
      <c r="E34" s="4">
        <v>33.58</v>
      </c>
      <c r="F34" s="14">
        <v>4.55</v>
      </c>
      <c r="G34" s="5">
        <v>2.735195E11</v>
      </c>
      <c r="H34" s="10">
        <v>17.7</v>
      </c>
      <c r="I34" s="10">
        <f t="shared" si="1"/>
        <v>50.15</v>
      </c>
      <c r="J34" s="11">
        <f t="shared" si="2"/>
        <v>9118.181818</v>
      </c>
      <c r="K34" s="12">
        <f t="shared" si="3"/>
        <v>0.5454545455</v>
      </c>
      <c r="L34" s="13">
        <f t="shared" si="4"/>
        <v>0.003218181818</v>
      </c>
    </row>
    <row r="35" ht="15.75" customHeight="1">
      <c r="A35" s="1">
        <v>2013.0</v>
      </c>
      <c r="B35" s="1">
        <v>8199999.999999999</v>
      </c>
      <c r="C35" s="3">
        <v>1.24E8</v>
      </c>
      <c r="D35" s="3">
        <v>3.63368E14</v>
      </c>
      <c r="E35" s="4">
        <v>34.96</v>
      </c>
      <c r="F35" s="14">
        <v>3.97</v>
      </c>
      <c r="G35" s="5">
        <v>2.883052E11</v>
      </c>
      <c r="H35" s="10">
        <v>28.2</v>
      </c>
      <c r="I35" s="10">
        <f t="shared" si="1"/>
        <v>78.35</v>
      </c>
      <c r="J35" s="11">
        <f t="shared" si="2"/>
        <v>14245.45455</v>
      </c>
      <c r="K35" s="12">
        <f t="shared" si="3"/>
        <v>0.5623130608</v>
      </c>
      <c r="L35" s="13">
        <f t="shared" si="4"/>
        <v>0.005127272727</v>
      </c>
    </row>
    <row r="36" ht="15.75" customHeight="1">
      <c r="A36" s="1">
        <v>2014.0</v>
      </c>
      <c r="B36" s="1">
        <v>8100000.0</v>
      </c>
      <c r="C36" s="3">
        <v>1.77E8</v>
      </c>
      <c r="D36" s="3">
        <v>3.53334E14</v>
      </c>
      <c r="E36" s="4">
        <v>35.7</v>
      </c>
      <c r="F36" s="14">
        <v>3.49</v>
      </c>
      <c r="G36" s="5">
        <v>3.065711E11</v>
      </c>
      <c r="H36" s="10">
        <v>41.8</v>
      </c>
      <c r="I36" s="10">
        <f t="shared" si="1"/>
        <v>120.15</v>
      </c>
      <c r="J36" s="11">
        <f t="shared" si="2"/>
        <v>21845.45455</v>
      </c>
      <c r="K36" s="12">
        <f t="shared" si="3"/>
        <v>0.5335035099</v>
      </c>
      <c r="L36" s="13">
        <f t="shared" si="4"/>
        <v>0.0076</v>
      </c>
    </row>
    <row r="37" ht="15.75" customHeight="1">
      <c r="A37" s="1">
        <v>2015.0</v>
      </c>
      <c r="B37" s="1">
        <v>7500000.0</v>
      </c>
      <c r="C37" s="3">
        <v>2.1E8</v>
      </c>
      <c r="D37" s="3">
        <v>3.47376E14</v>
      </c>
      <c r="E37" s="4">
        <v>35.52</v>
      </c>
      <c r="F37" s="14">
        <v>3.23</v>
      </c>
      <c r="G37" s="5">
        <v>3.185549E11</v>
      </c>
      <c r="H37" s="10">
        <v>41.3108046</v>
      </c>
      <c r="I37" s="10">
        <f t="shared" si="1"/>
        <v>161.4608046</v>
      </c>
      <c r="J37" s="11">
        <f t="shared" si="2"/>
        <v>29356.50993</v>
      </c>
      <c r="K37" s="12">
        <f t="shared" si="3"/>
        <v>0.3438269213</v>
      </c>
      <c r="L37" s="13">
        <f t="shared" si="4"/>
        <v>0.007511055382</v>
      </c>
    </row>
    <row r="38" ht="15.75" customHeight="1">
      <c r="A38" s="1">
        <v>2016.0</v>
      </c>
      <c r="B38" s="1">
        <v>7500000.0</v>
      </c>
      <c r="C38" s="3">
        <v>2.65E8</v>
      </c>
      <c r="D38" s="3">
        <v>3.48308E14</v>
      </c>
      <c r="E38" s="4">
        <v>35.39</v>
      </c>
      <c r="F38" s="14">
        <v>3.02</v>
      </c>
      <c r="G38" s="5">
        <v>3.293683E11</v>
      </c>
      <c r="H38" s="10">
        <v>35.31514368</v>
      </c>
      <c r="I38" s="10">
        <f t="shared" si="1"/>
        <v>196.7759483</v>
      </c>
      <c r="J38" s="11">
        <f t="shared" si="2"/>
        <v>35777.44514</v>
      </c>
      <c r="K38" s="12">
        <f t="shared" si="3"/>
        <v>0.2187227034</v>
      </c>
      <c r="L38" s="13">
        <f t="shared" si="4"/>
        <v>0.006420935215</v>
      </c>
    </row>
    <row r="39" ht="15.75" customHeight="1">
      <c r="A39" s="1">
        <v>2017.0</v>
      </c>
      <c r="B39" s="1">
        <v>7300000.0</v>
      </c>
      <c r="C39" s="3">
        <v>3.17E8</v>
      </c>
      <c r="D39" s="3">
        <v>3.43326E14</v>
      </c>
      <c r="E39" s="4">
        <v>35.65</v>
      </c>
      <c r="F39" s="14">
        <v>2.84</v>
      </c>
      <c r="G39" s="5">
        <v>3.500044E11</v>
      </c>
      <c r="H39" s="10">
        <v>51.90093276</v>
      </c>
      <c r="I39" s="10">
        <f t="shared" si="1"/>
        <v>248.676881</v>
      </c>
      <c r="J39" s="11">
        <f t="shared" si="2"/>
        <v>45213.97837</v>
      </c>
      <c r="K39" s="12">
        <f t="shared" si="3"/>
        <v>0.2637564866</v>
      </c>
      <c r="L39" s="13">
        <f t="shared" si="4"/>
        <v>0.009436533229</v>
      </c>
    </row>
    <row r="40" ht="15.75" customHeight="1">
      <c r="A40" s="1">
        <v>2018.0</v>
      </c>
      <c r="B40" s="1"/>
      <c r="C40" s="15"/>
      <c r="D40" s="15"/>
      <c r="E40" s="16"/>
      <c r="F40" s="17"/>
      <c r="G40" s="15"/>
      <c r="H40" s="10">
        <v>58.30897126</v>
      </c>
      <c r="I40" s="10">
        <f t="shared" si="1"/>
        <v>306.9858523</v>
      </c>
      <c r="J40" s="11">
        <f t="shared" si="2"/>
        <v>55815.60951</v>
      </c>
      <c r="K40" s="12">
        <f t="shared" si="3"/>
        <v>0.2344768481</v>
      </c>
      <c r="L40" s="13">
        <f t="shared" si="4"/>
        <v>0.01060163114</v>
      </c>
    </row>
    <row r="41" ht="15.75" customHeight="1">
      <c r="A41" s="1">
        <v>2019.0</v>
      </c>
      <c r="B41" s="1"/>
      <c r="C41" s="15"/>
      <c r="D41" s="15"/>
      <c r="E41" s="16"/>
      <c r="F41" s="16"/>
      <c r="G41" s="15"/>
      <c r="H41" s="10">
        <v>74.59104253</v>
      </c>
      <c r="I41" s="10">
        <f t="shared" si="1"/>
        <v>381.5768948</v>
      </c>
      <c r="J41" s="11">
        <f t="shared" si="2"/>
        <v>69377.61724</v>
      </c>
      <c r="K41" s="12">
        <f t="shared" si="3"/>
        <v>0.2429787626</v>
      </c>
      <c r="L41" s="13">
        <f t="shared" si="4"/>
        <v>0.01356200773</v>
      </c>
    </row>
    <row r="42" ht="15.75" customHeight="1">
      <c r="A42" s="1">
        <v>2020.0</v>
      </c>
      <c r="B42" s="1"/>
      <c r="C42" s="15"/>
      <c r="D42" s="15"/>
      <c r="E42" s="16"/>
      <c r="F42" s="16"/>
      <c r="G42" s="15"/>
      <c r="H42" s="16"/>
      <c r="I42" s="10"/>
      <c r="J42" s="18"/>
      <c r="K42" s="19"/>
      <c r="L42" s="13"/>
    </row>
    <row r="43" ht="15.75" customHeight="1"/>
    <row r="44" ht="15.75" customHeight="1"/>
    <row r="45" ht="15.75" customHeight="1"/>
    <row r="46" ht="15.75" customHeight="1"/>
    <row r="47" ht="15.75" customHeight="1">
      <c r="E47" s="14"/>
      <c r="F47" s="14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1" max="12" width="9.43"/>
    <col customWidth="1" min="13" max="13" width="24.71"/>
  </cols>
  <sheetData>
    <row r="1" ht="15.75" customHeight="1">
      <c r="A1" s="2" t="s">
        <v>0</v>
      </c>
      <c r="B1" s="1" t="s">
        <v>1</v>
      </c>
      <c r="C1" s="2" t="s">
        <v>12</v>
      </c>
      <c r="D1" s="2" t="s">
        <v>13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14</v>
      </c>
      <c r="J1" s="2" t="s">
        <v>15</v>
      </c>
      <c r="K1" s="1" t="s">
        <v>9</v>
      </c>
      <c r="L1" s="1" t="s">
        <v>10</v>
      </c>
      <c r="M1" s="1" t="s">
        <v>11</v>
      </c>
    </row>
    <row r="2" ht="15.75" customHeight="1">
      <c r="A2" s="1">
        <v>2010.0</v>
      </c>
      <c r="B2" s="1">
        <v>7900000.0</v>
      </c>
      <c r="C2" s="1">
        <v>7900000.0</v>
      </c>
      <c r="D2" s="3">
        <v>4.9E7</v>
      </c>
      <c r="E2" s="3">
        <v>3.52315E14</v>
      </c>
      <c r="F2" s="5">
        <v>32.35</v>
      </c>
      <c r="G2" s="20">
        <v>7.34</v>
      </c>
      <c r="H2" s="5">
        <v>2.551405E11</v>
      </c>
      <c r="I2" s="10">
        <v>18.65</v>
      </c>
      <c r="J2" s="21">
        <v>18.65</v>
      </c>
      <c r="K2" s="11">
        <f t="shared" ref="K2:K12" si="1">J2/0.0055</f>
        <v>3390.909091</v>
      </c>
      <c r="L2" s="22">
        <v>0.0</v>
      </c>
      <c r="M2" s="23">
        <v>0.0</v>
      </c>
    </row>
    <row r="3" ht="15.75" customHeight="1">
      <c r="A3" s="1">
        <v>2011.0</v>
      </c>
      <c r="B3" s="1">
        <v>7900000.0</v>
      </c>
      <c r="C3" s="1">
        <v>7900000.0</v>
      </c>
      <c r="D3" s="3">
        <v>6.5E7</v>
      </c>
      <c r="E3" s="3">
        <v>3.54262E14</v>
      </c>
      <c r="F3" s="5">
        <v>33.02</v>
      </c>
      <c r="G3" s="20">
        <v>6.44</v>
      </c>
      <c r="H3" s="5">
        <v>2.6443159999999997E11</v>
      </c>
      <c r="I3" s="10">
        <v>13.8</v>
      </c>
      <c r="J3" s="10">
        <f t="shared" ref="J3:J12" si="2">J2+I3</f>
        <v>32.45</v>
      </c>
      <c r="K3" s="11">
        <f t="shared" si="1"/>
        <v>5900</v>
      </c>
      <c r="L3" s="12">
        <f t="shared" ref="L3:L11" si="3">(K3-K2)/K2</f>
        <v>0.7399463807</v>
      </c>
      <c r="M3" s="24">
        <f t="shared" ref="M3:M12" si="4">((K3-K2)/1000000)</f>
        <v>0.002509090909</v>
      </c>
    </row>
    <row r="4" ht="15.75" customHeight="1">
      <c r="A4" s="1">
        <v>2012.0</v>
      </c>
      <c r="B4" s="1">
        <v>7100000.0</v>
      </c>
      <c r="C4" s="1">
        <v>7100000.0</v>
      </c>
      <c r="D4" s="3">
        <v>8.8E7</v>
      </c>
      <c r="E4" s="3">
        <v>3.34949E14</v>
      </c>
      <c r="F4" s="5">
        <v>33.58</v>
      </c>
      <c r="G4" s="20">
        <v>4.55</v>
      </c>
      <c r="H4" s="5">
        <v>2.735195E11</v>
      </c>
      <c r="I4" s="10">
        <v>17.7</v>
      </c>
      <c r="J4" s="10">
        <f t="shared" si="2"/>
        <v>50.15</v>
      </c>
      <c r="K4" s="11">
        <f t="shared" si="1"/>
        <v>9118.181818</v>
      </c>
      <c r="L4" s="12">
        <f t="shared" si="3"/>
        <v>0.5454545455</v>
      </c>
      <c r="M4" s="24">
        <f t="shared" si="4"/>
        <v>0.003218181818</v>
      </c>
    </row>
    <row r="5" ht="15.75" customHeight="1">
      <c r="A5" s="1">
        <v>2013.0</v>
      </c>
      <c r="B5" s="1">
        <v>8199999.999999999</v>
      </c>
      <c r="C5" s="1">
        <v>8199999.999999999</v>
      </c>
      <c r="D5" s="3">
        <v>1.24E8</v>
      </c>
      <c r="E5" s="3">
        <v>3.63368E14</v>
      </c>
      <c r="F5" s="5">
        <v>34.96</v>
      </c>
      <c r="G5" s="20">
        <v>3.97</v>
      </c>
      <c r="H5" s="5">
        <v>2.883052E11</v>
      </c>
      <c r="I5" s="10">
        <v>28.2</v>
      </c>
      <c r="J5" s="10">
        <f t="shared" si="2"/>
        <v>78.35</v>
      </c>
      <c r="K5" s="11">
        <f t="shared" si="1"/>
        <v>14245.45455</v>
      </c>
      <c r="L5" s="12">
        <f t="shared" si="3"/>
        <v>0.5623130608</v>
      </c>
      <c r="M5" s="24">
        <f t="shared" si="4"/>
        <v>0.005127272727</v>
      </c>
    </row>
    <row r="6" ht="15.75" customHeight="1">
      <c r="A6" s="1">
        <v>2014.0</v>
      </c>
      <c r="B6" s="1">
        <v>8100000.0</v>
      </c>
      <c r="C6" s="1">
        <v>8100000.0</v>
      </c>
      <c r="D6" s="3">
        <v>1.77E8</v>
      </c>
      <c r="E6" s="3">
        <v>3.53334E14</v>
      </c>
      <c r="F6" s="5">
        <v>35.7</v>
      </c>
      <c r="G6" s="20">
        <v>3.49</v>
      </c>
      <c r="H6" s="5">
        <v>3.065711E11</v>
      </c>
      <c r="I6" s="10">
        <v>41.8</v>
      </c>
      <c r="J6" s="10">
        <f t="shared" si="2"/>
        <v>120.15</v>
      </c>
      <c r="K6" s="11">
        <f t="shared" si="1"/>
        <v>21845.45455</v>
      </c>
      <c r="L6" s="12">
        <f t="shared" si="3"/>
        <v>0.5335035099</v>
      </c>
      <c r="M6" s="24">
        <f t="shared" si="4"/>
        <v>0.0076</v>
      </c>
    </row>
    <row r="7" ht="15.75" customHeight="1">
      <c r="A7" s="1">
        <v>2015.0</v>
      </c>
      <c r="B7" s="1">
        <v>7500000.0</v>
      </c>
      <c r="C7" s="1">
        <v>7500000.0</v>
      </c>
      <c r="D7" s="3">
        <v>2.1E8</v>
      </c>
      <c r="E7" s="3">
        <v>3.47376E14</v>
      </c>
      <c r="F7" s="5">
        <v>35.52</v>
      </c>
      <c r="G7" s="20">
        <v>3.23</v>
      </c>
      <c r="H7" s="5">
        <v>3.185549E11</v>
      </c>
      <c r="I7" s="10">
        <v>41.3108046</v>
      </c>
      <c r="J7" s="10">
        <f t="shared" si="2"/>
        <v>161.4608046</v>
      </c>
      <c r="K7" s="11">
        <f t="shared" si="1"/>
        <v>29356.50993</v>
      </c>
      <c r="L7" s="12">
        <f t="shared" si="3"/>
        <v>0.3438269213</v>
      </c>
      <c r="M7" s="24">
        <f t="shared" si="4"/>
        <v>0.007511055382</v>
      </c>
    </row>
    <row r="8" ht="15.75" customHeight="1">
      <c r="A8" s="1">
        <v>2016.0</v>
      </c>
      <c r="B8" s="1">
        <v>7500000.0</v>
      </c>
      <c r="C8" s="1">
        <v>7500000.0</v>
      </c>
      <c r="D8" s="3">
        <v>2.65E8</v>
      </c>
      <c r="E8" s="3">
        <v>3.48308E14</v>
      </c>
      <c r="F8" s="5">
        <v>35.39</v>
      </c>
      <c r="G8" s="20">
        <v>3.02</v>
      </c>
      <c r="H8" s="5">
        <v>3.293683E11</v>
      </c>
      <c r="I8" s="10">
        <v>35.31514368</v>
      </c>
      <c r="J8" s="10">
        <f t="shared" si="2"/>
        <v>196.7759483</v>
      </c>
      <c r="K8" s="11">
        <f t="shared" si="1"/>
        <v>35777.44514</v>
      </c>
      <c r="L8" s="12">
        <f t="shared" si="3"/>
        <v>0.2187227034</v>
      </c>
      <c r="M8" s="24">
        <f t="shared" si="4"/>
        <v>0.006420935215</v>
      </c>
    </row>
    <row r="9" ht="15.75" customHeight="1">
      <c r="A9" s="1">
        <v>2017.0</v>
      </c>
      <c r="B9" s="1">
        <v>7300000.0</v>
      </c>
      <c r="C9" s="1">
        <v>7300000.0</v>
      </c>
      <c r="D9" s="3">
        <v>3.17E8</v>
      </c>
      <c r="E9" s="3">
        <v>3.43326E14</v>
      </c>
      <c r="F9" s="5">
        <v>35.65</v>
      </c>
      <c r="G9" s="20">
        <v>2.84</v>
      </c>
      <c r="H9" s="5">
        <v>3.500044E11</v>
      </c>
      <c r="I9" s="10">
        <v>51.90093276</v>
      </c>
      <c r="J9" s="10">
        <f t="shared" si="2"/>
        <v>248.676881</v>
      </c>
      <c r="K9" s="11">
        <f t="shared" si="1"/>
        <v>45213.97837</v>
      </c>
      <c r="L9" s="12">
        <f t="shared" si="3"/>
        <v>0.2637564866</v>
      </c>
      <c r="M9" s="24">
        <f t="shared" si="4"/>
        <v>0.009436533229</v>
      </c>
    </row>
    <row r="10" ht="15.75" customHeight="1">
      <c r="A10" s="1">
        <v>2018.0</v>
      </c>
      <c r="B10" s="1">
        <f>_xlfn.FORECAST.LINEAR(A10,B2:B9,A2:A9)</f>
        <v>7414285.714</v>
      </c>
      <c r="C10" s="1">
        <f>_xlfn.FORECAST.LINEAR(A10,C2:C9,A2:A9)-(1558.8*(4.536*10^-4)*D10*0.001)</f>
        <v>7085892.151</v>
      </c>
      <c r="D10" s="25">
        <f t="shared" ref="D10:D12" si="5">8321*K10</f>
        <v>464441686.7</v>
      </c>
      <c r="E10" s="15">
        <f>_xlfn.FORECAST.LINEAR(A10,E2:E9,A2:A9)</f>
        <v>346148714285714</v>
      </c>
      <c r="F10" s="15">
        <v>34.23203413940257</v>
      </c>
      <c r="G10" s="26">
        <v>2.7</v>
      </c>
      <c r="H10" s="15">
        <f>_xlfn.FORECAST.LINEAR(A10,H2:H9,A2:A9)</f>
        <v>359421021429</v>
      </c>
      <c r="I10" s="10">
        <v>58.30897126</v>
      </c>
      <c r="J10" s="10">
        <f t="shared" si="2"/>
        <v>306.9858523</v>
      </c>
      <c r="K10" s="11">
        <f t="shared" si="1"/>
        <v>55815.60951</v>
      </c>
      <c r="L10" s="12">
        <f t="shared" si="3"/>
        <v>0.2344768481</v>
      </c>
      <c r="M10" s="24">
        <f t="shared" si="4"/>
        <v>0.01060163114</v>
      </c>
    </row>
    <row r="11" ht="15.75" customHeight="1">
      <c r="A11" s="1">
        <v>2019.0</v>
      </c>
      <c r="B11" s="1">
        <f>_xlfn.FORECAST.LINEAR(A11,B2:B10,A2:A10)</f>
        <v>7353571.429</v>
      </c>
      <c r="C11" s="1">
        <f>_xlfn.FORECAST.LINEAR(A11,C2:C10,A2:A10)-(1558.8*(4.536*10^-4)*D11*0.001)</f>
        <v>6799432.508</v>
      </c>
      <c r="D11" s="25">
        <f t="shared" si="5"/>
        <v>577291153.1</v>
      </c>
      <c r="E11" s="15">
        <f>_xlfn.FORECAST.LINEAR(A11,E2:E10,A2:A10)</f>
        <v>345369595238095</v>
      </c>
      <c r="F11" s="15">
        <v>34.72459459459458</v>
      </c>
      <c r="G11" s="15">
        <v>1.7312683846107575</v>
      </c>
      <c r="H11" s="15">
        <f>_xlfn.FORECAST.LINEAR(A11,H2:H10,A2:A10)</f>
        <v>373017484524</v>
      </c>
      <c r="I11" s="10">
        <v>74.59104253</v>
      </c>
      <c r="J11" s="10">
        <f t="shared" si="2"/>
        <v>381.5768948</v>
      </c>
      <c r="K11" s="11">
        <f t="shared" si="1"/>
        <v>69377.61724</v>
      </c>
      <c r="L11" s="12">
        <f t="shared" si="3"/>
        <v>0.2429787626</v>
      </c>
      <c r="M11" s="24">
        <f t="shared" si="4"/>
        <v>0.01356200773</v>
      </c>
    </row>
    <row r="12" ht="15.75" customHeight="1">
      <c r="A12" s="1">
        <v>2020.0</v>
      </c>
      <c r="B12" s="1">
        <f>_xlfn.FORECAST.LINEAR(A12,B2:B11,A2:A11)</f>
        <v>7292857.143</v>
      </c>
      <c r="C12" s="1">
        <f>_xlfn.FORECAST.LINEAR(A12,C2:C11,A2:A11)-(1558.8*(4.536*10^-4)*D12*0.001)</f>
        <v>6415413.772</v>
      </c>
      <c r="D12" s="25">
        <f t="shared" si="5"/>
        <v>772656149.2</v>
      </c>
      <c r="E12" s="15">
        <f>_xlfn.FORECAST.LINEAR(A12,E2:E11,A2:A11)</f>
        <v>344590476190476</v>
      </c>
      <c r="F12" s="15">
        <v>35.217155049786584</v>
      </c>
      <c r="G12" s="15">
        <v>1.2010897137120082</v>
      </c>
      <c r="H12" s="15">
        <f>_xlfn.FORECAST.LINEAR(A12,H2:H11,A2:A11)</f>
        <v>386613947619</v>
      </c>
      <c r="I12" s="16">
        <f>I11*(1+L12)</f>
        <v>129.1320128</v>
      </c>
      <c r="J12" s="10">
        <f t="shared" si="2"/>
        <v>510.7089077</v>
      </c>
      <c r="K12" s="11">
        <f t="shared" si="1"/>
        <v>92856.16503</v>
      </c>
      <c r="L12" s="19">
        <v>0.7312</v>
      </c>
      <c r="M12" s="24">
        <f t="shared" si="4"/>
        <v>0.02347854779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1" max="12" width="9.43"/>
    <col customWidth="1" min="13" max="13" width="24.71"/>
  </cols>
  <sheetData>
    <row r="1" ht="15.75" customHeight="1">
      <c r="A1" s="2" t="s">
        <v>0</v>
      </c>
      <c r="B1" s="1" t="s">
        <v>1</v>
      </c>
      <c r="C1" s="2" t="s">
        <v>12</v>
      </c>
      <c r="D1" s="2" t="s">
        <v>13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14</v>
      </c>
      <c r="J1" s="2" t="s">
        <v>15</v>
      </c>
      <c r="K1" s="1" t="s">
        <v>9</v>
      </c>
      <c r="L1" s="1" t="s">
        <v>10</v>
      </c>
      <c r="M1" s="1" t="s">
        <v>11</v>
      </c>
      <c r="AB1" s="1"/>
      <c r="AC1" s="1"/>
    </row>
    <row r="2" ht="15.75" customHeight="1">
      <c r="A2" s="1">
        <v>1980.0</v>
      </c>
      <c r="B2" s="1">
        <v>5200000.0</v>
      </c>
      <c r="C2" s="1">
        <v>5200000.0</v>
      </c>
      <c r="D2" s="2">
        <v>0.0</v>
      </c>
      <c r="E2" s="3">
        <v>1.79966E14</v>
      </c>
      <c r="F2" s="4">
        <v>15.0</v>
      </c>
      <c r="G2" s="5">
        <v>24.08254644781573</v>
      </c>
      <c r="H2" s="5">
        <v>3.83323E10</v>
      </c>
      <c r="I2" s="27">
        <f t="shared" ref="I2:I31" si="1">SLOPE(I3:I13,A3:A13)</f>
        <v>0.01379068063</v>
      </c>
      <c r="J2" s="3">
        <v>0.013790680625225501</v>
      </c>
      <c r="K2" s="11">
        <f t="shared" ref="K2:K42" si="2">J2/0.0055</f>
        <v>2.507396477</v>
      </c>
      <c r="L2" s="22">
        <v>0.0</v>
      </c>
      <c r="M2" s="28">
        <v>0.0</v>
      </c>
      <c r="AB2" s="1"/>
      <c r="AC2" s="1"/>
    </row>
    <row r="3" ht="15.75" customHeight="1">
      <c r="A3" s="1">
        <v>1981.0</v>
      </c>
      <c r="B3" s="1">
        <v>4500000.0</v>
      </c>
      <c r="C3" s="1">
        <v>4500000.0</v>
      </c>
      <c r="D3" s="2">
        <v>0.0</v>
      </c>
      <c r="E3" s="3">
        <v>1.89511E14</v>
      </c>
      <c r="F3" s="4">
        <v>17.2</v>
      </c>
      <c r="G3" s="5">
        <v>23.49594097647173</v>
      </c>
      <c r="H3" s="5">
        <v>4.39741E10</v>
      </c>
      <c r="I3" s="27">
        <f t="shared" si="1"/>
        <v>0.01909803096</v>
      </c>
      <c r="J3" s="3">
        <f t="shared" ref="J3:J42" si="3">J2+I3</f>
        <v>0.03288871159</v>
      </c>
      <c r="K3" s="11">
        <f t="shared" si="2"/>
        <v>5.979765744</v>
      </c>
      <c r="L3" s="12">
        <f t="shared" ref="L3:L41" si="4">(K3-K2)/K2</f>
        <v>1.3848505</v>
      </c>
      <c r="M3" s="29">
        <f t="shared" ref="M3:M42" si="5">((K3-K2)/1000000)</f>
        <v>0.000003472369266</v>
      </c>
      <c r="AB3" s="1"/>
      <c r="AC3" s="1"/>
    </row>
    <row r="4" ht="15.75" customHeight="1">
      <c r="A4" s="1">
        <v>1982.0</v>
      </c>
      <c r="B4" s="1">
        <v>5200000.0</v>
      </c>
      <c r="C4" s="1">
        <v>5200000.0</v>
      </c>
      <c r="D4" s="2">
        <v>0.0</v>
      </c>
      <c r="E4" s="3">
        <v>2.08501E14</v>
      </c>
      <c r="F4" s="4">
        <v>19.61</v>
      </c>
      <c r="G4" s="5">
        <v>22.90659232002986</v>
      </c>
      <c r="H4" s="5">
        <v>4.7654E10</v>
      </c>
      <c r="I4" s="27">
        <f t="shared" si="1"/>
        <v>0.02655185955</v>
      </c>
      <c r="J4" s="3">
        <f t="shared" si="3"/>
        <v>0.05944057114</v>
      </c>
      <c r="K4" s="11">
        <f t="shared" si="2"/>
        <v>10.80737657</v>
      </c>
      <c r="L4" s="12">
        <f t="shared" si="4"/>
        <v>0.8073244062</v>
      </c>
      <c r="M4" s="29">
        <f t="shared" si="5"/>
        <v>0.000004827610828</v>
      </c>
      <c r="AB4" s="1"/>
      <c r="AC4" s="1"/>
    </row>
    <row r="5" ht="15.75" customHeight="1">
      <c r="A5" s="1">
        <v>1983.0</v>
      </c>
      <c r="B5" s="1">
        <v>5300000.0</v>
      </c>
      <c r="C5" s="1">
        <v>5300000.0</v>
      </c>
      <c r="D5" s="2">
        <v>0.0</v>
      </c>
      <c r="E5" s="3">
        <v>2.169E14</v>
      </c>
      <c r="F5" s="4">
        <v>19.72</v>
      </c>
      <c r="G5" s="5">
        <v>22.31326089763502</v>
      </c>
      <c r="H5" s="5">
        <v>5.07176E10</v>
      </c>
      <c r="I5" s="27">
        <f t="shared" si="1"/>
        <v>0.03433454265</v>
      </c>
      <c r="J5" s="3">
        <f t="shared" si="3"/>
        <v>0.09377511379</v>
      </c>
      <c r="K5" s="11">
        <f t="shared" si="2"/>
        <v>17.05002069</v>
      </c>
      <c r="L5" s="12">
        <f t="shared" si="4"/>
        <v>0.5776280744</v>
      </c>
      <c r="M5" s="29">
        <f t="shared" si="5"/>
        <v>0.000006242644118</v>
      </c>
      <c r="AB5" s="1"/>
      <c r="AC5" s="1"/>
    </row>
    <row r="6" ht="15.75" customHeight="1">
      <c r="A6" s="1">
        <v>1984.0</v>
      </c>
      <c r="B6" s="1">
        <v>5400000.0</v>
      </c>
      <c r="C6" s="1">
        <v>5400000.0</v>
      </c>
      <c r="D6" s="2">
        <v>0.0</v>
      </c>
      <c r="E6" s="3">
        <v>2.07793E14</v>
      </c>
      <c r="F6" s="4">
        <v>19.76</v>
      </c>
      <c r="G6" s="5">
        <v>21.716696811358588</v>
      </c>
      <c r="H6" s="5">
        <v>5.623E10</v>
      </c>
      <c r="I6" s="27">
        <f t="shared" si="1"/>
        <v>0.0418405417</v>
      </c>
      <c r="J6" s="3">
        <f t="shared" si="3"/>
        <v>0.1356156555</v>
      </c>
      <c r="K6" s="11">
        <f t="shared" si="2"/>
        <v>24.65739191</v>
      </c>
      <c r="L6" s="12">
        <f t="shared" si="4"/>
        <v>0.4461795886</v>
      </c>
      <c r="M6" s="29">
        <f t="shared" si="5"/>
        <v>0.000007607371218</v>
      </c>
      <c r="AB6" s="1"/>
      <c r="AC6" s="1"/>
    </row>
    <row r="7" ht="15.75" customHeight="1">
      <c r="A7" s="1">
        <v>1985.0</v>
      </c>
      <c r="B7" s="1">
        <v>5200000.0</v>
      </c>
      <c r="C7" s="1">
        <v>5200000.0</v>
      </c>
      <c r="D7" s="2">
        <v>0.0</v>
      </c>
      <c r="E7" s="3">
        <v>2.07519E14</v>
      </c>
      <c r="F7" s="4">
        <v>20.28</v>
      </c>
      <c r="G7" s="5">
        <v>21.11896365554253</v>
      </c>
      <c r="H7" s="5">
        <v>5.96407E10</v>
      </c>
      <c r="I7" s="27">
        <f t="shared" si="1"/>
        <v>0.04793503954</v>
      </c>
      <c r="J7" s="3">
        <f t="shared" si="3"/>
        <v>0.183550695</v>
      </c>
      <c r="K7" s="11">
        <f t="shared" si="2"/>
        <v>33.37285364</v>
      </c>
      <c r="L7" s="12">
        <f t="shared" si="4"/>
        <v>0.353462433</v>
      </c>
      <c r="M7" s="29">
        <f t="shared" si="5"/>
        <v>0.000008715461734</v>
      </c>
      <c r="AB7" s="1"/>
      <c r="AC7" s="1"/>
    </row>
    <row r="8" ht="15.75" customHeight="1">
      <c r="A8" s="1">
        <v>1986.0</v>
      </c>
      <c r="B8" s="1">
        <v>4700000.0</v>
      </c>
      <c r="C8" s="1">
        <v>4700000.0</v>
      </c>
      <c r="D8" s="2">
        <v>0.0</v>
      </c>
      <c r="E8" s="3">
        <v>1.95813E14</v>
      </c>
      <c r="F8" s="4">
        <v>20.6</v>
      </c>
      <c r="G8" s="5">
        <v>20.52392031760087</v>
      </c>
      <c r="H8" s="5">
        <v>6.09697E10</v>
      </c>
      <c r="I8" s="27">
        <f t="shared" si="1"/>
        <v>0.05198236555</v>
      </c>
      <c r="J8" s="3">
        <f t="shared" si="3"/>
        <v>0.2355330606</v>
      </c>
      <c r="K8" s="11">
        <f t="shared" si="2"/>
        <v>42.82419283</v>
      </c>
      <c r="L8" s="12">
        <f t="shared" si="4"/>
        <v>0.283204406</v>
      </c>
      <c r="M8" s="29">
        <f t="shared" si="5"/>
        <v>0.000009451339191</v>
      </c>
      <c r="AB8" s="1"/>
      <c r="AC8" s="1"/>
    </row>
    <row r="9" ht="15.75" customHeight="1">
      <c r="A9" s="1">
        <v>1987.0</v>
      </c>
      <c r="B9" s="1">
        <v>5000000.0</v>
      </c>
      <c r="C9" s="1">
        <v>5000000.0</v>
      </c>
      <c r="D9" s="2">
        <v>0.0</v>
      </c>
      <c r="E9" s="3">
        <v>1.96751E14</v>
      </c>
      <c r="F9" s="4">
        <v>20.01</v>
      </c>
      <c r="G9" s="5">
        <v>19.932737337200933</v>
      </c>
      <c r="H9" s="5">
        <v>6.39198E10</v>
      </c>
      <c r="I9" s="27">
        <f t="shared" si="1"/>
        <v>0.057611502</v>
      </c>
      <c r="J9" s="3">
        <f t="shared" si="3"/>
        <v>0.2931445626</v>
      </c>
      <c r="K9" s="11">
        <f t="shared" si="2"/>
        <v>53.29901138</v>
      </c>
      <c r="L9" s="12">
        <f t="shared" si="4"/>
        <v>0.2446004899</v>
      </c>
      <c r="M9" s="29">
        <f t="shared" si="5"/>
        <v>0.00001047481854</v>
      </c>
      <c r="AB9" s="1"/>
      <c r="AC9" s="1"/>
    </row>
    <row r="10" ht="15.75" customHeight="1">
      <c r="A10" s="1">
        <v>1988.0</v>
      </c>
      <c r="B10" s="1">
        <v>5400000.0</v>
      </c>
      <c r="C10" s="1">
        <v>5400000.0</v>
      </c>
      <c r="D10" s="2">
        <v>0.0</v>
      </c>
      <c r="E10" s="3">
        <v>2.07182E14</v>
      </c>
      <c r="F10" s="4">
        <v>20.31</v>
      </c>
      <c r="G10" s="5">
        <v>19.365989539095608</v>
      </c>
      <c r="H10" s="5">
        <v>6.77573E10</v>
      </c>
      <c r="I10" s="27">
        <f t="shared" si="1"/>
        <v>0.08336547928</v>
      </c>
      <c r="J10" s="3">
        <f t="shared" si="3"/>
        <v>0.3765100419</v>
      </c>
      <c r="K10" s="11">
        <f t="shared" si="2"/>
        <v>68.45637125</v>
      </c>
      <c r="L10" s="12">
        <f t="shared" si="4"/>
        <v>0.2843835088</v>
      </c>
      <c r="M10" s="29">
        <f t="shared" si="5"/>
        <v>0.00001515735987</v>
      </c>
      <c r="AB10" s="1"/>
      <c r="AC10" s="1"/>
    </row>
    <row r="11" ht="15.75" customHeight="1">
      <c r="A11" s="1">
        <v>1989.0</v>
      </c>
      <c r="B11" s="1">
        <v>5400000.0</v>
      </c>
      <c r="C11" s="1">
        <v>5400000.0</v>
      </c>
      <c r="D11" s="3">
        <v>0.0</v>
      </c>
      <c r="E11" s="3">
        <v>2.11451E14</v>
      </c>
      <c r="F11" s="4">
        <v>20.56</v>
      </c>
      <c r="G11" s="5">
        <v>18.79187883730401</v>
      </c>
      <c r="H11" s="5">
        <v>7.11792E10</v>
      </c>
      <c r="I11" s="27">
        <f t="shared" si="1"/>
        <v>0.1077334224</v>
      </c>
      <c r="J11" s="3">
        <f t="shared" si="3"/>
        <v>0.4842434643</v>
      </c>
      <c r="K11" s="11">
        <f t="shared" si="2"/>
        <v>88.04426623</v>
      </c>
      <c r="L11" s="12">
        <f t="shared" si="4"/>
        <v>0.2861369166</v>
      </c>
      <c r="M11" s="29">
        <f t="shared" si="5"/>
        <v>0.00001958789499</v>
      </c>
      <c r="AB11" s="1"/>
      <c r="AC11" s="1"/>
    </row>
    <row r="12" ht="15.75" customHeight="1">
      <c r="A12" s="1">
        <v>1990.0</v>
      </c>
      <c r="B12" s="1">
        <v>5300000.0</v>
      </c>
      <c r="C12" s="1">
        <v>5300000.0</v>
      </c>
      <c r="D12" s="3">
        <v>0.0</v>
      </c>
      <c r="E12" s="3">
        <v>2.14109E14</v>
      </c>
      <c r="F12" s="4">
        <v>20.57</v>
      </c>
      <c r="G12" s="5">
        <v>18.183470467718962</v>
      </c>
      <c r="H12" s="5">
        <v>7.55705E10</v>
      </c>
      <c r="I12" s="27">
        <f t="shared" si="1"/>
        <v>0.1330255757</v>
      </c>
      <c r="J12" s="3">
        <f t="shared" si="3"/>
        <v>0.61726904</v>
      </c>
      <c r="K12" s="11">
        <f t="shared" si="2"/>
        <v>112.2307345</v>
      </c>
      <c r="L12" s="12">
        <f t="shared" si="4"/>
        <v>0.2747080457</v>
      </c>
      <c r="M12" s="29">
        <f t="shared" si="5"/>
        <v>0.00002418646831</v>
      </c>
      <c r="AB12" s="1"/>
      <c r="AC12" s="1"/>
    </row>
    <row r="13" ht="15.75" customHeight="1">
      <c r="A13" s="1">
        <v>1991.0</v>
      </c>
      <c r="B13" s="1">
        <v>5800000.0</v>
      </c>
      <c r="C13" s="1">
        <v>5800000.0</v>
      </c>
      <c r="D13" s="3">
        <v>0.0</v>
      </c>
      <c r="E13" s="3">
        <v>2.31082E14</v>
      </c>
      <c r="F13" s="4">
        <v>20.72</v>
      </c>
      <c r="G13" s="5">
        <v>17.56791391763113</v>
      </c>
      <c r="H13" s="5">
        <v>7.97662E10</v>
      </c>
      <c r="I13" s="27">
        <f t="shared" si="1"/>
        <v>0.1747294364</v>
      </c>
      <c r="J13" s="3">
        <f t="shared" si="3"/>
        <v>0.7919984764</v>
      </c>
      <c r="K13" s="11">
        <f t="shared" si="2"/>
        <v>143.999723</v>
      </c>
      <c r="L13" s="12">
        <f t="shared" si="4"/>
        <v>0.2830685245</v>
      </c>
      <c r="M13" s="29">
        <f t="shared" si="5"/>
        <v>0.00003176898844</v>
      </c>
      <c r="AB13" s="1"/>
      <c r="AC13" s="1"/>
    </row>
    <row r="14" ht="15.75" customHeight="1">
      <c r="A14" s="1">
        <v>1992.0</v>
      </c>
      <c r="B14" s="1">
        <v>5600000.0</v>
      </c>
      <c r="C14" s="1">
        <v>5600000.0</v>
      </c>
      <c r="D14" s="3">
        <v>0.0</v>
      </c>
      <c r="E14" s="3">
        <v>2.26915E14</v>
      </c>
      <c r="F14" s="4">
        <v>21.11</v>
      </c>
      <c r="G14" s="5">
        <v>16.960875369783707</v>
      </c>
      <c r="H14" s="5">
        <v>8.73021E10</v>
      </c>
      <c r="I14" s="27">
        <f t="shared" si="1"/>
        <v>0.2494856295</v>
      </c>
      <c r="J14" s="3">
        <f t="shared" si="3"/>
        <v>1.041484106</v>
      </c>
      <c r="K14" s="11">
        <f t="shared" si="2"/>
        <v>189.3607465</v>
      </c>
      <c r="L14" s="12">
        <f t="shared" si="4"/>
        <v>0.3150077139</v>
      </c>
      <c r="M14" s="29">
        <f t="shared" si="5"/>
        <v>0.00004536102354</v>
      </c>
      <c r="AB14" s="1"/>
      <c r="AC14" s="1"/>
    </row>
    <row r="15" ht="15.75" customHeight="1">
      <c r="A15" s="1">
        <v>1993.0</v>
      </c>
      <c r="B15" s="1">
        <v>6100000.0</v>
      </c>
      <c r="C15" s="1">
        <v>6100000.0</v>
      </c>
      <c r="D15" s="3">
        <v>0.0</v>
      </c>
      <c r="E15" s="3">
        <v>2.42302E14</v>
      </c>
      <c r="F15" s="4">
        <v>21.22</v>
      </c>
      <c r="G15" s="5">
        <v>16.370945115632594</v>
      </c>
      <c r="H15" s="5">
        <v>9.56587E10</v>
      </c>
      <c r="I15" s="27">
        <f t="shared" si="1"/>
        <v>0.3338410764</v>
      </c>
      <c r="J15" s="3">
        <f t="shared" si="3"/>
        <v>1.375325182</v>
      </c>
      <c r="K15" s="11">
        <f t="shared" si="2"/>
        <v>250.059124</v>
      </c>
      <c r="L15" s="12">
        <f t="shared" si="4"/>
        <v>0.3205436113</v>
      </c>
      <c r="M15" s="29">
        <f t="shared" si="5"/>
        <v>0.00006069837752</v>
      </c>
      <c r="AB15" s="1"/>
      <c r="AC15" s="1"/>
    </row>
    <row r="16" ht="15.75" customHeight="1">
      <c r="A16" s="1">
        <v>1994.0</v>
      </c>
      <c r="B16" s="1">
        <v>5700000.0</v>
      </c>
      <c r="C16" s="1">
        <v>5700000.0</v>
      </c>
      <c r="D16" s="3">
        <v>0.0</v>
      </c>
      <c r="E16" s="3">
        <v>2.36373E14</v>
      </c>
      <c r="F16" s="4">
        <v>21.56</v>
      </c>
      <c r="G16" s="5">
        <v>15.796818438562468</v>
      </c>
      <c r="H16" s="5">
        <v>1.045068E11</v>
      </c>
      <c r="I16" s="27">
        <f t="shared" si="1"/>
        <v>0.3931944991</v>
      </c>
      <c r="J16" s="3">
        <f t="shared" si="3"/>
        <v>1.768519681</v>
      </c>
      <c r="K16" s="11">
        <f t="shared" si="2"/>
        <v>321.549033</v>
      </c>
      <c r="L16" s="12">
        <f t="shared" si="4"/>
        <v>0.2858920234</v>
      </c>
      <c r="M16" s="29">
        <f t="shared" si="5"/>
        <v>0.00007148990893</v>
      </c>
      <c r="AB16" s="1"/>
      <c r="AC16" s="1"/>
    </row>
    <row r="17" ht="15.75" customHeight="1">
      <c r="A17" s="1">
        <v>1995.0</v>
      </c>
      <c r="B17" s="1">
        <v>6200000.0</v>
      </c>
      <c r="C17" s="1">
        <v>6200000.0</v>
      </c>
      <c r="D17" s="3">
        <v>0.0</v>
      </c>
      <c r="E17" s="3">
        <v>2.48518E14</v>
      </c>
      <c r="F17" s="4">
        <v>21.75</v>
      </c>
      <c r="G17" s="5">
        <v>15.231762750625421</v>
      </c>
      <c r="H17" s="5">
        <v>1.127079E11</v>
      </c>
      <c r="I17" s="27">
        <f t="shared" si="1"/>
        <v>0.4498722425</v>
      </c>
      <c r="J17" s="3">
        <f t="shared" si="3"/>
        <v>2.218391924</v>
      </c>
      <c r="K17" s="11">
        <f t="shared" si="2"/>
        <v>403.3439862</v>
      </c>
      <c r="L17" s="12">
        <f t="shared" si="4"/>
        <v>0.2543778547</v>
      </c>
      <c r="M17" s="29">
        <f t="shared" si="5"/>
        <v>0.00008179495319</v>
      </c>
      <c r="AB17" s="1"/>
      <c r="AC17" s="1"/>
    </row>
    <row r="18" ht="15.75" customHeight="1">
      <c r="A18" s="1">
        <v>1996.0</v>
      </c>
      <c r="B18" s="1">
        <v>6500000.0</v>
      </c>
      <c r="C18" s="1">
        <v>6500000.0</v>
      </c>
      <c r="D18" s="3">
        <v>0.0</v>
      </c>
      <c r="E18" s="3">
        <v>2.6195E14</v>
      </c>
      <c r="F18" s="4">
        <v>21.95</v>
      </c>
      <c r="G18" s="5">
        <v>14.66749867325052</v>
      </c>
      <c r="H18" s="5">
        <v>1.21081E11</v>
      </c>
      <c r="I18" s="27">
        <f t="shared" si="1"/>
        <v>0.4931121587</v>
      </c>
      <c r="J18" s="3">
        <f t="shared" si="3"/>
        <v>2.711504083</v>
      </c>
      <c r="K18" s="11">
        <f t="shared" si="2"/>
        <v>493.0007423</v>
      </c>
      <c r="L18" s="12">
        <f t="shared" si="4"/>
        <v>0.2222836071</v>
      </c>
      <c r="M18" s="29">
        <f t="shared" si="5"/>
        <v>0.00008965675613</v>
      </c>
      <c r="AB18" s="1"/>
      <c r="AC18" s="1"/>
    </row>
    <row r="19" ht="15.75" customHeight="1">
      <c r="A19" s="1">
        <v>1997.0</v>
      </c>
      <c r="B19" s="1">
        <v>6300000.0</v>
      </c>
      <c r="C19" s="1">
        <v>6300000.0</v>
      </c>
      <c r="D19" s="3">
        <v>0.0</v>
      </c>
      <c r="E19" s="3">
        <v>2.64229E14</v>
      </c>
      <c r="F19" s="4">
        <v>21.74</v>
      </c>
      <c r="G19" s="5">
        <v>14.085864857516981</v>
      </c>
      <c r="H19" s="5">
        <v>1.3320379999999998E11</v>
      </c>
      <c r="I19" s="27">
        <f t="shared" si="1"/>
        <v>0.5322530111</v>
      </c>
      <c r="J19" s="3">
        <f t="shared" si="3"/>
        <v>3.243757094</v>
      </c>
      <c r="K19" s="11">
        <f t="shared" si="2"/>
        <v>589.774017</v>
      </c>
      <c r="L19" s="12">
        <f t="shared" si="4"/>
        <v>0.1962943794</v>
      </c>
      <c r="M19" s="29">
        <f t="shared" si="5"/>
        <v>0.00009677327475</v>
      </c>
      <c r="AB19" s="1"/>
      <c r="AC19" s="1"/>
    </row>
    <row r="20" ht="15.75" customHeight="1">
      <c r="A20" s="1">
        <v>1998.0</v>
      </c>
      <c r="B20" s="1">
        <v>6000000.0</v>
      </c>
      <c r="C20" s="1">
        <v>6000000.0</v>
      </c>
      <c r="D20" s="3">
        <v>1000000.0</v>
      </c>
      <c r="E20" s="3">
        <v>2.61235E14</v>
      </c>
      <c r="F20" s="6">
        <v>21.83</v>
      </c>
      <c r="G20" s="5">
        <v>13.492937107934267</v>
      </c>
      <c r="H20" s="7">
        <v>1.503817E11</v>
      </c>
      <c r="I20" s="27">
        <f t="shared" si="1"/>
        <v>0.656352006</v>
      </c>
      <c r="J20" s="3">
        <f t="shared" si="3"/>
        <v>3.9001091</v>
      </c>
      <c r="K20" s="11">
        <f t="shared" si="2"/>
        <v>709.1107454</v>
      </c>
      <c r="L20" s="12">
        <f t="shared" si="4"/>
        <v>0.2023431432</v>
      </c>
      <c r="M20" s="29">
        <f t="shared" si="5"/>
        <v>0.0001193367284</v>
      </c>
      <c r="AB20" s="1"/>
      <c r="AC20" s="1"/>
    </row>
    <row r="21" ht="15.75" customHeight="1">
      <c r="A21" s="1">
        <v>1999.0</v>
      </c>
      <c r="B21" s="1">
        <v>6400000.0</v>
      </c>
      <c r="C21" s="1">
        <v>6400000.0</v>
      </c>
      <c r="D21" s="3">
        <v>1000000.0</v>
      </c>
      <c r="E21" s="3">
        <v>2.75088E14</v>
      </c>
      <c r="F21" s="4">
        <v>21.63</v>
      </c>
      <c r="G21" s="5">
        <v>12.730123472177183</v>
      </c>
      <c r="H21" s="5">
        <v>1.642268E11</v>
      </c>
      <c r="I21" s="27">
        <f t="shared" si="1"/>
        <v>1.187941833</v>
      </c>
      <c r="J21" s="3">
        <f t="shared" si="3"/>
        <v>5.088050932</v>
      </c>
      <c r="K21" s="11">
        <f t="shared" si="2"/>
        <v>925.1001695</v>
      </c>
      <c r="L21" s="12">
        <f t="shared" si="4"/>
        <v>0.3045919491</v>
      </c>
      <c r="M21" s="29">
        <f t="shared" si="5"/>
        <v>0.0002159894241</v>
      </c>
      <c r="AB21" s="1"/>
      <c r="AC21" s="1"/>
    </row>
    <row r="22" ht="15.75" customHeight="1">
      <c r="A22" s="1">
        <v>2000.0</v>
      </c>
      <c r="B22" s="1">
        <v>6900000.0</v>
      </c>
      <c r="C22" s="1">
        <v>6900000.0</v>
      </c>
      <c r="D22" s="3">
        <v>1000000.0</v>
      </c>
      <c r="E22" s="3">
        <v>2.92583E14</v>
      </c>
      <c r="F22" s="4">
        <v>21.41</v>
      </c>
      <c r="G22" s="5">
        <v>12.100314236495706</v>
      </c>
      <c r="H22" s="5">
        <v>1.806055E11</v>
      </c>
      <c r="I22" s="27">
        <f t="shared" si="1"/>
        <v>1.349122821</v>
      </c>
      <c r="J22" s="3">
        <f t="shared" si="3"/>
        <v>6.437173753</v>
      </c>
      <c r="K22" s="11">
        <f t="shared" si="2"/>
        <v>1170.395228</v>
      </c>
      <c r="L22" s="12">
        <f t="shared" si="4"/>
        <v>0.2651551328</v>
      </c>
      <c r="M22" s="29">
        <f t="shared" si="5"/>
        <v>0.0002452950583</v>
      </c>
      <c r="AB22" s="1"/>
      <c r="AC22" s="1"/>
    </row>
    <row r="23" ht="15.75" customHeight="1">
      <c r="A23" s="1">
        <v>2001.0</v>
      </c>
      <c r="B23" s="1">
        <v>7300000.0</v>
      </c>
      <c r="C23" s="1">
        <v>7300000.0</v>
      </c>
      <c r="D23" s="3">
        <v>1000000.0</v>
      </c>
      <c r="E23" s="3">
        <v>3.01883E14</v>
      </c>
      <c r="F23" s="4">
        <v>21.88</v>
      </c>
      <c r="G23" s="5">
        <v>11.680821279162956</v>
      </c>
      <c r="H23" s="5">
        <v>1.875719E11</v>
      </c>
      <c r="I23" s="27">
        <f t="shared" si="1"/>
        <v>1.587382739</v>
      </c>
      <c r="J23" s="3">
        <f t="shared" si="3"/>
        <v>8.024556492</v>
      </c>
      <c r="K23" s="11">
        <f t="shared" si="2"/>
        <v>1459.010271</v>
      </c>
      <c r="L23" s="12">
        <f t="shared" si="4"/>
        <v>0.2465962237</v>
      </c>
      <c r="M23" s="29">
        <f t="shared" si="5"/>
        <v>0.0002886150434</v>
      </c>
      <c r="AB23" s="1"/>
      <c r="AC23" s="1"/>
    </row>
    <row r="24" ht="15.75" customHeight="1">
      <c r="A24" s="1">
        <v>2002.0</v>
      </c>
      <c r="B24" s="1">
        <v>7600000.0</v>
      </c>
      <c r="C24" s="1">
        <v>7600000.0</v>
      </c>
      <c r="D24" s="3">
        <v>1000000.0</v>
      </c>
      <c r="E24" s="3">
        <v>3.17538E14</v>
      </c>
      <c r="F24" s="4">
        <v>21.61</v>
      </c>
      <c r="G24" s="5">
        <v>11.185121580562964</v>
      </c>
      <c r="H24" s="5">
        <v>1.909628E11</v>
      </c>
      <c r="I24" s="27">
        <f t="shared" si="1"/>
        <v>2.189267102</v>
      </c>
      <c r="J24" s="3">
        <f t="shared" si="3"/>
        <v>10.21382359</v>
      </c>
      <c r="K24" s="11">
        <f t="shared" si="2"/>
        <v>1857.058835</v>
      </c>
      <c r="L24" s="12">
        <f t="shared" si="4"/>
        <v>0.2728209471</v>
      </c>
      <c r="M24" s="29">
        <f t="shared" si="5"/>
        <v>0.000398048564</v>
      </c>
      <c r="AB24" s="1"/>
      <c r="AC24" s="1"/>
    </row>
    <row r="25" ht="15.75" customHeight="1">
      <c r="A25" s="1">
        <v>2003.0</v>
      </c>
      <c r="B25" s="1">
        <v>7700000.0</v>
      </c>
      <c r="C25" s="1">
        <v>7700000.0</v>
      </c>
      <c r="D25" s="3">
        <v>1000000.0</v>
      </c>
      <c r="E25" s="3">
        <v>3.17981E14</v>
      </c>
      <c r="F25" s="4">
        <v>23.87</v>
      </c>
      <c r="G25" s="5">
        <v>10.619623527169551</v>
      </c>
      <c r="H25" s="5">
        <v>1.964837E11</v>
      </c>
      <c r="I25" s="27">
        <f t="shared" si="1"/>
        <v>3.229618516</v>
      </c>
      <c r="J25" s="3">
        <f t="shared" si="3"/>
        <v>13.44344211</v>
      </c>
      <c r="K25" s="11">
        <f t="shared" si="2"/>
        <v>2444.262202</v>
      </c>
      <c r="L25" s="12">
        <f t="shared" si="4"/>
        <v>0.3162007338</v>
      </c>
      <c r="M25" s="29">
        <f t="shared" si="5"/>
        <v>0.0005872033665</v>
      </c>
      <c r="AB25" s="1"/>
      <c r="AC25" s="1"/>
    </row>
    <row r="26" ht="15.75" customHeight="1">
      <c r="A26" s="1">
        <v>2004.0</v>
      </c>
      <c r="B26" s="1">
        <v>7300000.0</v>
      </c>
      <c r="C26" s="1">
        <v>7300000.0</v>
      </c>
      <c r="D26" s="3">
        <v>1000000.0</v>
      </c>
      <c r="E26" s="3">
        <v>3.07914E14</v>
      </c>
      <c r="F26" s="4">
        <v>24.66</v>
      </c>
      <c r="G26" s="5">
        <v>9.979991943603636</v>
      </c>
      <c r="H26" s="5">
        <v>2.039802E11</v>
      </c>
      <c r="I26" s="27">
        <f t="shared" si="1"/>
        <v>3.935602141</v>
      </c>
      <c r="J26" s="3">
        <f t="shared" si="3"/>
        <v>17.37904425</v>
      </c>
      <c r="K26" s="11">
        <f t="shared" si="2"/>
        <v>3159.826227</v>
      </c>
      <c r="L26" s="12">
        <f t="shared" si="4"/>
        <v>0.2927525636</v>
      </c>
      <c r="M26" s="29">
        <f t="shared" si="5"/>
        <v>0.0007155640256</v>
      </c>
      <c r="AB26" s="1"/>
      <c r="AC26" s="1"/>
    </row>
    <row r="27" ht="15.75" customHeight="1">
      <c r="A27" s="1">
        <v>2005.0</v>
      </c>
      <c r="B27" s="1">
        <v>7600000.0</v>
      </c>
      <c r="C27" s="1">
        <v>7600000.0</v>
      </c>
      <c r="D27" s="3">
        <v>2000000.0</v>
      </c>
      <c r="E27" s="3">
        <v>3.23145E14</v>
      </c>
      <c r="F27" s="4">
        <v>26.56</v>
      </c>
      <c r="G27" s="5">
        <v>9.296277675309284</v>
      </c>
      <c r="H27" s="5">
        <v>2.199079E11</v>
      </c>
      <c r="I27" s="27">
        <f t="shared" si="1"/>
        <v>4.034685715</v>
      </c>
      <c r="J27" s="3">
        <f t="shared" si="3"/>
        <v>21.41372997</v>
      </c>
      <c r="K27" s="11">
        <f t="shared" si="2"/>
        <v>3893.405448</v>
      </c>
      <c r="L27" s="12">
        <f t="shared" si="4"/>
        <v>0.2321580898</v>
      </c>
      <c r="M27" s="29">
        <f t="shared" si="5"/>
        <v>0.0007335792209</v>
      </c>
      <c r="AB27" s="1"/>
      <c r="AC27" s="1"/>
    </row>
    <row r="28" ht="15.75" customHeight="1">
      <c r="A28" s="1">
        <v>2006.0</v>
      </c>
      <c r="B28" s="1">
        <v>7200000.0</v>
      </c>
      <c r="C28" s="1">
        <v>7200000.0</v>
      </c>
      <c r="D28" s="3">
        <v>3000000.0</v>
      </c>
      <c r="E28" s="3">
        <v>3.21426E14</v>
      </c>
      <c r="F28" s="4">
        <v>26.44</v>
      </c>
      <c r="G28" s="5">
        <v>8.595853088359263</v>
      </c>
      <c r="H28" s="5">
        <v>2.312059E11</v>
      </c>
      <c r="I28" s="27">
        <f t="shared" si="1"/>
        <v>4.636105721</v>
      </c>
      <c r="J28" s="3">
        <f t="shared" si="3"/>
        <v>26.04983569</v>
      </c>
      <c r="K28" s="11">
        <f t="shared" si="2"/>
        <v>4736.333761</v>
      </c>
      <c r="L28" s="12">
        <f t="shared" si="4"/>
        <v>0.2165015496</v>
      </c>
      <c r="M28" s="29">
        <f t="shared" si="5"/>
        <v>0.0008429283129</v>
      </c>
      <c r="AB28" s="1"/>
      <c r="AC28" s="1"/>
    </row>
    <row r="29" ht="15.75" customHeight="1">
      <c r="A29" s="1">
        <v>2007.0</v>
      </c>
      <c r="B29" s="1">
        <v>7900000.0</v>
      </c>
      <c r="C29" s="1">
        <v>7900000.0</v>
      </c>
      <c r="D29" s="3">
        <v>6000000.0</v>
      </c>
      <c r="E29" s="3">
        <v>3.4336E14</v>
      </c>
      <c r="F29" s="4">
        <v>27.12</v>
      </c>
      <c r="G29" s="5">
        <v>7.898533709547564</v>
      </c>
      <c r="H29" s="5">
        <v>2.460435E11</v>
      </c>
      <c r="I29" s="27">
        <f t="shared" si="1"/>
        <v>5.125832318</v>
      </c>
      <c r="J29" s="3">
        <f t="shared" si="3"/>
        <v>31.175668</v>
      </c>
      <c r="K29" s="11">
        <f t="shared" si="2"/>
        <v>5668.303273</v>
      </c>
      <c r="L29" s="12">
        <f t="shared" si="4"/>
        <v>0.1967702361</v>
      </c>
      <c r="M29" s="29">
        <f t="shared" si="5"/>
        <v>0.0009319695123</v>
      </c>
      <c r="AB29" s="1"/>
      <c r="AC29" s="1"/>
    </row>
    <row r="30" ht="15.75" customHeight="1">
      <c r="A30" s="1">
        <v>2008.0</v>
      </c>
      <c r="B30" s="1">
        <v>8100000.0</v>
      </c>
      <c r="C30" s="1">
        <v>8100000.0</v>
      </c>
      <c r="D30" s="3">
        <v>1.7E7</v>
      </c>
      <c r="E30" s="3">
        <v>3.47929E14</v>
      </c>
      <c r="F30" s="4">
        <v>29.68</v>
      </c>
      <c r="G30" s="5">
        <v>7.3011355575963535</v>
      </c>
      <c r="H30" s="5">
        <v>2.555668E11</v>
      </c>
      <c r="I30" s="27">
        <f t="shared" si="1"/>
        <v>5.915227924</v>
      </c>
      <c r="J30" s="3">
        <f t="shared" si="3"/>
        <v>37.09089593</v>
      </c>
      <c r="K30" s="11">
        <f t="shared" si="2"/>
        <v>6743.79926</v>
      </c>
      <c r="L30" s="12">
        <f t="shared" si="4"/>
        <v>0.1897386104</v>
      </c>
      <c r="M30" s="29">
        <f t="shared" si="5"/>
        <v>0.001075495986</v>
      </c>
      <c r="AB30" s="1"/>
      <c r="AC30" s="1"/>
    </row>
    <row r="31" ht="15.75" customHeight="1">
      <c r="A31" s="1">
        <v>2009.0</v>
      </c>
      <c r="B31" s="1">
        <v>7700000.0</v>
      </c>
      <c r="C31" s="1">
        <v>7700000.0</v>
      </c>
      <c r="D31" s="3">
        <v>2.9E7</v>
      </c>
      <c r="E31" s="3">
        <v>3.39581E14</v>
      </c>
      <c r="F31" s="4">
        <v>29.3</v>
      </c>
      <c r="G31" s="5">
        <v>6.691567227834071</v>
      </c>
      <c r="H31" s="5">
        <v>2.485936E11</v>
      </c>
      <c r="I31" s="27">
        <f t="shared" si="1"/>
        <v>8.711983248</v>
      </c>
      <c r="J31" s="3">
        <f t="shared" si="3"/>
        <v>45.80287918</v>
      </c>
      <c r="K31" s="11">
        <f t="shared" si="2"/>
        <v>8327.796214</v>
      </c>
      <c r="L31" s="12">
        <f t="shared" si="4"/>
        <v>0.2348819846</v>
      </c>
      <c r="M31" s="29">
        <f t="shared" si="5"/>
        <v>0.001583996954</v>
      </c>
      <c r="AB31" s="1"/>
      <c r="AC31" s="1"/>
    </row>
    <row r="32" ht="15.75" customHeight="1">
      <c r="A32" s="1">
        <v>2010.0</v>
      </c>
      <c r="B32" s="1">
        <v>7900000.0</v>
      </c>
      <c r="C32" s="1">
        <v>7900000.0</v>
      </c>
      <c r="D32" s="3">
        <v>4.9E7</v>
      </c>
      <c r="E32" s="3">
        <v>3.52315E14</v>
      </c>
      <c r="F32" s="4">
        <v>32.35</v>
      </c>
      <c r="G32" s="9">
        <v>7.34</v>
      </c>
      <c r="H32" s="5">
        <v>2.551405E11</v>
      </c>
      <c r="I32" s="10">
        <v>18.65</v>
      </c>
      <c r="J32" s="10">
        <f t="shared" si="3"/>
        <v>64.45287918</v>
      </c>
      <c r="K32" s="11">
        <f t="shared" si="2"/>
        <v>11718.7053</v>
      </c>
      <c r="L32" s="12">
        <f t="shared" si="4"/>
        <v>0.4071796432</v>
      </c>
      <c r="M32" s="29">
        <f t="shared" si="5"/>
        <v>0.003390909091</v>
      </c>
      <c r="AB32" s="1"/>
      <c r="AC32" s="1"/>
    </row>
    <row r="33" ht="15.75" customHeight="1">
      <c r="A33" s="1">
        <v>2011.0</v>
      </c>
      <c r="B33" s="1">
        <v>7900000.0</v>
      </c>
      <c r="C33" s="1">
        <v>7900000.0</v>
      </c>
      <c r="D33" s="3">
        <v>6.5E7</v>
      </c>
      <c r="E33" s="3">
        <v>3.54262E14</v>
      </c>
      <c r="F33" s="4">
        <v>33.02</v>
      </c>
      <c r="G33" s="14">
        <v>6.44</v>
      </c>
      <c r="H33" s="5">
        <v>2.6443159999999997E11</v>
      </c>
      <c r="I33" s="10">
        <v>13.8</v>
      </c>
      <c r="J33" s="10">
        <f t="shared" si="3"/>
        <v>78.25287918</v>
      </c>
      <c r="K33" s="11">
        <f t="shared" si="2"/>
        <v>14227.79621</v>
      </c>
      <c r="L33" s="12">
        <f t="shared" si="4"/>
        <v>0.2141099075</v>
      </c>
      <c r="M33" s="29">
        <f t="shared" si="5"/>
        <v>0.002509090909</v>
      </c>
      <c r="AB33" s="1"/>
      <c r="AC33" s="1"/>
    </row>
    <row r="34" ht="15.75" customHeight="1">
      <c r="A34" s="1">
        <v>2012.0</v>
      </c>
      <c r="B34" s="1">
        <v>7100000.0</v>
      </c>
      <c r="C34" s="1">
        <v>7100000.0</v>
      </c>
      <c r="D34" s="3">
        <v>8.8E7</v>
      </c>
      <c r="E34" s="3">
        <v>3.34949E14</v>
      </c>
      <c r="F34" s="4">
        <v>33.58</v>
      </c>
      <c r="G34" s="14">
        <v>4.55</v>
      </c>
      <c r="H34" s="5">
        <v>2.735195E11</v>
      </c>
      <c r="I34" s="10">
        <v>17.7</v>
      </c>
      <c r="J34" s="10">
        <f t="shared" si="3"/>
        <v>95.95287918</v>
      </c>
      <c r="K34" s="11">
        <f t="shared" si="2"/>
        <v>17445.97803</v>
      </c>
      <c r="L34" s="12">
        <f t="shared" si="4"/>
        <v>0.2261897605</v>
      </c>
      <c r="M34" s="29">
        <f t="shared" si="5"/>
        <v>0.003218181818</v>
      </c>
      <c r="AB34" s="1"/>
      <c r="AC34" s="1"/>
    </row>
    <row r="35" ht="15.75" customHeight="1">
      <c r="A35" s="1">
        <v>2013.0</v>
      </c>
      <c r="B35" s="1">
        <v>8199999.999999999</v>
      </c>
      <c r="C35" s="1">
        <v>8199999.999999999</v>
      </c>
      <c r="D35" s="3">
        <v>1.24E8</v>
      </c>
      <c r="E35" s="3">
        <v>3.63368E14</v>
      </c>
      <c r="F35" s="4">
        <v>34.96</v>
      </c>
      <c r="G35" s="14">
        <v>3.97</v>
      </c>
      <c r="H35" s="5">
        <v>2.883052E11</v>
      </c>
      <c r="I35" s="10">
        <v>28.2</v>
      </c>
      <c r="J35" s="10">
        <f t="shared" si="3"/>
        <v>124.1528792</v>
      </c>
      <c r="K35" s="11">
        <f t="shared" si="2"/>
        <v>22573.25076</v>
      </c>
      <c r="L35" s="12">
        <f t="shared" si="4"/>
        <v>0.2938942556</v>
      </c>
      <c r="M35" s="29">
        <f t="shared" si="5"/>
        <v>0.005127272727</v>
      </c>
      <c r="AB35" s="1"/>
      <c r="AC35" s="1"/>
    </row>
    <row r="36" ht="15.75" customHeight="1">
      <c r="A36" s="1">
        <v>2014.0</v>
      </c>
      <c r="B36" s="1">
        <v>8100000.0</v>
      </c>
      <c r="C36" s="1">
        <v>8100000.0</v>
      </c>
      <c r="D36" s="3">
        <v>1.77E8</v>
      </c>
      <c r="E36" s="3">
        <v>3.53334E14</v>
      </c>
      <c r="F36" s="4">
        <v>35.7</v>
      </c>
      <c r="G36" s="14">
        <v>3.49</v>
      </c>
      <c r="H36" s="5">
        <v>3.065711E11</v>
      </c>
      <c r="I36" s="10">
        <v>41.8</v>
      </c>
      <c r="J36" s="10">
        <f t="shared" si="3"/>
        <v>165.9528792</v>
      </c>
      <c r="K36" s="11">
        <f t="shared" si="2"/>
        <v>30173.25076</v>
      </c>
      <c r="L36" s="12">
        <f t="shared" si="4"/>
        <v>0.3366816805</v>
      </c>
      <c r="M36" s="29">
        <f t="shared" si="5"/>
        <v>0.0076</v>
      </c>
      <c r="AB36" s="1"/>
      <c r="AC36" s="1"/>
    </row>
    <row r="37" ht="15.75" customHeight="1">
      <c r="A37" s="1">
        <v>2015.0</v>
      </c>
      <c r="B37" s="1">
        <v>7500000.0</v>
      </c>
      <c r="C37" s="1">
        <v>7500000.0</v>
      </c>
      <c r="D37" s="3">
        <v>2.1E8</v>
      </c>
      <c r="E37" s="3">
        <v>3.47376E14</v>
      </c>
      <c r="F37" s="4">
        <v>35.52</v>
      </c>
      <c r="G37" s="14">
        <v>3.23</v>
      </c>
      <c r="H37" s="5">
        <v>3.185549E11</v>
      </c>
      <c r="I37" s="10">
        <v>41.3108046</v>
      </c>
      <c r="J37" s="10">
        <f t="shared" si="3"/>
        <v>207.2636838</v>
      </c>
      <c r="K37" s="11">
        <f t="shared" si="2"/>
        <v>37684.30614</v>
      </c>
      <c r="L37" s="12">
        <f t="shared" si="4"/>
        <v>0.2489309303</v>
      </c>
      <c r="M37" s="29">
        <f t="shared" si="5"/>
        <v>0.007511055382</v>
      </c>
      <c r="AB37" s="1"/>
      <c r="AC37" s="1"/>
    </row>
    <row r="38" ht="15.75" customHeight="1">
      <c r="A38" s="1">
        <v>2016.0</v>
      </c>
      <c r="B38" s="1">
        <v>7500000.0</v>
      </c>
      <c r="C38" s="1">
        <v>7500000.0</v>
      </c>
      <c r="D38" s="3">
        <v>2.65E8</v>
      </c>
      <c r="E38" s="3">
        <v>3.48308E14</v>
      </c>
      <c r="F38" s="4">
        <v>35.39</v>
      </c>
      <c r="G38" s="14">
        <v>3.02</v>
      </c>
      <c r="H38" s="5">
        <v>3.293683E11</v>
      </c>
      <c r="I38" s="10">
        <v>35.31514368</v>
      </c>
      <c r="J38" s="10">
        <f t="shared" si="3"/>
        <v>242.5788275</v>
      </c>
      <c r="K38" s="11">
        <f t="shared" si="2"/>
        <v>44105.24136</v>
      </c>
      <c r="L38" s="12">
        <f t="shared" si="4"/>
        <v>0.1703875133</v>
      </c>
      <c r="M38" s="29">
        <f t="shared" si="5"/>
        <v>0.006420935215</v>
      </c>
      <c r="AB38" s="1"/>
      <c r="AC38" s="1"/>
    </row>
    <row r="39" ht="15.75" customHeight="1">
      <c r="A39" s="1">
        <v>2017.0</v>
      </c>
      <c r="B39" s="1">
        <v>7300000.0</v>
      </c>
      <c r="C39" s="1">
        <v>7300000.0</v>
      </c>
      <c r="D39" s="3">
        <v>3.17E8</v>
      </c>
      <c r="E39" s="3">
        <v>3.43326E14</v>
      </c>
      <c r="F39" s="4">
        <v>35.65</v>
      </c>
      <c r="G39" s="14">
        <v>2.84</v>
      </c>
      <c r="H39" s="5">
        <v>3.500044E11</v>
      </c>
      <c r="I39" s="10">
        <v>51.90093276</v>
      </c>
      <c r="J39" s="10">
        <f t="shared" si="3"/>
        <v>294.4797602</v>
      </c>
      <c r="K39" s="11">
        <f t="shared" si="2"/>
        <v>53541.77458</v>
      </c>
      <c r="L39" s="12">
        <f t="shared" si="4"/>
        <v>0.2139549164</v>
      </c>
      <c r="M39" s="29">
        <f t="shared" si="5"/>
        <v>0.009436533229</v>
      </c>
      <c r="AB39" s="1"/>
      <c r="AC39" s="1"/>
    </row>
    <row r="40" ht="15.75" customHeight="1">
      <c r="A40" s="1">
        <v>2018.0</v>
      </c>
      <c r="B40" s="1">
        <f>_xlfn.FORECAST.LINEAR(A40,B2:B39,A2:A39)</f>
        <v>8366856.33</v>
      </c>
      <c r="C40" s="1">
        <f>_xlfn.FORECAST.LINEAR(A40,C2:C39,A2:A39)-(1558.8*(4.536*10^-4)*D40*0.001)</f>
        <v>8213738.097</v>
      </c>
      <c r="D40" s="30">
        <f>_xlfn.FORECAST.LINEAR(A40,D20:D39,A20:A39)</f>
        <v>216552631.6</v>
      </c>
      <c r="E40" s="15">
        <f>_xlfn.FORECAST.LINEAR(A40,E2:E39,A2:A39)</f>
        <v>379254499288764</v>
      </c>
      <c r="F40" s="16">
        <f>_xlfn.FORECAST.LINEAR(A40,F2:F39,A2:A39)</f>
        <v>34.23203414</v>
      </c>
      <c r="G40" s="17">
        <v>2.7</v>
      </c>
      <c r="H40" s="15">
        <f>_xlfn.FORECAST.LINEAR(A40,H2:H39,A2:A39)</f>
        <v>329632596586</v>
      </c>
      <c r="I40" s="10">
        <v>58.30897126</v>
      </c>
      <c r="J40" s="10">
        <f t="shared" si="3"/>
        <v>352.7887315</v>
      </c>
      <c r="K40" s="11">
        <f t="shared" si="2"/>
        <v>64143.40572</v>
      </c>
      <c r="L40" s="12">
        <f t="shared" si="4"/>
        <v>0.1980067194</v>
      </c>
      <c r="M40" s="29">
        <f t="shared" si="5"/>
        <v>0.01060163114</v>
      </c>
      <c r="AB40" s="1"/>
      <c r="AC40" s="1"/>
    </row>
    <row r="41" ht="15.75" customHeight="1">
      <c r="A41" s="1">
        <v>2019.0</v>
      </c>
      <c r="B41" s="1">
        <f>_xlfn.FORECAST.LINEAR(A41,B2:B40,A2:A40)</f>
        <v>8461243.024</v>
      </c>
      <c r="C41" s="1">
        <f>_xlfn.FORECAST.LINEAR(A41,C2:C40,A2:A40)-(1558.8*(4.536*10^-4)*D41*0.001)</f>
        <v>8282413.432</v>
      </c>
      <c r="D41" s="30">
        <f>_xlfn.FORECAST.LINEAR(A41,D20:D40,A20:A40)</f>
        <v>230705263.2</v>
      </c>
      <c r="E41" s="15">
        <f>_xlfn.FORECAST.LINEAR(A41,E2:E40,A2:A40)</f>
        <v>384541820439872</v>
      </c>
      <c r="F41" s="16">
        <f>_xlfn.FORECAST.LINEAR(A41,F2:F40,A2:A40)</f>
        <v>34.72459459</v>
      </c>
      <c r="G41" s="16">
        <f>_xlfn.FORECAST.LINEAR(A40,G2:G40,A2:A40)</f>
        <v>1.731268385</v>
      </c>
      <c r="H41" s="15">
        <f>_xlfn.FORECAST.LINEAR(A41,H2:H40,A2:A40)</f>
        <v>338127119083</v>
      </c>
      <c r="I41" s="10">
        <v>74.59104253</v>
      </c>
      <c r="J41" s="10">
        <f t="shared" si="3"/>
        <v>427.379774</v>
      </c>
      <c r="K41" s="11">
        <f t="shared" si="2"/>
        <v>77705.41346</v>
      </c>
      <c r="L41" s="12">
        <f t="shared" si="4"/>
        <v>0.2114326107</v>
      </c>
      <c r="M41" s="29">
        <f t="shared" si="5"/>
        <v>0.01356200773</v>
      </c>
      <c r="AB41" s="1"/>
      <c r="AC41" s="1"/>
    </row>
    <row r="42" ht="15.75" customHeight="1">
      <c r="A42" s="1">
        <v>2020.0</v>
      </c>
      <c r="B42" s="1">
        <f>_xlfn.FORECAST.LINEAR(A42,B2:B41,A2:A41)</f>
        <v>8555629.719</v>
      </c>
      <c r="C42" s="1">
        <f>_xlfn.FORECAST.LINEAR(A42,C2:C41,A2:A41)-(1558.8*(4.536*10^-4)*D42*0.001)</f>
        <v>8349891.77</v>
      </c>
      <c r="D42" s="30">
        <f>_xlfn.FORECAST.LINEAR(A42,D20:D41,A20:A41)</f>
        <v>244857894.7</v>
      </c>
      <c r="E42" s="15">
        <f>_xlfn.FORECAST.LINEAR(A42,E2:E41,A2:A41)</f>
        <v>389829141590984</v>
      </c>
      <c r="F42" s="16">
        <f>_xlfn.FORECAST.LINEAR(A42,F2:F41,A2:A41)</f>
        <v>35.21715505</v>
      </c>
      <c r="G42" s="16">
        <f>_xlfn.FORECAST.LINEAR(A41,G2:G41,A2:A41)</f>
        <v>1.201089714</v>
      </c>
      <c r="H42" s="15">
        <f>_xlfn.FORECAST.LINEAR(A42,H2:H41,A2:A41)</f>
        <v>346621641580</v>
      </c>
      <c r="I42" s="16">
        <f>I41*(1+L42)</f>
        <v>129.1320128</v>
      </c>
      <c r="J42" s="10">
        <f t="shared" si="3"/>
        <v>556.5117868</v>
      </c>
      <c r="K42" s="11">
        <f t="shared" si="2"/>
        <v>101183.9612</v>
      </c>
      <c r="L42" s="19">
        <v>0.7312</v>
      </c>
      <c r="M42" s="29">
        <f t="shared" si="5"/>
        <v>0.02347854779</v>
      </c>
      <c r="AB42" s="1"/>
      <c r="AC42" s="1"/>
    </row>
    <row r="43" ht="15.75" customHeight="1">
      <c r="AB43" s="1"/>
      <c r="AC43" s="1"/>
    </row>
    <row r="44" ht="15.75" customHeight="1">
      <c r="AB44" s="1"/>
      <c r="AC44" s="1"/>
    </row>
    <row r="45" ht="15.75" customHeight="1">
      <c r="AB45" s="1"/>
      <c r="AC45" s="1"/>
    </row>
    <row r="46" ht="15.75" customHeight="1">
      <c r="B46" s="1"/>
      <c r="AB46" s="1"/>
      <c r="AC46" s="1"/>
    </row>
    <row r="47" ht="15.75" customHeight="1">
      <c r="B47" s="1"/>
      <c r="D47" s="14"/>
      <c r="E47" s="14"/>
      <c r="F47" s="14"/>
      <c r="G47" s="14"/>
      <c r="H47" s="14"/>
      <c r="I47" s="14"/>
      <c r="J47" s="14"/>
      <c r="AB47" s="1"/>
      <c r="AC47" s="1"/>
    </row>
    <row r="48" ht="15.75" customHeight="1">
      <c r="B48" s="1"/>
      <c r="C48" s="17"/>
      <c r="AB48" s="1"/>
      <c r="AC48" s="1"/>
    </row>
    <row r="49" ht="15.75" customHeight="1">
      <c r="B49" s="1"/>
      <c r="C49" s="14"/>
      <c r="AB49" s="1"/>
      <c r="AC49" s="1"/>
    </row>
    <row r="50" ht="15.75" customHeight="1">
      <c r="B50" s="1"/>
      <c r="C50" s="14"/>
      <c r="AB50" s="1"/>
      <c r="AC50" s="1"/>
    </row>
    <row r="51" ht="15.75" customHeight="1">
      <c r="B51" s="1"/>
      <c r="C51" s="14"/>
      <c r="AB51" s="1"/>
      <c r="AC51" s="1"/>
    </row>
    <row r="52" ht="15.75" customHeight="1">
      <c r="B52" s="1"/>
      <c r="C52" s="14"/>
      <c r="AB52" s="1"/>
      <c r="AC52" s="1"/>
    </row>
    <row r="53" ht="15.75" customHeight="1">
      <c r="B53" s="1"/>
      <c r="C53" s="14"/>
      <c r="AB53" s="1"/>
      <c r="AC53" s="1"/>
    </row>
    <row r="54" ht="15.75" customHeight="1">
      <c r="B54" s="1"/>
      <c r="C54" s="14"/>
      <c r="AB54" s="1"/>
      <c r="AC54" s="1"/>
    </row>
    <row r="55" ht="15.75" customHeight="1">
      <c r="B55" s="1"/>
      <c r="C55" s="14"/>
      <c r="AB55" s="1"/>
      <c r="AC55" s="1"/>
    </row>
    <row r="56" ht="15.75" customHeight="1">
      <c r="B56" s="1"/>
      <c r="AB56" s="1"/>
      <c r="AC56" s="1"/>
    </row>
    <row r="57" ht="15.75" customHeight="1">
      <c r="B57" s="1"/>
      <c r="AB57" s="1"/>
      <c r="AC57" s="1"/>
    </row>
    <row r="58" ht="15.75" customHeight="1">
      <c r="B58" s="1"/>
      <c r="AB58" s="1"/>
      <c r="AC58" s="1"/>
    </row>
    <row r="59" ht="15.75" customHeight="1">
      <c r="B59" s="1"/>
      <c r="AB59" s="1"/>
      <c r="AC59" s="1"/>
    </row>
    <row r="60" ht="15.75" customHeight="1">
      <c r="B60" s="1"/>
      <c r="AB60" s="1"/>
      <c r="AC60" s="1"/>
    </row>
    <row r="61" ht="15.75" customHeight="1">
      <c r="B61" s="1"/>
      <c r="AB61" s="1"/>
      <c r="AC61" s="1"/>
    </row>
    <row r="62" ht="15.75" customHeight="1">
      <c r="B62" s="1"/>
      <c r="AB62" s="1"/>
      <c r="AC62" s="1"/>
    </row>
    <row r="63" ht="15.75" customHeight="1">
      <c r="B63" s="1"/>
      <c r="AB63" s="1"/>
      <c r="AC63" s="1"/>
    </row>
    <row r="64" ht="15.75" customHeight="1">
      <c r="B64" s="1"/>
      <c r="AB64" s="1"/>
      <c r="AC64" s="1"/>
    </row>
    <row r="65" ht="15.75" customHeight="1">
      <c r="B65" s="1"/>
      <c r="AB65" s="1"/>
      <c r="AC65" s="1"/>
    </row>
    <row r="66" ht="15.75" customHeight="1">
      <c r="B66" s="1"/>
      <c r="AB66" s="1"/>
      <c r="AC66" s="1"/>
    </row>
    <row r="67" ht="15.75" customHeight="1">
      <c r="B67" s="1"/>
      <c r="AB67" s="1"/>
      <c r="AC67" s="1"/>
    </row>
    <row r="68" ht="15.75" customHeight="1">
      <c r="B68" s="1"/>
      <c r="AB68" s="1"/>
      <c r="AC68" s="1"/>
    </row>
    <row r="69" ht="15.75" customHeight="1">
      <c r="B69" s="1"/>
      <c r="AB69" s="1"/>
      <c r="AC69" s="1"/>
    </row>
    <row r="70" ht="15.75" customHeight="1">
      <c r="B70" s="1"/>
      <c r="AB70" s="1"/>
      <c r="AC70" s="1"/>
    </row>
    <row r="71" ht="15.75" customHeight="1">
      <c r="B71" s="1"/>
      <c r="AB71" s="1"/>
      <c r="AC71" s="1"/>
    </row>
    <row r="72" ht="15.75" customHeight="1">
      <c r="B72" s="1"/>
      <c r="AB72" s="1"/>
      <c r="AC72" s="1"/>
    </row>
    <row r="73" ht="15.75" customHeight="1">
      <c r="B73" s="1"/>
      <c r="AB73" s="1"/>
      <c r="AC73" s="1"/>
    </row>
    <row r="74" ht="15.75" customHeight="1">
      <c r="B74" s="1"/>
      <c r="AB74" s="1"/>
      <c r="AC74" s="1"/>
    </row>
    <row r="75" ht="15.75" customHeight="1">
      <c r="B75" s="1"/>
      <c r="AB75" s="1"/>
      <c r="AC75" s="1"/>
    </row>
    <row r="76" ht="15.75" customHeight="1">
      <c r="B76" s="1"/>
      <c r="AB76" s="1"/>
      <c r="AC76" s="1"/>
    </row>
    <row r="77" ht="15.75" customHeight="1">
      <c r="B77" s="1"/>
      <c r="AB77" s="1"/>
      <c r="AC77" s="1"/>
    </row>
    <row r="78" ht="15.75" customHeight="1">
      <c r="B78" s="1"/>
      <c r="AB78" s="1"/>
      <c r="AC78" s="1"/>
    </row>
    <row r="79" ht="15.75" customHeight="1">
      <c r="B79" s="1"/>
      <c r="AB79" s="1"/>
      <c r="AC79" s="1"/>
    </row>
    <row r="80" ht="15.75" customHeight="1">
      <c r="B80" s="1"/>
      <c r="AB80" s="1"/>
      <c r="AC80" s="1"/>
    </row>
    <row r="81" ht="15.75" customHeight="1">
      <c r="B81" s="1"/>
      <c r="AB81" s="1"/>
      <c r="AC81" s="1"/>
    </row>
    <row r="82" ht="15.75" customHeight="1">
      <c r="B82" s="1"/>
      <c r="AB82" s="1"/>
      <c r="AC82" s="1"/>
    </row>
    <row r="83" ht="15.75" customHeight="1">
      <c r="B83" s="1"/>
      <c r="AB83" s="1"/>
      <c r="AC83" s="1"/>
    </row>
    <row r="84" ht="15.75" customHeight="1">
      <c r="B84" s="1"/>
      <c r="AB84" s="1"/>
      <c r="AC84" s="1"/>
    </row>
    <row r="85" ht="15.75" customHeight="1">
      <c r="B85" s="1"/>
      <c r="AB85" s="1"/>
      <c r="AC85" s="1"/>
    </row>
    <row r="86" ht="15.75" customHeight="1">
      <c r="B86" s="1"/>
      <c r="AB86" s="1"/>
      <c r="AC86" s="1"/>
    </row>
    <row r="87" ht="15.75" customHeight="1">
      <c r="AB87" s="1"/>
      <c r="AC87" s="1"/>
    </row>
    <row r="88" ht="15.75" customHeight="1">
      <c r="AB88" s="1"/>
      <c r="AC88" s="1"/>
    </row>
    <row r="89" ht="15.75" customHeight="1">
      <c r="AB89" s="1"/>
      <c r="AC89" s="1"/>
    </row>
    <row r="90" ht="15.75" customHeight="1">
      <c r="AB90" s="1"/>
      <c r="AC90" s="1"/>
    </row>
    <row r="91" ht="15.75" customHeight="1">
      <c r="AB91" s="1"/>
      <c r="AC91" s="1"/>
    </row>
    <row r="92" ht="15.75" customHeight="1">
      <c r="AB92" s="1"/>
      <c r="AC92" s="1"/>
    </row>
    <row r="93" ht="15.75" customHeight="1">
      <c r="AB93" s="1"/>
      <c r="AC93" s="1"/>
    </row>
    <row r="94" ht="15.75" customHeight="1">
      <c r="AB94" s="1"/>
      <c r="AC94" s="1"/>
    </row>
    <row r="95" ht="15.75" customHeight="1">
      <c r="AB95" s="1"/>
      <c r="AC95" s="1"/>
    </row>
    <row r="96" ht="15.75" customHeight="1">
      <c r="AB96" s="1"/>
      <c r="AC96" s="1"/>
    </row>
    <row r="97" ht="15.75" customHeight="1">
      <c r="AB97" s="1"/>
      <c r="AC97" s="1"/>
    </row>
    <row r="98" ht="15.75" customHeight="1">
      <c r="AB98" s="1"/>
      <c r="AC98" s="1"/>
    </row>
    <row r="99" ht="15.75" customHeight="1">
      <c r="AB99" s="1"/>
      <c r="AC99" s="1"/>
    </row>
    <row r="100" ht="15.75" customHeight="1">
      <c r="AB100" s="1"/>
      <c r="AC100" s="1"/>
    </row>
    <row r="101" ht="15.75" customHeight="1">
      <c r="AB101" s="1"/>
      <c r="AC101" s="1"/>
    </row>
    <row r="102" ht="15.75" customHeight="1">
      <c r="AB102" s="1"/>
      <c r="AC102" s="1"/>
    </row>
    <row r="103" ht="15.75" customHeight="1">
      <c r="AB103" s="1"/>
      <c r="AC103" s="1"/>
    </row>
    <row r="104" ht="15.75" customHeight="1">
      <c r="AB104" s="1"/>
      <c r="AC104" s="1"/>
    </row>
    <row r="105" ht="15.75" customHeight="1">
      <c r="AB105" s="1"/>
      <c r="AC105" s="1"/>
    </row>
    <row r="106" ht="15.75" customHeight="1">
      <c r="AB106" s="1"/>
      <c r="AC106" s="1"/>
    </row>
    <row r="107" ht="15.75" customHeight="1">
      <c r="AB107" s="1"/>
      <c r="AC107" s="1"/>
    </row>
    <row r="108" ht="15.75" customHeight="1">
      <c r="AB108" s="1"/>
      <c r="AC108" s="1"/>
    </row>
    <row r="109" ht="15.75" customHeight="1">
      <c r="AB109" s="1"/>
      <c r="AC109" s="1"/>
    </row>
    <row r="110" ht="15.75" customHeight="1">
      <c r="AB110" s="1"/>
      <c r="AC110" s="1"/>
    </row>
    <row r="111" ht="15.75" customHeight="1">
      <c r="AB111" s="1"/>
      <c r="AC111" s="1"/>
    </row>
    <row r="112" ht="15.75" customHeight="1">
      <c r="AB112" s="1"/>
      <c r="AC112" s="1"/>
    </row>
    <row r="113" ht="15.75" customHeight="1">
      <c r="AB113" s="1"/>
      <c r="AC113" s="1"/>
    </row>
    <row r="114" ht="15.75" customHeight="1">
      <c r="AB114" s="1"/>
      <c r="AC114" s="1"/>
    </row>
    <row r="115" ht="15.75" customHeight="1">
      <c r="AB115" s="1"/>
      <c r="AC115" s="1"/>
    </row>
    <row r="116" ht="15.75" customHeight="1">
      <c r="AB116" s="1"/>
      <c r="AC116" s="1"/>
    </row>
    <row r="117" ht="15.75" customHeight="1">
      <c r="AB117" s="1"/>
      <c r="AC117" s="1"/>
    </row>
    <row r="118" ht="15.75" customHeight="1">
      <c r="AB118" s="1"/>
      <c r="AC118" s="1"/>
    </row>
    <row r="119" ht="15.75" customHeight="1">
      <c r="AB119" s="1"/>
      <c r="AC119" s="1"/>
    </row>
    <row r="120" ht="15.75" customHeight="1">
      <c r="AB120" s="1"/>
      <c r="AC120" s="1"/>
    </row>
    <row r="121" ht="15.75" customHeight="1">
      <c r="AB121" s="1"/>
      <c r="AC121" s="1"/>
    </row>
    <row r="122" ht="15.75" customHeight="1">
      <c r="AB122" s="1"/>
      <c r="AC122" s="1"/>
    </row>
    <row r="123" ht="15.75" customHeight="1">
      <c r="AB123" s="1"/>
      <c r="AC123" s="1"/>
    </row>
    <row r="124" ht="15.75" customHeight="1">
      <c r="AB124" s="1"/>
      <c r="AC124" s="1"/>
    </row>
    <row r="125" ht="15.75" customHeight="1">
      <c r="AB125" s="1"/>
      <c r="AC125" s="1"/>
    </row>
    <row r="126" ht="15.75" customHeight="1">
      <c r="AB126" s="1"/>
      <c r="AC126" s="1"/>
    </row>
    <row r="127" ht="15.75" customHeight="1">
      <c r="AB127" s="1"/>
      <c r="AC127" s="1"/>
    </row>
    <row r="128" ht="15.75" customHeight="1">
      <c r="AB128" s="1"/>
      <c r="AC128" s="1"/>
    </row>
    <row r="129" ht="15.75" customHeight="1">
      <c r="AB129" s="1"/>
      <c r="AC129" s="1"/>
    </row>
    <row r="130" ht="15.75" customHeight="1">
      <c r="AB130" s="1"/>
      <c r="AC130" s="1"/>
    </row>
    <row r="131" ht="15.75" customHeight="1">
      <c r="AB131" s="1"/>
      <c r="AC131" s="1"/>
    </row>
    <row r="132" ht="15.75" customHeight="1">
      <c r="AB132" s="1"/>
      <c r="AC132" s="1"/>
    </row>
    <row r="133" ht="15.75" customHeight="1">
      <c r="AB133" s="1"/>
      <c r="AC133" s="1"/>
    </row>
    <row r="134" ht="15.75" customHeight="1">
      <c r="AB134" s="1"/>
      <c r="AC134" s="1"/>
    </row>
    <row r="135" ht="15.75" customHeight="1">
      <c r="AB135" s="1"/>
      <c r="AC135" s="1"/>
    </row>
    <row r="136" ht="15.75" customHeight="1">
      <c r="AB136" s="1"/>
      <c r="AC136" s="1"/>
    </row>
    <row r="137" ht="15.75" customHeight="1">
      <c r="AB137" s="1"/>
      <c r="AC137" s="1"/>
    </row>
    <row r="138" ht="15.75" customHeight="1">
      <c r="AB138" s="1"/>
      <c r="AC138" s="1"/>
    </row>
    <row r="139" ht="15.75" customHeight="1">
      <c r="AB139" s="1"/>
      <c r="AC139" s="1"/>
    </row>
    <row r="140" ht="15.75" customHeight="1">
      <c r="AB140" s="1"/>
      <c r="AC140" s="1"/>
    </row>
    <row r="141" ht="15.75" customHeight="1">
      <c r="AB141" s="1"/>
      <c r="AC141" s="1"/>
    </row>
    <row r="142" ht="15.75" customHeight="1">
      <c r="AB142" s="1"/>
      <c r="AC142" s="1"/>
    </row>
    <row r="143" ht="15.75" customHeight="1">
      <c r="AB143" s="1"/>
      <c r="AC143" s="1"/>
    </row>
    <row r="144" ht="15.75" customHeight="1">
      <c r="AB144" s="1"/>
      <c r="AC144" s="1"/>
    </row>
    <row r="145" ht="15.75" customHeight="1">
      <c r="AB145" s="1"/>
      <c r="AC145" s="1"/>
    </row>
    <row r="146" ht="15.75" customHeight="1">
      <c r="AB146" s="1"/>
      <c r="AC146" s="1"/>
    </row>
    <row r="147" ht="15.75" customHeight="1">
      <c r="AB147" s="1"/>
      <c r="AC147" s="1"/>
    </row>
    <row r="148" ht="15.75" customHeight="1">
      <c r="AB148" s="1"/>
      <c r="AC148" s="1"/>
    </row>
    <row r="149" ht="15.75" customHeight="1">
      <c r="AB149" s="1"/>
      <c r="AC149" s="1"/>
    </row>
    <row r="150" ht="15.75" customHeight="1">
      <c r="AB150" s="1"/>
      <c r="AC150" s="1"/>
    </row>
    <row r="151" ht="15.75" customHeight="1">
      <c r="AB151" s="1"/>
      <c r="AC151" s="1"/>
    </row>
    <row r="152" ht="15.75" customHeight="1">
      <c r="AB152" s="1"/>
      <c r="AC152" s="1"/>
    </row>
    <row r="153" ht="15.75" customHeight="1">
      <c r="AB153" s="1"/>
      <c r="AC153" s="1"/>
    </row>
    <row r="154" ht="15.75" customHeight="1">
      <c r="AB154" s="1"/>
      <c r="AC154" s="1"/>
    </row>
    <row r="155" ht="15.75" customHeight="1">
      <c r="AB155" s="1"/>
      <c r="AC155" s="1"/>
    </row>
    <row r="156" ht="15.75" customHeight="1">
      <c r="AB156" s="1"/>
      <c r="AC156" s="1"/>
    </row>
    <row r="157" ht="15.75" customHeight="1">
      <c r="AB157" s="1"/>
      <c r="AC157" s="1"/>
    </row>
    <row r="158" ht="15.75" customHeight="1">
      <c r="AB158" s="1"/>
      <c r="AC158" s="1"/>
    </row>
    <row r="159" ht="15.75" customHeight="1">
      <c r="AB159" s="1"/>
      <c r="AC159" s="1"/>
    </row>
    <row r="160" ht="15.75" customHeight="1">
      <c r="AB160" s="1"/>
      <c r="AC160" s="1"/>
    </row>
    <row r="161" ht="15.75" customHeight="1">
      <c r="AB161" s="1"/>
      <c r="AC161" s="1"/>
    </row>
    <row r="162" ht="15.75" customHeight="1">
      <c r="AB162" s="1"/>
      <c r="AC162" s="1"/>
    </row>
    <row r="163" ht="15.75" customHeight="1">
      <c r="AB163" s="1"/>
      <c r="AC163" s="1"/>
    </row>
    <row r="164" ht="15.75" customHeight="1">
      <c r="AB164" s="1"/>
      <c r="AC164" s="1"/>
    </row>
    <row r="165" ht="15.75" customHeight="1">
      <c r="AB165" s="1"/>
      <c r="AC165" s="1"/>
    </row>
    <row r="166" ht="15.75" customHeight="1">
      <c r="AB166" s="1"/>
      <c r="AC166" s="1"/>
    </row>
    <row r="167" ht="15.75" customHeight="1">
      <c r="AB167" s="1"/>
      <c r="AC167" s="1"/>
    </row>
    <row r="168" ht="15.75" customHeight="1">
      <c r="AB168" s="1"/>
      <c r="AC168" s="1"/>
    </row>
    <row r="169" ht="15.75" customHeight="1">
      <c r="AB169" s="1"/>
      <c r="AC169" s="1"/>
    </row>
    <row r="170" ht="15.75" customHeight="1">
      <c r="AB170" s="1"/>
      <c r="AC170" s="1"/>
    </row>
    <row r="171" ht="15.75" customHeight="1">
      <c r="AB171" s="1"/>
      <c r="AC171" s="1"/>
    </row>
    <row r="172" ht="15.75" customHeight="1">
      <c r="AB172" s="1"/>
      <c r="AC172" s="1"/>
    </row>
    <row r="173" ht="15.75" customHeight="1">
      <c r="AB173" s="1"/>
      <c r="AC173" s="1"/>
    </row>
    <row r="174" ht="15.75" customHeight="1">
      <c r="AB174" s="1"/>
      <c r="AC174" s="1"/>
    </row>
    <row r="175" ht="15.75" customHeight="1">
      <c r="AB175" s="1"/>
      <c r="AC175" s="1"/>
    </row>
    <row r="176" ht="15.75" customHeight="1">
      <c r="AB176" s="1"/>
      <c r="AC176" s="1"/>
    </row>
    <row r="177" ht="15.75" customHeight="1">
      <c r="AB177" s="1"/>
      <c r="AC177" s="1"/>
    </row>
    <row r="178" ht="15.75" customHeight="1">
      <c r="AB178" s="1"/>
      <c r="AC178" s="1"/>
    </row>
    <row r="179" ht="15.75" customHeight="1">
      <c r="AB179" s="1"/>
      <c r="AC179" s="1"/>
    </row>
    <row r="180" ht="15.75" customHeight="1">
      <c r="AB180" s="1"/>
      <c r="AC180" s="1"/>
    </row>
    <row r="181" ht="15.75" customHeight="1">
      <c r="AB181" s="1"/>
      <c r="AC181" s="1"/>
    </row>
    <row r="182" ht="15.75" customHeight="1">
      <c r="AB182" s="1"/>
      <c r="AC182" s="1"/>
    </row>
    <row r="183" ht="15.75" customHeight="1">
      <c r="AB183" s="1"/>
      <c r="AC183" s="1"/>
    </row>
    <row r="184" ht="15.75" customHeight="1">
      <c r="AB184" s="1"/>
      <c r="AC184" s="1"/>
    </row>
    <row r="185" ht="15.75" customHeight="1">
      <c r="AB185" s="1"/>
      <c r="AC185" s="1"/>
    </row>
    <row r="186" ht="15.75" customHeight="1">
      <c r="AB186" s="1"/>
      <c r="AC186" s="1"/>
    </row>
    <row r="187" ht="15.75" customHeight="1">
      <c r="AB187" s="1"/>
      <c r="AC187" s="1"/>
    </row>
    <row r="188" ht="15.75" customHeight="1">
      <c r="AB188" s="1"/>
      <c r="AC188" s="1"/>
    </row>
    <row r="189" ht="15.75" customHeight="1">
      <c r="AB189" s="1"/>
      <c r="AC189" s="1"/>
    </row>
    <row r="190" ht="15.75" customHeight="1">
      <c r="AB190" s="1"/>
      <c r="AC190" s="1"/>
    </row>
    <row r="191" ht="15.75" customHeight="1">
      <c r="AB191" s="1"/>
      <c r="AC191" s="1"/>
    </row>
    <row r="192" ht="15.75" customHeight="1">
      <c r="AB192" s="1"/>
      <c r="AC192" s="1"/>
    </row>
    <row r="193" ht="15.75" customHeight="1">
      <c r="AB193" s="1"/>
      <c r="AC193" s="1"/>
    </row>
    <row r="194" ht="15.75" customHeight="1">
      <c r="AB194" s="1"/>
      <c r="AC194" s="1"/>
    </row>
    <row r="195" ht="15.75" customHeight="1">
      <c r="AB195" s="1"/>
      <c r="AC195" s="1"/>
    </row>
    <row r="196" ht="15.75" customHeight="1">
      <c r="AB196" s="1"/>
      <c r="AC196" s="1"/>
    </row>
    <row r="197" ht="15.75" customHeight="1">
      <c r="AB197" s="1"/>
      <c r="AC197" s="1"/>
    </row>
    <row r="198" ht="15.75" customHeight="1">
      <c r="AB198" s="1"/>
      <c r="AC198" s="1"/>
    </row>
    <row r="199" ht="15.75" customHeight="1">
      <c r="AB199" s="1"/>
      <c r="AC199" s="1"/>
    </row>
    <row r="200" ht="15.75" customHeight="1">
      <c r="AB200" s="1"/>
      <c r="AC200" s="1"/>
    </row>
    <row r="201" ht="15.75" customHeight="1">
      <c r="AB201" s="1"/>
      <c r="AC201" s="1"/>
    </row>
    <row r="202" ht="15.75" customHeight="1">
      <c r="AB202" s="1"/>
      <c r="AC202" s="1"/>
    </row>
    <row r="203" ht="15.75" customHeight="1">
      <c r="AB203" s="1"/>
      <c r="AC203" s="1"/>
    </row>
    <row r="204" ht="15.75" customHeight="1">
      <c r="AB204" s="1"/>
      <c r="AC204" s="1"/>
    </row>
    <row r="205" ht="15.75" customHeight="1">
      <c r="AB205" s="1"/>
      <c r="AC205" s="1"/>
    </row>
    <row r="206" ht="15.75" customHeight="1">
      <c r="AB206" s="1"/>
      <c r="AC206" s="1"/>
    </row>
    <row r="207" ht="15.75" customHeight="1">
      <c r="AB207" s="1"/>
      <c r="AC207" s="1"/>
    </row>
    <row r="208" ht="15.75" customHeight="1">
      <c r="AB208" s="1"/>
      <c r="AC208" s="1"/>
    </row>
    <row r="209" ht="15.75" customHeight="1">
      <c r="AB209" s="1"/>
      <c r="AC209" s="1"/>
    </row>
    <row r="210" ht="15.75" customHeight="1">
      <c r="AB210" s="1"/>
      <c r="AC210" s="1"/>
    </row>
    <row r="211" ht="15.75" customHeight="1">
      <c r="AB211" s="1"/>
      <c r="AC211" s="1"/>
    </row>
    <row r="212" ht="15.75" customHeight="1">
      <c r="AB212" s="1"/>
      <c r="AC212" s="1"/>
    </row>
    <row r="213" ht="15.75" customHeight="1">
      <c r="AB213" s="1"/>
      <c r="AC213" s="1"/>
    </row>
    <row r="214" ht="15.75" customHeight="1">
      <c r="AB214" s="1"/>
      <c r="AC214" s="1"/>
    </row>
    <row r="215" ht="15.75" customHeight="1">
      <c r="AB215" s="1"/>
      <c r="AC215" s="1"/>
    </row>
    <row r="216" ht="15.75" customHeight="1">
      <c r="AB216" s="1"/>
      <c r="AC216" s="1"/>
    </row>
    <row r="217" ht="15.75" customHeight="1">
      <c r="AB217" s="1"/>
      <c r="AC217" s="1"/>
    </row>
    <row r="218" ht="15.75" customHeight="1">
      <c r="AB218" s="1"/>
      <c r="AC218" s="1"/>
    </row>
    <row r="219" ht="15.75" customHeight="1">
      <c r="AB219" s="1"/>
      <c r="AC219" s="1"/>
    </row>
    <row r="220" ht="15.75" customHeight="1">
      <c r="AB220" s="1"/>
      <c r="AC220" s="1"/>
    </row>
    <row r="221" ht="15.75" customHeight="1">
      <c r="AB221" s="1"/>
      <c r="AC221" s="1"/>
    </row>
    <row r="222" ht="15.75" customHeight="1">
      <c r="AB222" s="1"/>
      <c r="AC222" s="1"/>
    </row>
    <row r="223" ht="15.75" customHeight="1">
      <c r="AB223" s="1"/>
      <c r="AC223" s="1"/>
    </row>
    <row r="224" ht="15.75" customHeight="1">
      <c r="AB224" s="1"/>
      <c r="AC224" s="1"/>
    </row>
    <row r="225" ht="15.75" customHeight="1">
      <c r="AB225" s="1"/>
      <c r="AC225" s="1"/>
    </row>
    <row r="226" ht="15.75" customHeight="1">
      <c r="AB226" s="1"/>
      <c r="AC226" s="1"/>
    </row>
    <row r="227" ht="15.75" customHeight="1">
      <c r="AB227" s="1"/>
      <c r="AC227" s="1"/>
    </row>
    <row r="228" ht="15.75" customHeight="1">
      <c r="AB228" s="1"/>
      <c r="AC228" s="1"/>
    </row>
    <row r="229" ht="15.75" customHeight="1">
      <c r="AB229" s="1"/>
      <c r="AC229" s="1"/>
    </row>
    <row r="230" ht="15.75" customHeight="1">
      <c r="AB230" s="1"/>
      <c r="AC230" s="1"/>
    </row>
    <row r="231" ht="15.75" customHeight="1">
      <c r="AB231" s="1"/>
      <c r="AC231" s="1"/>
    </row>
    <row r="232" ht="15.75" customHeight="1">
      <c r="AB232" s="1"/>
      <c r="AC232" s="1"/>
    </row>
    <row r="233" ht="15.75" customHeight="1">
      <c r="AB233" s="1"/>
      <c r="AC233" s="1"/>
    </row>
    <row r="234" ht="15.75" customHeight="1">
      <c r="AB234" s="1"/>
      <c r="AC234" s="1"/>
    </row>
    <row r="235" ht="15.75" customHeight="1">
      <c r="AB235" s="1"/>
      <c r="AC235" s="1"/>
    </row>
    <row r="236" ht="15.75" customHeight="1">
      <c r="AB236" s="1"/>
      <c r="AC236" s="1"/>
    </row>
    <row r="237" ht="15.75" customHeight="1">
      <c r="AB237" s="1"/>
      <c r="AC237" s="1"/>
    </row>
    <row r="238" ht="15.75" customHeight="1">
      <c r="AB238" s="1"/>
      <c r="AC238" s="1"/>
    </row>
    <row r="239" ht="15.75" customHeight="1">
      <c r="AB239" s="1"/>
      <c r="AC239" s="1"/>
    </row>
    <row r="240" ht="15.75" customHeight="1">
      <c r="AB240" s="1"/>
      <c r="AC240" s="1"/>
    </row>
    <row r="241" ht="15.75" customHeight="1">
      <c r="AB241" s="1"/>
      <c r="AC241" s="1"/>
    </row>
    <row r="242" ht="15.75" customHeight="1">
      <c r="AB242" s="1"/>
      <c r="AC242" s="1"/>
    </row>
    <row r="243" ht="15.75" customHeight="1">
      <c r="AB243" s="1"/>
      <c r="AC243" s="1"/>
    </row>
    <row r="244" ht="15.75" customHeight="1">
      <c r="AB244" s="1"/>
      <c r="AC244" s="1"/>
    </row>
    <row r="245" ht="15.75" customHeight="1">
      <c r="AB245" s="1"/>
      <c r="AC245" s="1"/>
    </row>
    <row r="246" ht="15.75" customHeight="1">
      <c r="AB246" s="1"/>
      <c r="AC246" s="1"/>
    </row>
    <row r="247" ht="15.75" customHeight="1">
      <c r="AB247" s="1"/>
      <c r="AC247" s="1"/>
    </row>
    <row r="248" ht="15.75" customHeight="1">
      <c r="AB248" s="1"/>
      <c r="AC248" s="1"/>
    </row>
    <row r="249" ht="15.75" customHeight="1">
      <c r="AB249" s="1"/>
      <c r="AC249" s="1"/>
    </row>
    <row r="250" ht="15.75" customHeight="1">
      <c r="AB250" s="1"/>
      <c r="AC250" s="1"/>
    </row>
    <row r="251" ht="15.75" customHeight="1">
      <c r="AB251" s="1"/>
      <c r="AC251" s="1"/>
    </row>
    <row r="252" ht="15.75" customHeight="1">
      <c r="AB252" s="1"/>
      <c r="AC252" s="1"/>
    </row>
    <row r="253" ht="15.75" customHeight="1">
      <c r="AB253" s="1"/>
      <c r="AC253" s="1"/>
    </row>
    <row r="254" ht="15.75" customHeight="1">
      <c r="AB254" s="1"/>
      <c r="AC254" s="1"/>
    </row>
    <row r="255" ht="15.75" customHeight="1">
      <c r="AB255" s="1"/>
      <c r="AC255" s="1"/>
    </row>
    <row r="256" ht="15.75" customHeight="1">
      <c r="AB256" s="1"/>
      <c r="AC256" s="1"/>
    </row>
    <row r="257" ht="15.75" customHeight="1">
      <c r="AB257" s="1"/>
      <c r="AC257" s="1"/>
    </row>
    <row r="258" ht="15.75" customHeight="1">
      <c r="AB258" s="1"/>
      <c r="AC258" s="1"/>
    </row>
    <row r="259" ht="15.75" customHeight="1">
      <c r="AB259" s="1"/>
      <c r="AC259" s="1"/>
    </row>
    <row r="260" ht="15.75" customHeight="1">
      <c r="AB260" s="1"/>
      <c r="AC260" s="1"/>
    </row>
    <row r="261" ht="15.75" customHeight="1">
      <c r="AB261" s="1"/>
      <c r="AC261" s="1"/>
    </row>
    <row r="262" ht="15.75" customHeight="1">
      <c r="AB262" s="1"/>
      <c r="AC262" s="1"/>
    </row>
    <row r="263" ht="15.75" customHeight="1">
      <c r="AB263" s="1"/>
      <c r="AC263" s="1"/>
    </row>
    <row r="264" ht="15.75" customHeight="1">
      <c r="AB264" s="1"/>
      <c r="AC264" s="1"/>
    </row>
    <row r="265" ht="15.75" customHeight="1">
      <c r="AB265" s="1"/>
      <c r="AC265" s="1"/>
    </row>
    <row r="266" ht="15.75" customHeight="1">
      <c r="AB266" s="1"/>
      <c r="AC266" s="1"/>
    </row>
    <row r="267" ht="15.75" customHeight="1">
      <c r="AB267" s="1"/>
      <c r="AC267" s="1"/>
    </row>
    <row r="268" ht="15.75" customHeight="1">
      <c r="AB268" s="1"/>
      <c r="AC268" s="1"/>
    </row>
    <row r="269" ht="15.75" customHeight="1">
      <c r="AB269" s="1"/>
      <c r="AC269" s="1"/>
    </row>
    <row r="270" ht="15.75" customHeight="1">
      <c r="AB270" s="1"/>
      <c r="AC270" s="1"/>
    </row>
    <row r="271" ht="15.75" customHeight="1">
      <c r="AB271" s="1"/>
      <c r="AC271" s="1"/>
    </row>
    <row r="272" ht="15.75" customHeight="1">
      <c r="AB272" s="1"/>
      <c r="AC272" s="1"/>
    </row>
    <row r="273" ht="15.75" customHeight="1">
      <c r="AB273" s="1"/>
      <c r="AC273" s="1"/>
    </row>
    <row r="274" ht="15.75" customHeight="1">
      <c r="AB274" s="1"/>
      <c r="AC274" s="1"/>
    </row>
    <row r="275" ht="15.75" customHeight="1">
      <c r="AB275" s="1"/>
      <c r="AC275" s="1"/>
    </row>
    <row r="276" ht="15.75" customHeight="1">
      <c r="AB276" s="1"/>
      <c r="AC276" s="1"/>
    </row>
    <row r="277" ht="15.75" customHeight="1">
      <c r="AB277" s="1"/>
      <c r="AC277" s="1"/>
    </row>
    <row r="278" ht="15.75" customHeight="1">
      <c r="AB278" s="1"/>
      <c r="AC278" s="1"/>
    </row>
    <row r="279" ht="15.75" customHeight="1">
      <c r="AB279" s="1"/>
      <c r="AC279" s="1"/>
    </row>
    <row r="280" ht="15.75" customHeight="1">
      <c r="AB280" s="1"/>
      <c r="AC280" s="1"/>
    </row>
    <row r="281" ht="15.75" customHeight="1">
      <c r="AB281" s="1"/>
      <c r="AC281" s="1"/>
    </row>
    <row r="282" ht="15.75" customHeight="1">
      <c r="AB282" s="1"/>
      <c r="AC282" s="1"/>
    </row>
    <row r="283" ht="15.75" customHeight="1">
      <c r="AB283" s="1"/>
      <c r="AC283" s="1"/>
    </row>
    <row r="284" ht="15.75" customHeight="1">
      <c r="AB284" s="1"/>
      <c r="AC284" s="1"/>
    </row>
    <row r="285" ht="15.75" customHeight="1">
      <c r="AB285" s="1"/>
      <c r="AC285" s="1"/>
    </row>
    <row r="286" ht="15.75" customHeight="1">
      <c r="AB286" s="1"/>
      <c r="AC286" s="1"/>
    </row>
    <row r="287" ht="15.75" customHeight="1">
      <c r="AB287" s="1"/>
      <c r="AC287" s="1"/>
    </row>
    <row r="288" ht="15.75" customHeight="1">
      <c r="AB288" s="1"/>
      <c r="AC288" s="1"/>
    </row>
    <row r="289" ht="15.75" customHeight="1">
      <c r="AB289" s="1"/>
      <c r="AC289" s="1"/>
    </row>
    <row r="290" ht="15.75" customHeight="1">
      <c r="AB290" s="1"/>
      <c r="AC290" s="1"/>
    </row>
    <row r="291" ht="15.75" customHeight="1">
      <c r="AB291" s="1"/>
      <c r="AC291" s="1"/>
    </row>
    <row r="292" ht="15.75" customHeight="1">
      <c r="AB292" s="1"/>
      <c r="AC292" s="1"/>
    </row>
    <row r="293" ht="15.75" customHeight="1">
      <c r="AB293" s="1"/>
      <c r="AC293" s="1"/>
    </row>
    <row r="294" ht="15.75" customHeight="1">
      <c r="AB294" s="1"/>
      <c r="AC294" s="1"/>
    </row>
    <row r="295" ht="15.75" customHeight="1">
      <c r="AB295" s="1"/>
      <c r="AC295" s="1"/>
    </row>
    <row r="296" ht="15.75" customHeight="1">
      <c r="AB296" s="1"/>
      <c r="AC296" s="1"/>
    </row>
    <row r="297" ht="15.75" customHeight="1">
      <c r="AB297" s="1"/>
      <c r="AC297" s="1"/>
    </row>
    <row r="298" ht="15.75" customHeight="1">
      <c r="AB298" s="1"/>
      <c r="AC298" s="1"/>
    </row>
    <row r="299" ht="15.75" customHeight="1">
      <c r="AB299" s="1"/>
      <c r="AC299" s="1"/>
    </row>
    <row r="300" ht="15.75" customHeight="1">
      <c r="AB300" s="1"/>
      <c r="AC300" s="1"/>
    </row>
    <row r="301" ht="15.75" customHeight="1">
      <c r="AB301" s="1"/>
      <c r="AC301" s="1"/>
    </row>
    <row r="302" ht="15.75" customHeight="1">
      <c r="AB302" s="1"/>
      <c r="AC302" s="1"/>
    </row>
    <row r="303" ht="15.75" customHeight="1">
      <c r="AB303" s="1"/>
      <c r="AC303" s="1"/>
    </row>
    <row r="304" ht="15.75" customHeight="1">
      <c r="AB304" s="1"/>
      <c r="AC304" s="1"/>
    </row>
    <row r="305" ht="15.75" customHeight="1">
      <c r="AB305" s="1"/>
      <c r="AC305" s="1"/>
    </row>
    <row r="306" ht="15.75" customHeight="1">
      <c r="AB306" s="1"/>
      <c r="AC306" s="1"/>
    </row>
    <row r="307" ht="15.75" customHeight="1">
      <c r="AB307" s="1"/>
      <c r="AC307" s="1"/>
    </row>
    <row r="308" ht="15.75" customHeight="1">
      <c r="AB308" s="1"/>
      <c r="AC308" s="1"/>
    </row>
    <row r="309" ht="15.75" customHeight="1">
      <c r="AB309" s="1"/>
      <c r="AC309" s="1"/>
    </row>
    <row r="310" ht="15.75" customHeight="1">
      <c r="AB310" s="1"/>
      <c r="AC310" s="1"/>
    </row>
    <row r="311" ht="15.75" customHeight="1">
      <c r="AB311" s="1"/>
      <c r="AC311" s="1"/>
    </row>
    <row r="312" ht="15.75" customHeight="1">
      <c r="AB312" s="1"/>
      <c r="AC312" s="1"/>
    </row>
    <row r="313" ht="15.75" customHeight="1">
      <c r="AB313" s="1"/>
      <c r="AC313" s="1"/>
    </row>
    <row r="314" ht="15.75" customHeight="1">
      <c r="AB314" s="1"/>
      <c r="AC314" s="1"/>
    </row>
    <row r="315" ht="15.75" customHeight="1">
      <c r="AB315" s="1"/>
      <c r="AC315" s="1"/>
    </row>
    <row r="316" ht="15.75" customHeight="1">
      <c r="AB316" s="1"/>
      <c r="AC316" s="1"/>
    </row>
    <row r="317" ht="15.75" customHeight="1">
      <c r="AB317" s="1"/>
      <c r="AC317" s="1"/>
    </row>
    <row r="318" ht="15.75" customHeight="1">
      <c r="AB318" s="1"/>
      <c r="AC318" s="1"/>
    </row>
    <row r="319" ht="15.75" customHeight="1">
      <c r="AB319" s="1"/>
      <c r="AC319" s="1"/>
    </row>
    <row r="320" ht="15.75" customHeight="1">
      <c r="AB320" s="1"/>
      <c r="AC320" s="1"/>
    </row>
    <row r="321" ht="15.75" customHeight="1">
      <c r="AB321" s="1"/>
      <c r="AC321" s="1"/>
    </row>
    <row r="322" ht="15.75" customHeight="1">
      <c r="AB322" s="1"/>
      <c r="AC322" s="1"/>
    </row>
    <row r="323" ht="15.75" customHeight="1">
      <c r="AB323" s="1"/>
      <c r="AC323" s="1"/>
    </row>
    <row r="324" ht="15.75" customHeight="1">
      <c r="AB324" s="1"/>
      <c r="AC324" s="1"/>
    </row>
    <row r="325" ht="15.75" customHeight="1">
      <c r="AB325" s="1"/>
      <c r="AC325" s="1"/>
    </row>
    <row r="326" ht="15.75" customHeight="1">
      <c r="AB326" s="1"/>
      <c r="AC326" s="1"/>
    </row>
    <row r="327" ht="15.75" customHeight="1">
      <c r="AB327" s="1"/>
      <c r="AC327" s="1"/>
    </row>
    <row r="328" ht="15.75" customHeight="1">
      <c r="AB328" s="1"/>
      <c r="AC328" s="1"/>
    </row>
    <row r="329" ht="15.75" customHeight="1">
      <c r="AB329" s="1"/>
      <c r="AC329" s="1"/>
    </row>
    <row r="330" ht="15.75" customHeight="1">
      <c r="AB330" s="1"/>
      <c r="AC330" s="1"/>
    </row>
    <row r="331" ht="15.75" customHeight="1">
      <c r="AB331" s="1"/>
      <c r="AC331" s="1"/>
    </row>
    <row r="332" ht="15.75" customHeight="1">
      <c r="AB332" s="1"/>
      <c r="AC332" s="1"/>
    </row>
    <row r="333" ht="15.75" customHeight="1">
      <c r="AB333" s="1"/>
      <c r="AC333" s="1"/>
    </row>
    <row r="334" ht="15.75" customHeight="1">
      <c r="AB334" s="1"/>
      <c r="AC334" s="1"/>
    </row>
    <row r="335" ht="15.75" customHeight="1">
      <c r="AB335" s="1"/>
      <c r="AC335" s="1"/>
    </row>
    <row r="336" ht="15.75" customHeight="1">
      <c r="AB336" s="1"/>
      <c r="AC336" s="1"/>
    </row>
    <row r="337" ht="15.75" customHeight="1">
      <c r="AB337" s="1"/>
      <c r="AC337" s="1"/>
    </row>
    <row r="338" ht="15.75" customHeight="1">
      <c r="AB338" s="1"/>
      <c r="AC338" s="1"/>
    </row>
    <row r="339" ht="15.75" customHeight="1">
      <c r="AB339" s="1"/>
      <c r="AC339" s="1"/>
    </row>
    <row r="340" ht="15.75" customHeight="1">
      <c r="AB340" s="1"/>
      <c r="AC340" s="1"/>
    </row>
    <row r="341" ht="15.75" customHeight="1">
      <c r="AB341" s="1"/>
      <c r="AC341" s="1"/>
    </row>
    <row r="342" ht="15.75" customHeight="1">
      <c r="AB342" s="1"/>
      <c r="AC342" s="1"/>
    </row>
    <row r="343" ht="15.75" customHeight="1">
      <c r="AB343" s="1"/>
      <c r="AC343" s="1"/>
    </row>
    <row r="344" ht="15.75" customHeight="1">
      <c r="AB344" s="1"/>
      <c r="AC344" s="1"/>
    </row>
    <row r="345" ht="15.75" customHeight="1">
      <c r="AB345" s="1"/>
      <c r="AC345" s="1"/>
    </row>
    <row r="346" ht="15.75" customHeight="1">
      <c r="AB346" s="1"/>
      <c r="AC346" s="1"/>
    </row>
    <row r="347" ht="15.75" customHeight="1">
      <c r="AB347" s="1"/>
      <c r="AC347" s="1"/>
    </row>
    <row r="348" ht="15.75" customHeight="1">
      <c r="AB348" s="1"/>
      <c r="AC348" s="1"/>
    </row>
    <row r="349" ht="15.75" customHeight="1">
      <c r="AB349" s="1"/>
      <c r="AC349" s="1"/>
    </row>
    <row r="350" ht="15.75" customHeight="1">
      <c r="AB350" s="1"/>
      <c r="AC350" s="1"/>
    </row>
    <row r="351" ht="15.75" customHeight="1">
      <c r="AB351" s="1"/>
      <c r="AC351" s="1"/>
    </row>
    <row r="352" ht="15.75" customHeight="1">
      <c r="AB352" s="1"/>
      <c r="AC352" s="1"/>
    </row>
    <row r="353" ht="15.75" customHeight="1">
      <c r="AB353" s="1"/>
      <c r="AC353" s="1"/>
    </row>
    <row r="354" ht="15.75" customHeight="1">
      <c r="AB354" s="1"/>
      <c r="AC354" s="1"/>
    </row>
    <row r="355" ht="15.75" customHeight="1">
      <c r="AB355" s="1"/>
      <c r="AC355" s="1"/>
    </row>
    <row r="356" ht="15.75" customHeight="1">
      <c r="AB356" s="1"/>
      <c r="AC356" s="1"/>
    </row>
    <row r="357" ht="15.75" customHeight="1">
      <c r="AB357" s="1"/>
      <c r="AC357" s="1"/>
    </row>
    <row r="358" ht="15.75" customHeight="1">
      <c r="AB358" s="1"/>
      <c r="AC358" s="1"/>
    </row>
    <row r="359" ht="15.75" customHeight="1">
      <c r="AB359" s="1"/>
      <c r="AC359" s="1"/>
    </row>
    <row r="360" ht="15.75" customHeight="1">
      <c r="AB360" s="1"/>
      <c r="AC360" s="1"/>
    </row>
    <row r="361" ht="15.75" customHeight="1">
      <c r="AB361" s="1"/>
      <c r="AC361" s="1"/>
    </row>
    <row r="362" ht="15.75" customHeight="1">
      <c r="AB362" s="1"/>
      <c r="AC362" s="1"/>
    </row>
    <row r="363" ht="15.75" customHeight="1">
      <c r="AB363" s="1"/>
      <c r="AC363" s="1"/>
    </row>
    <row r="364" ht="15.75" customHeight="1">
      <c r="AB364" s="1"/>
      <c r="AC364" s="1"/>
    </row>
    <row r="365" ht="15.75" customHeight="1">
      <c r="AB365" s="1"/>
      <c r="AC365" s="1"/>
    </row>
    <row r="366" ht="15.75" customHeight="1">
      <c r="AB366" s="1"/>
      <c r="AC366" s="1"/>
    </row>
    <row r="367" ht="15.75" customHeight="1">
      <c r="AB367" s="1"/>
      <c r="AC367" s="1"/>
    </row>
    <row r="368" ht="15.75" customHeight="1">
      <c r="AB368" s="1"/>
      <c r="AC368" s="1"/>
    </row>
    <row r="369" ht="15.75" customHeight="1">
      <c r="AB369" s="1"/>
      <c r="AC369" s="1"/>
    </row>
    <row r="370" ht="15.75" customHeight="1">
      <c r="AB370" s="1"/>
      <c r="AC370" s="1"/>
    </row>
    <row r="371" ht="15.75" customHeight="1">
      <c r="AB371" s="1"/>
      <c r="AC371" s="1"/>
    </row>
    <row r="372" ht="15.75" customHeight="1">
      <c r="AB372" s="1"/>
      <c r="AC372" s="1"/>
    </row>
    <row r="373" ht="15.75" customHeight="1">
      <c r="AB373" s="1"/>
      <c r="AC373" s="1"/>
    </row>
    <row r="374" ht="15.75" customHeight="1">
      <c r="AB374" s="1"/>
      <c r="AC374" s="1"/>
    </row>
    <row r="375" ht="15.75" customHeight="1">
      <c r="AB375" s="1"/>
      <c r="AC375" s="1"/>
    </row>
    <row r="376" ht="15.75" customHeight="1">
      <c r="AB376" s="1"/>
      <c r="AC376" s="1"/>
    </row>
    <row r="377" ht="15.75" customHeight="1">
      <c r="AB377" s="1"/>
      <c r="AC377" s="1"/>
    </row>
    <row r="378" ht="15.75" customHeight="1">
      <c r="AB378" s="1"/>
      <c r="AC378" s="1"/>
    </row>
    <row r="379" ht="15.75" customHeight="1">
      <c r="AB379" s="1"/>
      <c r="AC379" s="1"/>
    </row>
    <row r="380" ht="15.75" customHeight="1">
      <c r="AB380" s="1"/>
      <c r="AC380" s="1"/>
    </row>
    <row r="381" ht="15.75" customHeight="1">
      <c r="AB381" s="1"/>
      <c r="AC381" s="1"/>
    </row>
    <row r="382" ht="15.75" customHeight="1">
      <c r="AB382" s="1"/>
      <c r="AC382" s="1"/>
    </row>
    <row r="383" ht="15.75" customHeight="1">
      <c r="AB383" s="1"/>
      <c r="AC383" s="1"/>
    </row>
    <row r="384" ht="15.75" customHeight="1">
      <c r="AB384" s="1"/>
      <c r="AC384" s="1"/>
    </row>
    <row r="385" ht="15.75" customHeight="1">
      <c r="AB385" s="1"/>
      <c r="AC385" s="1"/>
    </row>
    <row r="386" ht="15.75" customHeight="1">
      <c r="AB386" s="1"/>
      <c r="AC386" s="1"/>
    </row>
    <row r="387" ht="15.75" customHeight="1">
      <c r="AB387" s="1"/>
      <c r="AC387" s="1"/>
    </row>
    <row r="388" ht="15.75" customHeight="1">
      <c r="AB388" s="1"/>
      <c r="AC388" s="1"/>
    </row>
    <row r="389" ht="15.75" customHeight="1">
      <c r="AB389" s="1"/>
      <c r="AC389" s="1"/>
    </row>
    <row r="390" ht="15.75" customHeight="1">
      <c r="AB390" s="1"/>
      <c r="AC390" s="1"/>
    </row>
    <row r="391" ht="15.75" customHeight="1">
      <c r="AB391" s="1"/>
      <c r="AC391" s="1"/>
    </row>
    <row r="392" ht="15.75" customHeight="1">
      <c r="AB392" s="1"/>
      <c r="AC392" s="1"/>
    </row>
    <row r="393" ht="15.75" customHeight="1">
      <c r="AB393" s="1"/>
      <c r="AC393" s="1"/>
    </row>
    <row r="394" ht="15.75" customHeight="1">
      <c r="AB394" s="1"/>
      <c r="AC394" s="1"/>
    </row>
    <row r="395" ht="15.75" customHeight="1">
      <c r="AB395" s="1"/>
      <c r="AC395" s="1"/>
    </row>
    <row r="396" ht="15.75" customHeight="1">
      <c r="AB396" s="1"/>
      <c r="AC396" s="1"/>
    </row>
    <row r="397" ht="15.75" customHeight="1">
      <c r="AB397" s="1"/>
      <c r="AC397" s="1"/>
    </row>
    <row r="398" ht="15.75" customHeight="1">
      <c r="AB398" s="1"/>
      <c r="AC398" s="1"/>
    </row>
    <row r="399" ht="15.75" customHeight="1">
      <c r="AB399" s="1"/>
      <c r="AC399" s="1"/>
    </row>
    <row r="400" ht="15.75" customHeight="1">
      <c r="AB400" s="1"/>
      <c r="AC400" s="1"/>
    </row>
    <row r="401" ht="15.75" customHeight="1">
      <c r="AB401" s="1"/>
      <c r="AC401" s="1"/>
    </row>
    <row r="402" ht="15.75" customHeight="1">
      <c r="AB402" s="1"/>
      <c r="AC402" s="1"/>
    </row>
    <row r="403" ht="15.75" customHeight="1">
      <c r="AB403" s="1"/>
      <c r="AC403" s="1"/>
    </row>
    <row r="404" ht="15.75" customHeight="1">
      <c r="AB404" s="1"/>
      <c r="AC404" s="1"/>
    </row>
    <row r="405" ht="15.75" customHeight="1">
      <c r="AB405" s="1"/>
      <c r="AC405" s="1"/>
    </row>
    <row r="406" ht="15.75" customHeight="1">
      <c r="AB406" s="1"/>
      <c r="AC406" s="1"/>
    </row>
    <row r="407" ht="15.75" customHeight="1">
      <c r="AB407" s="1"/>
      <c r="AC407" s="1"/>
    </row>
    <row r="408" ht="15.75" customHeight="1">
      <c r="AB408" s="1"/>
      <c r="AC408" s="1"/>
    </row>
    <row r="409" ht="15.75" customHeight="1">
      <c r="AB409" s="1"/>
      <c r="AC409" s="1"/>
    </row>
    <row r="410" ht="15.75" customHeight="1">
      <c r="AB410" s="1"/>
      <c r="AC410" s="1"/>
    </row>
    <row r="411" ht="15.75" customHeight="1">
      <c r="AB411" s="1"/>
      <c r="AC411" s="1"/>
    </row>
    <row r="412" ht="15.75" customHeight="1">
      <c r="AB412" s="1"/>
      <c r="AC412" s="1"/>
    </row>
    <row r="413" ht="15.75" customHeight="1">
      <c r="AB413" s="1"/>
      <c r="AC413" s="1"/>
    </row>
    <row r="414" ht="15.75" customHeight="1">
      <c r="AB414" s="1"/>
      <c r="AC414" s="1"/>
    </row>
    <row r="415" ht="15.75" customHeight="1">
      <c r="AB415" s="1"/>
      <c r="AC415" s="1"/>
    </row>
    <row r="416" ht="15.75" customHeight="1">
      <c r="AB416" s="1"/>
      <c r="AC416" s="1"/>
    </row>
    <row r="417" ht="15.75" customHeight="1">
      <c r="AB417" s="1"/>
      <c r="AC417" s="1"/>
    </row>
    <row r="418" ht="15.75" customHeight="1">
      <c r="AB418" s="1"/>
      <c r="AC418" s="1"/>
    </row>
    <row r="419" ht="15.75" customHeight="1">
      <c r="AB419" s="1"/>
      <c r="AC419" s="1"/>
    </row>
    <row r="420" ht="15.75" customHeight="1">
      <c r="AB420" s="1"/>
      <c r="AC420" s="1"/>
    </row>
    <row r="421" ht="15.75" customHeight="1">
      <c r="AB421" s="1"/>
      <c r="AC421" s="1"/>
    </row>
    <row r="422" ht="15.75" customHeight="1">
      <c r="AB422" s="1"/>
      <c r="AC422" s="1"/>
    </row>
    <row r="423" ht="15.75" customHeight="1">
      <c r="AB423" s="1"/>
      <c r="AC423" s="1"/>
    </row>
    <row r="424" ht="15.75" customHeight="1">
      <c r="AB424" s="1"/>
      <c r="AC424" s="1"/>
    </row>
    <row r="425" ht="15.75" customHeight="1">
      <c r="AB425" s="1"/>
      <c r="AC425" s="1"/>
    </row>
    <row r="426" ht="15.75" customHeight="1">
      <c r="AB426" s="1"/>
      <c r="AC426" s="1"/>
    </row>
    <row r="427" ht="15.75" customHeight="1">
      <c r="AB427" s="1"/>
      <c r="AC427" s="1"/>
    </row>
    <row r="428" ht="15.75" customHeight="1">
      <c r="AB428" s="1"/>
      <c r="AC428" s="1"/>
    </row>
    <row r="429" ht="15.75" customHeight="1">
      <c r="AB429" s="1"/>
      <c r="AC429" s="1"/>
    </row>
    <row r="430" ht="15.75" customHeight="1">
      <c r="AB430" s="1"/>
      <c r="AC430" s="1"/>
    </row>
    <row r="431" ht="15.75" customHeight="1">
      <c r="AB431" s="1"/>
      <c r="AC431" s="1"/>
    </row>
    <row r="432" ht="15.75" customHeight="1">
      <c r="AB432" s="1"/>
      <c r="AC432" s="1"/>
    </row>
    <row r="433" ht="15.75" customHeight="1">
      <c r="AB433" s="1"/>
      <c r="AC433" s="1"/>
    </row>
    <row r="434" ht="15.75" customHeight="1">
      <c r="AB434" s="1"/>
      <c r="AC434" s="1"/>
    </row>
    <row r="435" ht="15.75" customHeight="1">
      <c r="AB435" s="1"/>
      <c r="AC435" s="1"/>
    </row>
    <row r="436" ht="15.75" customHeight="1">
      <c r="AB436" s="1"/>
      <c r="AC436" s="1"/>
    </row>
    <row r="437" ht="15.75" customHeight="1">
      <c r="AB437" s="1"/>
      <c r="AC437" s="1"/>
    </row>
    <row r="438" ht="15.75" customHeight="1">
      <c r="AB438" s="1"/>
      <c r="AC438" s="1"/>
    </row>
    <row r="439" ht="15.75" customHeight="1">
      <c r="AB439" s="1"/>
      <c r="AC439" s="1"/>
    </row>
    <row r="440" ht="15.75" customHeight="1">
      <c r="AB440" s="1"/>
      <c r="AC440" s="1"/>
    </row>
    <row r="441" ht="15.75" customHeight="1">
      <c r="AB441" s="1"/>
      <c r="AC441" s="1"/>
    </row>
    <row r="442" ht="15.75" customHeight="1">
      <c r="AB442" s="1"/>
      <c r="AC442" s="1"/>
    </row>
    <row r="443" ht="15.75" customHeight="1">
      <c r="AB443" s="1"/>
      <c r="AC443" s="1"/>
    </row>
    <row r="444" ht="15.75" customHeight="1">
      <c r="AB444" s="1"/>
      <c r="AC444" s="1"/>
    </row>
    <row r="445" ht="15.75" customHeight="1">
      <c r="AB445" s="1"/>
      <c r="AC445" s="1"/>
    </row>
    <row r="446" ht="15.75" customHeight="1">
      <c r="AB446" s="1"/>
      <c r="AC446" s="1"/>
    </row>
    <row r="447" ht="15.75" customHeight="1">
      <c r="AB447" s="1"/>
      <c r="AC447" s="1"/>
    </row>
    <row r="448" ht="15.75" customHeight="1">
      <c r="AB448" s="1"/>
      <c r="AC448" s="1"/>
    </row>
    <row r="449" ht="15.75" customHeight="1">
      <c r="AB449" s="1"/>
      <c r="AC449" s="1"/>
    </row>
    <row r="450" ht="15.75" customHeight="1">
      <c r="AB450" s="1"/>
      <c r="AC450" s="1"/>
    </row>
    <row r="451" ht="15.75" customHeight="1">
      <c r="AB451" s="1"/>
      <c r="AC451" s="1"/>
    </row>
    <row r="452" ht="15.75" customHeight="1">
      <c r="AB452" s="1"/>
      <c r="AC452" s="1"/>
    </row>
    <row r="453" ht="15.75" customHeight="1">
      <c r="AB453" s="1"/>
      <c r="AC453" s="1"/>
    </row>
    <row r="454" ht="15.75" customHeight="1">
      <c r="AB454" s="1"/>
      <c r="AC454" s="1"/>
    </row>
    <row r="455" ht="15.75" customHeight="1">
      <c r="AB455" s="1"/>
      <c r="AC455" s="1"/>
    </row>
    <row r="456" ht="15.75" customHeight="1">
      <c r="AB456" s="1"/>
      <c r="AC456" s="1"/>
    </row>
    <row r="457" ht="15.75" customHeight="1">
      <c r="AB457" s="1"/>
      <c r="AC457" s="1"/>
    </row>
    <row r="458" ht="15.75" customHeight="1">
      <c r="AB458" s="1"/>
      <c r="AC458" s="1"/>
    </row>
    <row r="459" ht="15.75" customHeight="1">
      <c r="AB459" s="1"/>
      <c r="AC459" s="1"/>
    </row>
    <row r="460" ht="15.75" customHeight="1">
      <c r="AB460" s="1"/>
      <c r="AC460" s="1"/>
    </row>
    <row r="461" ht="15.75" customHeight="1">
      <c r="AB461" s="1"/>
      <c r="AC461" s="1"/>
    </row>
    <row r="462" ht="15.75" customHeight="1">
      <c r="AB462" s="1"/>
      <c r="AC462" s="1"/>
    </row>
    <row r="463" ht="15.75" customHeight="1">
      <c r="AB463" s="1"/>
      <c r="AC463" s="1"/>
    </row>
    <row r="464" ht="15.75" customHeight="1">
      <c r="AB464" s="1"/>
      <c r="AC464" s="1"/>
    </row>
    <row r="465" ht="15.75" customHeight="1">
      <c r="AB465" s="1"/>
      <c r="AC465" s="1"/>
    </row>
    <row r="466" ht="15.75" customHeight="1">
      <c r="AB466" s="1"/>
      <c r="AC466" s="1"/>
    </row>
    <row r="467" ht="15.75" customHeight="1">
      <c r="AB467" s="1"/>
      <c r="AC467" s="1"/>
    </row>
    <row r="468" ht="15.75" customHeight="1">
      <c r="AB468" s="1"/>
      <c r="AC468" s="1"/>
    </row>
    <row r="469" ht="15.75" customHeight="1">
      <c r="AB469" s="1"/>
      <c r="AC469" s="1"/>
    </row>
    <row r="470" ht="15.75" customHeight="1">
      <c r="AB470" s="1"/>
      <c r="AC470" s="1"/>
    </row>
    <row r="471" ht="15.75" customHeight="1">
      <c r="AB471" s="1"/>
      <c r="AC471" s="1"/>
    </row>
    <row r="472" ht="15.75" customHeight="1">
      <c r="AB472" s="1"/>
      <c r="AC472" s="1"/>
    </row>
    <row r="473" ht="15.75" customHeight="1">
      <c r="AB473" s="1"/>
      <c r="AC473" s="1"/>
    </row>
    <row r="474" ht="15.75" customHeight="1">
      <c r="AB474" s="1"/>
      <c r="AC474" s="1"/>
    </row>
    <row r="475" ht="15.75" customHeight="1">
      <c r="AB475" s="1"/>
      <c r="AC475" s="1"/>
    </row>
    <row r="476" ht="15.75" customHeight="1">
      <c r="AB476" s="1"/>
      <c r="AC476" s="1"/>
    </row>
    <row r="477" ht="15.75" customHeight="1">
      <c r="AB477" s="1"/>
      <c r="AC477" s="1"/>
    </row>
    <row r="478" ht="15.75" customHeight="1">
      <c r="AB478" s="1"/>
      <c r="AC478" s="1"/>
    </row>
    <row r="479" ht="15.75" customHeight="1">
      <c r="AB479" s="1"/>
      <c r="AC479" s="1"/>
    </row>
    <row r="480" ht="15.75" customHeight="1">
      <c r="AB480" s="1"/>
      <c r="AC480" s="1"/>
    </row>
    <row r="481" ht="15.75" customHeight="1">
      <c r="AB481" s="1"/>
      <c r="AC481" s="1"/>
    </row>
    <row r="482" ht="15.75" customHeight="1">
      <c r="AB482" s="1"/>
      <c r="AC482" s="1"/>
    </row>
    <row r="483" ht="15.75" customHeight="1">
      <c r="AB483" s="1"/>
      <c r="AC483" s="1"/>
    </row>
    <row r="484" ht="15.75" customHeight="1">
      <c r="AB484" s="1"/>
      <c r="AC484" s="1"/>
    </row>
    <row r="485" ht="15.75" customHeight="1">
      <c r="AB485" s="1"/>
      <c r="AC485" s="1"/>
    </row>
    <row r="486" ht="15.75" customHeight="1">
      <c r="AB486" s="1"/>
      <c r="AC486" s="1"/>
    </row>
    <row r="487" ht="15.75" customHeight="1">
      <c r="AB487" s="1"/>
      <c r="AC487" s="1"/>
    </row>
    <row r="488" ht="15.75" customHeight="1">
      <c r="AB488" s="1"/>
      <c r="AC488" s="1"/>
    </row>
    <row r="489" ht="15.75" customHeight="1">
      <c r="AB489" s="1"/>
      <c r="AC489" s="1"/>
    </row>
    <row r="490" ht="15.75" customHeight="1">
      <c r="AB490" s="1"/>
      <c r="AC490" s="1"/>
    </row>
    <row r="491" ht="15.75" customHeight="1">
      <c r="AB491" s="1"/>
      <c r="AC491" s="1"/>
    </row>
    <row r="492" ht="15.75" customHeight="1">
      <c r="AB492" s="1"/>
      <c r="AC492" s="1"/>
    </row>
    <row r="493" ht="15.75" customHeight="1">
      <c r="AB493" s="1"/>
      <c r="AC493" s="1"/>
    </row>
    <row r="494" ht="15.75" customHeight="1">
      <c r="AB494" s="1"/>
      <c r="AC494" s="1"/>
    </row>
    <row r="495" ht="15.75" customHeight="1">
      <c r="AB495" s="1"/>
      <c r="AC495" s="1"/>
    </row>
    <row r="496" ht="15.75" customHeight="1">
      <c r="AB496" s="1"/>
      <c r="AC496" s="1"/>
    </row>
    <row r="497" ht="15.75" customHeight="1">
      <c r="AB497" s="1"/>
      <c r="AC497" s="1"/>
    </row>
    <row r="498" ht="15.75" customHeight="1">
      <c r="AB498" s="1"/>
      <c r="AC498" s="1"/>
    </row>
    <row r="499" ht="15.75" customHeight="1">
      <c r="AB499" s="1"/>
      <c r="AC499" s="1"/>
    </row>
    <row r="500" ht="15.75" customHeight="1">
      <c r="AB500" s="1"/>
      <c r="AC500" s="1"/>
    </row>
    <row r="501" ht="15.75" customHeight="1">
      <c r="AB501" s="1"/>
      <c r="AC501" s="1"/>
    </row>
    <row r="502" ht="15.75" customHeight="1">
      <c r="AB502" s="1"/>
      <c r="AC502" s="1"/>
    </row>
    <row r="503" ht="15.75" customHeight="1">
      <c r="AB503" s="1"/>
      <c r="AC503" s="1"/>
    </row>
    <row r="504" ht="15.75" customHeight="1">
      <c r="AB504" s="1"/>
      <c r="AC504" s="1"/>
    </row>
    <row r="505" ht="15.75" customHeight="1">
      <c r="AB505" s="1"/>
      <c r="AC505" s="1"/>
    </row>
    <row r="506" ht="15.75" customHeight="1">
      <c r="AB506" s="1"/>
      <c r="AC506" s="1"/>
    </row>
    <row r="507" ht="15.75" customHeight="1">
      <c r="AB507" s="1"/>
      <c r="AC507" s="1"/>
    </row>
    <row r="508" ht="15.75" customHeight="1">
      <c r="AB508" s="1"/>
      <c r="AC508" s="1"/>
    </row>
    <row r="509" ht="15.75" customHeight="1">
      <c r="AB509" s="1"/>
      <c r="AC509" s="1"/>
    </row>
    <row r="510" ht="15.75" customHeight="1">
      <c r="AB510" s="1"/>
      <c r="AC510" s="1"/>
    </row>
    <row r="511" ht="15.75" customHeight="1">
      <c r="AB511" s="1"/>
      <c r="AC511" s="1"/>
    </row>
    <row r="512" ht="15.75" customHeight="1">
      <c r="AB512" s="1"/>
      <c r="AC512" s="1"/>
    </row>
    <row r="513" ht="15.75" customHeight="1">
      <c r="AB513" s="1"/>
      <c r="AC513" s="1"/>
    </row>
    <row r="514" ht="15.75" customHeight="1">
      <c r="AB514" s="1"/>
      <c r="AC514" s="1"/>
    </row>
    <row r="515" ht="15.75" customHeight="1">
      <c r="AB515" s="1"/>
      <c r="AC515" s="1"/>
    </row>
    <row r="516" ht="15.75" customHeight="1">
      <c r="AB516" s="1"/>
      <c r="AC516" s="1"/>
    </row>
    <row r="517" ht="15.75" customHeight="1">
      <c r="AB517" s="1"/>
      <c r="AC517" s="1"/>
    </row>
    <row r="518" ht="15.75" customHeight="1">
      <c r="AB518" s="1"/>
      <c r="AC518" s="1"/>
    </row>
    <row r="519" ht="15.75" customHeight="1">
      <c r="AB519" s="1"/>
      <c r="AC519" s="1"/>
    </row>
    <row r="520" ht="15.75" customHeight="1">
      <c r="AB520" s="1"/>
      <c r="AC520" s="1"/>
    </row>
    <row r="521" ht="15.75" customHeight="1">
      <c r="AB521" s="1"/>
      <c r="AC521" s="1"/>
    </row>
    <row r="522" ht="15.75" customHeight="1">
      <c r="AB522" s="1"/>
      <c r="AC522" s="1"/>
    </row>
    <row r="523" ht="15.75" customHeight="1">
      <c r="AB523" s="1"/>
      <c r="AC523" s="1"/>
    </row>
    <row r="524" ht="15.75" customHeight="1">
      <c r="AB524" s="1"/>
      <c r="AC524" s="1"/>
    </row>
    <row r="525" ht="15.75" customHeight="1">
      <c r="AB525" s="1"/>
      <c r="AC525" s="1"/>
    </row>
    <row r="526" ht="15.75" customHeight="1">
      <c r="AB526" s="1"/>
      <c r="AC526" s="1"/>
    </row>
    <row r="527" ht="15.75" customHeight="1">
      <c r="AB527" s="1"/>
      <c r="AC527" s="1"/>
    </row>
    <row r="528" ht="15.75" customHeight="1">
      <c r="AB528" s="1"/>
      <c r="AC528" s="1"/>
    </row>
    <row r="529" ht="15.75" customHeight="1">
      <c r="AB529" s="1"/>
      <c r="AC529" s="1"/>
    </row>
    <row r="530" ht="15.75" customHeight="1">
      <c r="AB530" s="1"/>
      <c r="AC530" s="1"/>
    </row>
    <row r="531" ht="15.75" customHeight="1">
      <c r="AB531" s="1"/>
      <c r="AC531" s="1"/>
    </row>
    <row r="532" ht="15.75" customHeight="1">
      <c r="AB532" s="1"/>
      <c r="AC532" s="1"/>
    </row>
    <row r="533" ht="15.75" customHeight="1">
      <c r="AB533" s="1"/>
      <c r="AC533" s="1"/>
    </row>
    <row r="534" ht="15.75" customHeight="1">
      <c r="AB534" s="1"/>
      <c r="AC534" s="1"/>
    </row>
    <row r="535" ht="15.75" customHeight="1">
      <c r="AB535" s="1"/>
      <c r="AC535" s="1"/>
    </row>
    <row r="536" ht="15.75" customHeight="1">
      <c r="AB536" s="1"/>
      <c r="AC536" s="1"/>
    </row>
    <row r="537" ht="15.75" customHeight="1">
      <c r="AB537" s="1"/>
      <c r="AC537" s="1"/>
    </row>
    <row r="538" ht="15.75" customHeight="1">
      <c r="AB538" s="1"/>
      <c r="AC538" s="1"/>
    </row>
    <row r="539" ht="15.75" customHeight="1">
      <c r="AB539" s="1"/>
      <c r="AC539" s="1"/>
    </row>
    <row r="540" ht="15.75" customHeight="1">
      <c r="AB540" s="1"/>
      <c r="AC540" s="1"/>
    </row>
    <row r="541" ht="15.75" customHeight="1">
      <c r="AB541" s="1"/>
      <c r="AC541" s="1"/>
    </row>
    <row r="542" ht="15.75" customHeight="1">
      <c r="AB542" s="1"/>
      <c r="AC542" s="1"/>
    </row>
    <row r="543" ht="15.75" customHeight="1">
      <c r="AB543" s="1"/>
      <c r="AC543" s="1"/>
    </row>
    <row r="544" ht="15.75" customHeight="1">
      <c r="AB544" s="1"/>
      <c r="AC544" s="1"/>
    </row>
    <row r="545" ht="15.75" customHeight="1">
      <c r="AB545" s="1"/>
      <c r="AC545" s="1"/>
    </row>
    <row r="546" ht="15.75" customHeight="1">
      <c r="AB546" s="1"/>
      <c r="AC546" s="1"/>
    </row>
    <row r="547" ht="15.75" customHeight="1">
      <c r="AB547" s="1"/>
      <c r="AC547" s="1"/>
    </row>
    <row r="548" ht="15.75" customHeight="1">
      <c r="AB548" s="1"/>
      <c r="AC548" s="1"/>
    </row>
    <row r="549" ht="15.75" customHeight="1">
      <c r="AB549" s="1"/>
      <c r="AC549" s="1"/>
    </row>
    <row r="550" ht="15.75" customHeight="1">
      <c r="AB550" s="1"/>
      <c r="AC550" s="1"/>
    </row>
    <row r="551" ht="15.75" customHeight="1">
      <c r="AB551" s="1"/>
      <c r="AC551" s="1"/>
    </row>
    <row r="552" ht="15.75" customHeight="1">
      <c r="AB552" s="1"/>
      <c r="AC552" s="1"/>
    </row>
    <row r="553" ht="15.75" customHeight="1">
      <c r="AB553" s="1"/>
      <c r="AC553" s="1"/>
    </row>
    <row r="554" ht="15.75" customHeight="1">
      <c r="AB554" s="1"/>
      <c r="AC554" s="1"/>
    </row>
    <row r="555" ht="15.75" customHeight="1">
      <c r="AB555" s="1"/>
      <c r="AC555" s="1"/>
    </row>
    <row r="556" ht="15.75" customHeight="1">
      <c r="AB556" s="1"/>
      <c r="AC556" s="1"/>
    </row>
    <row r="557" ht="15.75" customHeight="1">
      <c r="AB557" s="1"/>
      <c r="AC557" s="1"/>
    </row>
    <row r="558" ht="15.75" customHeight="1">
      <c r="AB558" s="1"/>
      <c r="AC558" s="1"/>
    </row>
    <row r="559" ht="15.75" customHeight="1">
      <c r="AB559" s="1"/>
      <c r="AC559" s="1"/>
    </row>
    <row r="560" ht="15.75" customHeight="1">
      <c r="AB560" s="1"/>
      <c r="AC560" s="1"/>
    </row>
    <row r="561" ht="15.75" customHeight="1">
      <c r="AB561" s="1"/>
      <c r="AC561" s="1"/>
    </row>
    <row r="562" ht="15.75" customHeight="1">
      <c r="AB562" s="1"/>
      <c r="AC562" s="1"/>
    </row>
    <row r="563" ht="15.75" customHeight="1">
      <c r="AB563" s="1"/>
      <c r="AC563" s="1"/>
    </row>
    <row r="564" ht="15.75" customHeight="1">
      <c r="AB564" s="1"/>
      <c r="AC564" s="1"/>
    </row>
    <row r="565" ht="15.75" customHeight="1">
      <c r="AB565" s="1"/>
      <c r="AC565" s="1"/>
    </row>
    <row r="566" ht="15.75" customHeight="1">
      <c r="AB566" s="1"/>
      <c r="AC566" s="1"/>
    </row>
    <row r="567" ht="15.75" customHeight="1">
      <c r="AB567" s="1"/>
      <c r="AC567" s="1"/>
    </row>
    <row r="568" ht="15.75" customHeight="1">
      <c r="AB568" s="1"/>
      <c r="AC568" s="1"/>
    </row>
    <row r="569" ht="15.75" customHeight="1">
      <c r="AB569" s="1"/>
      <c r="AC569" s="1"/>
    </row>
    <row r="570" ht="15.75" customHeight="1">
      <c r="AB570" s="1"/>
      <c r="AC570" s="1"/>
    </row>
    <row r="571" ht="15.75" customHeight="1">
      <c r="AB571" s="1"/>
      <c r="AC571" s="1"/>
    </row>
    <row r="572" ht="15.75" customHeight="1">
      <c r="AB572" s="1"/>
      <c r="AC572" s="1"/>
    </row>
    <row r="573" ht="15.75" customHeight="1">
      <c r="AB573" s="1"/>
      <c r="AC573" s="1"/>
    </row>
    <row r="574" ht="15.75" customHeight="1">
      <c r="AB574" s="1"/>
      <c r="AC574" s="1"/>
    </row>
    <row r="575" ht="15.75" customHeight="1">
      <c r="AB575" s="1"/>
      <c r="AC575" s="1"/>
    </row>
    <row r="576" ht="15.75" customHeight="1">
      <c r="AB576" s="1"/>
      <c r="AC576" s="1"/>
    </row>
    <row r="577" ht="15.75" customHeight="1">
      <c r="AB577" s="1"/>
      <c r="AC577" s="1"/>
    </row>
    <row r="578" ht="15.75" customHeight="1">
      <c r="AB578" s="1"/>
      <c r="AC578" s="1"/>
    </row>
    <row r="579" ht="15.75" customHeight="1">
      <c r="AB579" s="1"/>
      <c r="AC579" s="1"/>
    </row>
    <row r="580" ht="15.75" customHeight="1">
      <c r="AB580" s="1"/>
      <c r="AC580" s="1"/>
    </row>
    <row r="581" ht="15.75" customHeight="1">
      <c r="AB581" s="1"/>
      <c r="AC581" s="1"/>
    </row>
    <row r="582" ht="15.75" customHeight="1">
      <c r="AB582" s="1"/>
      <c r="AC582" s="1"/>
    </row>
    <row r="583" ht="15.75" customHeight="1">
      <c r="AB583" s="1"/>
      <c r="AC583" s="1"/>
    </row>
    <row r="584" ht="15.75" customHeight="1">
      <c r="AB584" s="1"/>
      <c r="AC584" s="1"/>
    </row>
    <row r="585" ht="15.75" customHeight="1">
      <c r="AB585" s="1"/>
      <c r="AC585" s="1"/>
    </row>
    <row r="586" ht="15.75" customHeight="1">
      <c r="AB586" s="1"/>
      <c r="AC586" s="1"/>
    </row>
    <row r="587" ht="15.75" customHeight="1">
      <c r="AB587" s="1"/>
      <c r="AC587" s="1"/>
    </row>
    <row r="588" ht="15.75" customHeight="1">
      <c r="AB588" s="1"/>
      <c r="AC588" s="1"/>
    </row>
    <row r="589" ht="15.75" customHeight="1">
      <c r="AB589" s="1"/>
      <c r="AC589" s="1"/>
    </row>
    <row r="590" ht="15.75" customHeight="1">
      <c r="AB590" s="1"/>
      <c r="AC590" s="1"/>
    </row>
    <row r="591" ht="15.75" customHeight="1">
      <c r="AB591" s="1"/>
      <c r="AC591" s="1"/>
    </row>
    <row r="592" ht="15.75" customHeight="1">
      <c r="AB592" s="1"/>
      <c r="AC592" s="1"/>
    </row>
    <row r="593" ht="15.75" customHeight="1">
      <c r="AB593" s="1"/>
      <c r="AC593" s="1"/>
    </row>
    <row r="594" ht="15.75" customHeight="1">
      <c r="AB594" s="1"/>
      <c r="AC594" s="1"/>
    </row>
    <row r="595" ht="15.75" customHeight="1">
      <c r="AB595" s="1"/>
      <c r="AC595" s="1"/>
    </row>
    <row r="596" ht="15.75" customHeight="1">
      <c r="AB596" s="1"/>
      <c r="AC596" s="1"/>
    </row>
    <row r="597" ht="15.75" customHeight="1">
      <c r="AB597" s="1"/>
      <c r="AC597" s="1"/>
    </row>
    <row r="598" ht="15.75" customHeight="1">
      <c r="AB598" s="1"/>
      <c r="AC598" s="1"/>
    </row>
    <row r="599" ht="15.75" customHeight="1">
      <c r="AB599" s="1"/>
      <c r="AC599" s="1"/>
    </row>
    <row r="600" ht="15.75" customHeight="1">
      <c r="AB600" s="1"/>
      <c r="AC600" s="1"/>
    </row>
    <row r="601" ht="15.75" customHeight="1">
      <c r="AB601" s="1"/>
      <c r="AC601" s="1"/>
    </row>
    <row r="602" ht="15.75" customHeight="1">
      <c r="AB602" s="1"/>
      <c r="AC602" s="1"/>
    </row>
    <row r="603" ht="15.75" customHeight="1">
      <c r="AB603" s="1"/>
      <c r="AC603" s="1"/>
    </row>
    <row r="604" ht="15.75" customHeight="1">
      <c r="AB604" s="1"/>
      <c r="AC604" s="1"/>
    </row>
    <row r="605" ht="15.75" customHeight="1">
      <c r="AB605" s="1"/>
      <c r="AC605" s="1"/>
    </row>
    <row r="606" ht="15.75" customHeight="1">
      <c r="AB606" s="1"/>
      <c r="AC606" s="1"/>
    </row>
    <row r="607" ht="15.75" customHeight="1">
      <c r="AB607" s="1"/>
      <c r="AC607" s="1"/>
    </row>
    <row r="608" ht="15.75" customHeight="1">
      <c r="AB608" s="1"/>
      <c r="AC608" s="1"/>
    </row>
    <row r="609" ht="15.75" customHeight="1">
      <c r="AB609" s="1"/>
      <c r="AC609" s="1"/>
    </row>
    <row r="610" ht="15.75" customHeight="1">
      <c r="AB610" s="1"/>
      <c r="AC610" s="1"/>
    </row>
    <row r="611" ht="15.75" customHeight="1">
      <c r="AB611" s="1"/>
      <c r="AC611" s="1"/>
    </row>
    <row r="612" ht="15.75" customHeight="1">
      <c r="AB612" s="1"/>
      <c r="AC612" s="1"/>
    </row>
    <row r="613" ht="15.75" customHeight="1">
      <c r="AB613" s="1"/>
      <c r="AC613" s="1"/>
    </row>
    <row r="614" ht="15.75" customHeight="1">
      <c r="AB614" s="1"/>
      <c r="AC614" s="1"/>
    </row>
    <row r="615" ht="15.75" customHeight="1">
      <c r="AB615" s="1"/>
      <c r="AC615" s="1"/>
    </row>
    <row r="616" ht="15.75" customHeight="1">
      <c r="AB616" s="1"/>
      <c r="AC616" s="1"/>
    </row>
    <row r="617" ht="15.75" customHeight="1">
      <c r="AB617" s="1"/>
      <c r="AC617" s="1"/>
    </row>
    <row r="618" ht="15.75" customHeight="1">
      <c r="AB618" s="1"/>
      <c r="AC618" s="1"/>
    </row>
    <row r="619" ht="15.75" customHeight="1">
      <c r="AB619" s="1"/>
      <c r="AC619" s="1"/>
    </row>
    <row r="620" ht="15.75" customHeight="1">
      <c r="AB620" s="1"/>
      <c r="AC620" s="1"/>
    </row>
    <row r="621" ht="15.75" customHeight="1">
      <c r="AB621" s="1"/>
      <c r="AC621" s="1"/>
    </row>
    <row r="622" ht="15.75" customHeight="1">
      <c r="AB622" s="1"/>
      <c r="AC622" s="1"/>
    </row>
    <row r="623" ht="15.75" customHeight="1">
      <c r="AB623" s="1"/>
      <c r="AC623" s="1"/>
    </row>
    <row r="624" ht="15.75" customHeight="1">
      <c r="AB624" s="1"/>
      <c r="AC624" s="1"/>
    </row>
    <row r="625" ht="15.75" customHeight="1">
      <c r="AB625" s="1"/>
      <c r="AC625" s="1"/>
    </row>
    <row r="626" ht="15.75" customHeight="1">
      <c r="AB626" s="1"/>
      <c r="AC626" s="1"/>
    </row>
    <row r="627" ht="15.75" customHeight="1">
      <c r="AB627" s="1"/>
      <c r="AC627" s="1"/>
    </row>
    <row r="628" ht="15.75" customHeight="1">
      <c r="AB628" s="1"/>
      <c r="AC628" s="1"/>
    </row>
    <row r="629" ht="15.75" customHeight="1">
      <c r="AB629" s="1"/>
      <c r="AC629" s="1"/>
    </row>
    <row r="630" ht="15.75" customHeight="1">
      <c r="AB630" s="1"/>
      <c r="AC630" s="1"/>
    </row>
    <row r="631" ht="15.75" customHeight="1">
      <c r="AB631" s="1"/>
      <c r="AC631" s="1"/>
    </row>
    <row r="632" ht="15.75" customHeight="1">
      <c r="AB632" s="1"/>
      <c r="AC632" s="1"/>
    </row>
    <row r="633" ht="15.75" customHeight="1">
      <c r="AB633" s="1"/>
      <c r="AC633" s="1"/>
    </row>
    <row r="634" ht="15.75" customHeight="1">
      <c r="AB634" s="1"/>
      <c r="AC634" s="1"/>
    </row>
    <row r="635" ht="15.75" customHeight="1">
      <c r="AB635" s="1"/>
      <c r="AC635" s="1"/>
    </row>
    <row r="636" ht="15.75" customHeight="1">
      <c r="AB636" s="1"/>
      <c r="AC636" s="1"/>
    </row>
    <row r="637" ht="15.75" customHeight="1">
      <c r="AB637" s="1"/>
      <c r="AC637" s="1"/>
    </row>
    <row r="638" ht="15.75" customHeight="1">
      <c r="AB638" s="1"/>
      <c r="AC638" s="1"/>
    </row>
    <row r="639" ht="15.75" customHeight="1">
      <c r="AB639" s="1"/>
      <c r="AC639" s="1"/>
    </row>
    <row r="640" ht="15.75" customHeight="1">
      <c r="AB640" s="1"/>
      <c r="AC640" s="1"/>
    </row>
    <row r="641" ht="15.75" customHeight="1">
      <c r="AB641" s="1"/>
      <c r="AC641" s="1"/>
    </row>
    <row r="642" ht="15.75" customHeight="1">
      <c r="AB642" s="1"/>
      <c r="AC642" s="1"/>
    </row>
    <row r="643" ht="15.75" customHeight="1">
      <c r="AB643" s="1"/>
      <c r="AC643" s="1"/>
    </row>
    <row r="644" ht="15.75" customHeight="1">
      <c r="AB644" s="1"/>
      <c r="AC644" s="1"/>
    </row>
    <row r="645" ht="15.75" customHeight="1">
      <c r="AB645" s="1"/>
      <c r="AC645" s="1"/>
    </row>
    <row r="646" ht="15.75" customHeight="1">
      <c r="AB646" s="1"/>
      <c r="AC646" s="1"/>
    </row>
    <row r="647" ht="15.75" customHeight="1">
      <c r="AB647" s="1"/>
      <c r="AC647" s="1"/>
    </row>
    <row r="648" ht="15.75" customHeight="1">
      <c r="AB648" s="1"/>
      <c r="AC648" s="1"/>
    </row>
    <row r="649" ht="15.75" customHeight="1">
      <c r="AB649" s="1"/>
      <c r="AC649" s="1"/>
    </row>
    <row r="650" ht="15.75" customHeight="1">
      <c r="AB650" s="1"/>
      <c r="AC650" s="1"/>
    </row>
    <row r="651" ht="15.75" customHeight="1">
      <c r="AB651" s="1"/>
      <c r="AC651" s="1"/>
    </row>
    <row r="652" ht="15.75" customHeight="1">
      <c r="AB652" s="1"/>
      <c r="AC652" s="1"/>
    </row>
    <row r="653" ht="15.75" customHeight="1">
      <c r="AB653" s="1"/>
      <c r="AC653" s="1"/>
    </row>
    <row r="654" ht="15.75" customHeight="1">
      <c r="AB654" s="1"/>
      <c r="AC654" s="1"/>
    </row>
    <row r="655" ht="15.75" customHeight="1">
      <c r="AB655" s="1"/>
      <c r="AC655" s="1"/>
    </row>
    <row r="656" ht="15.75" customHeight="1">
      <c r="AB656" s="1"/>
      <c r="AC656" s="1"/>
    </row>
    <row r="657" ht="15.75" customHeight="1">
      <c r="AB657" s="1"/>
      <c r="AC657" s="1"/>
    </row>
    <row r="658" ht="15.75" customHeight="1">
      <c r="AB658" s="1"/>
      <c r="AC658" s="1"/>
    </row>
    <row r="659" ht="15.75" customHeight="1">
      <c r="AB659" s="1"/>
      <c r="AC659" s="1"/>
    </row>
    <row r="660" ht="15.75" customHeight="1">
      <c r="AB660" s="1"/>
      <c r="AC660" s="1"/>
    </row>
    <row r="661" ht="15.75" customHeight="1">
      <c r="AB661" s="1"/>
      <c r="AC661" s="1"/>
    </row>
    <row r="662" ht="15.75" customHeight="1">
      <c r="AB662" s="1"/>
      <c r="AC662" s="1"/>
    </row>
    <row r="663" ht="15.75" customHeight="1">
      <c r="AB663" s="1"/>
      <c r="AC663" s="1"/>
    </row>
    <row r="664" ht="15.75" customHeight="1">
      <c r="AB664" s="1"/>
      <c r="AC664" s="1"/>
    </row>
    <row r="665" ht="15.75" customHeight="1">
      <c r="AB665" s="1"/>
      <c r="AC665" s="1"/>
    </row>
    <row r="666" ht="15.75" customHeight="1">
      <c r="AB666" s="1"/>
      <c r="AC666" s="1"/>
    </row>
    <row r="667" ht="15.75" customHeight="1">
      <c r="AB667" s="1"/>
      <c r="AC667" s="1"/>
    </row>
    <row r="668" ht="15.75" customHeight="1">
      <c r="AB668" s="1"/>
      <c r="AC668" s="1"/>
    </row>
    <row r="669" ht="15.75" customHeight="1">
      <c r="AB669" s="1"/>
      <c r="AC669" s="1"/>
    </row>
    <row r="670" ht="15.75" customHeight="1">
      <c r="AB670" s="1"/>
      <c r="AC670" s="1"/>
    </row>
    <row r="671" ht="15.75" customHeight="1">
      <c r="AB671" s="1"/>
      <c r="AC671" s="1"/>
    </row>
    <row r="672" ht="15.75" customHeight="1">
      <c r="AB672" s="1"/>
      <c r="AC672" s="1"/>
    </row>
    <row r="673" ht="15.75" customHeight="1">
      <c r="AB673" s="1"/>
      <c r="AC673" s="1"/>
    </row>
    <row r="674" ht="15.75" customHeight="1">
      <c r="AB674" s="1"/>
      <c r="AC674" s="1"/>
    </row>
    <row r="675" ht="15.75" customHeight="1">
      <c r="AB675" s="1"/>
      <c r="AC675" s="1"/>
    </row>
    <row r="676" ht="15.75" customHeight="1">
      <c r="AB676" s="1"/>
      <c r="AC676" s="1"/>
    </row>
    <row r="677" ht="15.75" customHeight="1">
      <c r="AB677" s="1"/>
      <c r="AC677" s="1"/>
    </row>
    <row r="678" ht="15.75" customHeight="1">
      <c r="AB678" s="1"/>
      <c r="AC678" s="1"/>
    </row>
    <row r="679" ht="15.75" customHeight="1">
      <c r="AB679" s="1"/>
      <c r="AC679" s="1"/>
    </row>
    <row r="680" ht="15.75" customHeight="1">
      <c r="AB680" s="1"/>
      <c r="AC680" s="1"/>
    </row>
    <row r="681" ht="15.75" customHeight="1">
      <c r="AB681" s="1"/>
      <c r="AC681" s="1"/>
    </row>
    <row r="682" ht="15.75" customHeight="1">
      <c r="AB682" s="1"/>
      <c r="AC682" s="1"/>
    </row>
    <row r="683" ht="15.75" customHeight="1">
      <c r="AB683" s="1"/>
      <c r="AC683" s="1"/>
    </row>
    <row r="684" ht="15.75" customHeight="1">
      <c r="AB684" s="1"/>
      <c r="AC684" s="1"/>
    </row>
    <row r="685" ht="15.75" customHeight="1">
      <c r="AB685" s="1"/>
      <c r="AC685" s="1"/>
    </row>
    <row r="686" ht="15.75" customHeight="1">
      <c r="AB686" s="1"/>
      <c r="AC686" s="1"/>
    </row>
    <row r="687" ht="15.75" customHeight="1">
      <c r="AB687" s="1"/>
      <c r="AC687" s="1"/>
    </row>
    <row r="688" ht="15.75" customHeight="1">
      <c r="AB688" s="1"/>
      <c r="AC688" s="1"/>
    </row>
    <row r="689" ht="15.75" customHeight="1">
      <c r="AB689" s="1"/>
      <c r="AC689" s="1"/>
    </row>
    <row r="690" ht="15.75" customHeight="1">
      <c r="AB690" s="1"/>
      <c r="AC690" s="1"/>
    </row>
    <row r="691" ht="15.75" customHeight="1">
      <c r="AB691" s="1"/>
      <c r="AC691" s="1"/>
    </row>
    <row r="692" ht="15.75" customHeight="1">
      <c r="AB692" s="1"/>
      <c r="AC692" s="1"/>
    </row>
    <row r="693" ht="15.75" customHeight="1">
      <c r="AB693" s="1"/>
      <c r="AC693" s="1"/>
    </row>
    <row r="694" ht="15.75" customHeight="1">
      <c r="AB694" s="1"/>
      <c r="AC694" s="1"/>
    </row>
    <row r="695" ht="15.75" customHeight="1">
      <c r="AB695" s="1"/>
      <c r="AC695" s="1"/>
    </row>
    <row r="696" ht="15.75" customHeight="1">
      <c r="AB696" s="1"/>
      <c r="AC696" s="1"/>
    </row>
    <row r="697" ht="15.75" customHeight="1">
      <c r="AB697" s="1"/>
      <c r="AC697" s="1"/>
    </row>
    <row r="698" ht="15.75" customHeight="1">
      <c r="AB698" s="1"/>
      <c r="AC698" s="1"/>
    </row>
    <row r="699" ht="15.75" customHeight="1">
      <c r="AB699" s="1"/>
      <c r="AC699" s="1"/>
    </row>
    <row r="700" ht="15.75" customHeight="1">
      <c r="AB700" s="1"/>
      <c r="AC700" s="1"/>
    </row>
    <row r="701" ht="15.75" customHeight="1">
      <c r="AB701" s="1"/>
      <c r="AC701" s="1"/>
    </row>
    <row r="702" ht="15.75" customHeight="1">
      <c r="AB702" s="1"/>
      <c r="AC702" s="1"/>
    </row>
    <row r="703" ht="15.75" customHeight="1">
      <c r="AB703" s="1"/>
      <c r="AC703" s="1"/>
    </row>
    <row r="704" ht="15.75" customHeight="1">
      <c r="AB704" s="1"/>
      <c r="AC704" s="1"/>
    </row>
    <row r="705" ht="15.75" customHeight="1">
      <c r="AB705" s="1"/>
      <c r="AC705" s="1"/>
    </row>
    <row r="706" ht="15.75" customHeight="1">
      <c r="AB706" s="1"/>
      <c r="AC706" s="1"/>
    </row>
    <row r="707" ht="15.75" customHeight="1">
      <c r="AB707" s="1"/>
      <c r="AC707" s="1"/>
    </row>
    <row r="708" ht="15.75" customHeight="1">
      <c r="AB708" s="1"/>
      <c r="AC708" s="1"/>
    </row>
    <row r="709" ht="15.75" customHeight="1">
      <c r="AB709" s="1"/>
      <c r="AC709" s="1"/>
    </row>
    <row r="710" ht="15.75" customHeight="1">
      <c r="AB710" s="1"/>
      <c r="AC710" s="1"/>
    </row>
    <row r="711" ht="15.75" customHeight="1">
      <c r="AB711" s="1"/>
      <c r="AC711" s="1"/>
    </row>
    <row r="712" ht="15.75" customHeight="1">
      <c r="AB712" s="1"/>
      <c r="AC712" s="1"/>
    </row>
    <row r="713" ht="15.75" customHeight="1">
      <c r="AB713" s="1"/>
      <c r="AC713" s="1"/>
    </row>
    <row r="714" ht="15.75" customHeight="1">
      <c r="AB714" s="1"/>
      <c r="AC714" s="1"/>
    </row>
    <row r="715" ht="15.75" customHeight="1">
      <c r="AB715" s="1"/>
      <c r="AC715" s="1"/>
    </row>
    <row r="716" ht="15.75" customHeight="1">
      <c r="AB716" s="1"/>
      <c r="AC716" s="1"/>
    </row>
    <row r="717" ht="15.75" customHeight="1">
      <c r="AB717" s="1"/>
      <c r="AC717" s="1"/>
    </row>
    <row r="718" ht="15.75" customHeight="1">
      <c r="AB718" s="1"/>
      <c r="AC718" s="1"/>
    </row>
    <row r="719" ht="15.75" customHeight="1">
      <c r="AB719" s="1"/>
      <c r="AC719" s="1"/>
    </row>
    <row r="720" ht="15.75" customHeight="1">
      <c r="AB720" s="1"/>
      <c r="AC720" s="1"/>
    </row>
    <row r="721" ht="15.75" customHeight="1">
      <c r="AB721" s="1"/>
      <c r="AC721" s="1"/>
    </row>
    <row r="722" ht="15.75" customHeight="1">
      <c r="AB722" s="1"/>
      <c r="AC722" s="1"/>
    </row>
    <row r="723" ht="15.75" customHeight="1">
      <c r="AB723" s="1"/>
      <c r="AC723" s="1"/>
    </row>
    <row r="724" ht="15.75" customHeight="1">
      <c r="AB724" s="1"/>
      <c r="AC724" s="1"/>
    </row>
    <row r="725" ht="15.75" customHeight="1">
      <c r="AB725" s="1"/>
      <c r="AC725" s="1"/>
    </row>
    <row r="726" ht="15.75" customHeight="1">
      <c r="AB726" s="1"/>
      <c r="AC726" s="1"/>
    </row>
    <row r="727" ht="15.75" customHeight="1">
      <c r="AB727" s="1"/>
      <c r="AC727" s="1"/>
    </row>
    <row r="728" ht="15.75" customHeight="1">
      <c r="AB728" s="1"/>
      <c r="AC728" s="1"/>
    </row>
    <row r="729" ht="15.75" customHeight="1">
      <c r="AB729" s="1"/>
      <c r="AC729" s="1"/>
    </row>
    <row r="730" ht="15.75" customHeight="1">
      <c r="AB730" s="1"/>
      <c r="AC730" s="1"/>
    </row>
    <row r="731" ht="15.75" customHeight="1">
      <c r="AB731" s="1"/>
      <c r="AC731" s="1"/>
    </row>
    <row r="732" ht="15.75" customHeight="1">
      <c r="AB732" s="1"/>
      <c r="AC732" s="1"/>
    </row>
    <row r="733" ht="15.75" customHeight="1">
      <c r="AB733" s="1"/>
      <c r="AC733" s="1"/>
    </row>
    <row r="734" ht="15.75" customHeight="1">
      <c r="AB734" s="1"/>
      <c r="AC734" s="1"/>
    </row>
    <row r="735" ht="15.75" customHeight="1">
      <c r="AB735" s="1"/>
      <c r="AC735" s="1"/>
    </row>
    <row r="736" ht="15.75" customHeight="1">
      <c r="AB736" s="1"/>
      <c r="AC736" s="1"/>
    </row>
    <row r="737" ht="15.75" customHeight="1">
      <c r="AB737" s="1"/>
      <c r="AC737" s="1"/>
    </row>
    <row r="738" ht="15.75" customHeight="1">
      <c r="AB738" s="1"/>
      <c r="AC738" s="1"/>
    </row>
    <row r="739" ht="15.75" customHeight="1">
      <c r="AB739" s="1"/>
      <c r="AC739" s="1"/>
    </row>
    <row r="740" ht="15.75" customHeight="1">
      <c r="AB740" s="1"/>
      <c r="AC740" s="1"/>
    </row>
    <row r="741" ht="15.75" customHeight="1">
      <c r="AB741" s="1"/>
      <c r="AC741" s="1"/>
    </row>
    <row r="742" ht="15.75" customHeight="1">
      <c r="AB742" s="1"/>
      <c r="AC742" s="1"/>
    </row>
    <row r="743" ht="15.75" customHeight="1">
      <c r="AB743" s="1"/>
      <c r="AC743" s="1"/>
    </row>
    <row r="744" ht="15.75" customHeight="1">
      <c r="AB744" s="1"/>
      <c r="AC744" s="1"/>
    </row>
    <row r="745" ht="15.75" customHeight="1">
      <c r="AB745" s="1"/>
      <c r="AC745" s="1"/>
    </row>
    <row r="746" ht="15.75" customHeight="1">
      <c r="AB746" s="1"/>
      <c r="AC746" s="1"/>
    </row>
    <row r="747" ht="15.75" customHeight="1">
      <c r="AB747" s="1"/>
      <c r="AC747" s="1"/>
    </row>
    <row r="748" ht="15.75" customHeight="1">
      <c r="AB748" s="1"/>
      <c r="AC748" s="1"/>
    </row>
    <row r="749" ht="15.75" customHeight="1">
      <c r="AB749" s="1"/>
      <c r="AC749" s="1"/>
    </row>
    <row r="750" ht="15.75" customHeight="1">
      <c r="AB750" s="1"/>
      <c r="AC750" s="1"/>
    </row>
    <row r="751" ht="15.75" customHeight="1">
      <c r="AB751" s="1"/>
      <c r="AC751" s="1"/>
    </row>
    <row r="752" ht="15.75" customHeight="1">
      <c r="AB752" s="1"/>
      <c r="AC752" s="1"/>
    </row>
    <row r="753" ht="15.75" customHeight="1">
      <c r="AB753" s="1"/>
      <c r="AC753" s="1"/>
    </row>
    <row r="754" ht="15.75" customHeight="1">
      <c r="AB754" s="1"/>
      <c r="AC754" s="1"/>
    </row>
    <row r="755" ht="15.75" customHeight="1">
      <c r="AB755" s="1"/>
      <c r="AC755" s="1"/>
    </row>
    <row r="756" ht="15.75" customHeight="1">
      <c r="AB756" s="1"/>
      <c r="AC756" s="1"/>
    </row>
    <row r="757" ht="15.75" customHeight="1">
      <c r="AB757" s="1"/>
      <c r="AC757" s="1"/>
    </row>
    <row r="758" ht="15.75" customHeight="1">
      <c r="AB758" s="1"/>
      <c r="AC758" s="1"/>
    </row>
    <row r="759" ht="15.75" customHeight="1">
      <c r="AB759" s="1"/>
      <c r="AC759" s="1"/>
    </row>
    <row r="760" ht="15.75" customHeight="1">
      <c r="AB760" s="1"/>
      <c r="AC760" s="1"/>
    </row>
    <row r="761" ht="15.75" customHeight="1">
      <c r="AB761" s="1"/>
      <c r="AC761" s="1"/>
    </row>
    <row r="762" ht="15.75" customHeight="1">
      <c r="AB762" s="1"/>
      <c r="AC762" s="1"/>
    </row>
    <row r="763" ht="15.75" customHeight="1">
      <c r="AB763" s="1"/>
      <c r="AC763" s="1"/>
    </row>
    <row r="764" ht="15.75" customHeight="1">
      <c r="AB764" s="1"/>
      <c r="AC764" s="1"/>
    </row>
    <row r="765" ht="15.75" customHeight="1">
      <c r="AB765" s="1"/>
      <c r="AC765" s="1"/>
    </row>
    <row r="766" ht="15.75" customHeight="1">
      <c r="AB766" s="1"/>
      <c r="AC766" s="1"/>
    </row>
    <row r="767" ht="15.75" customHeight="1">
      <c r="AB767" s="1"/>
      <c r="AC767" s="1"/>
    </row>
    <row r="768" ht="15.75" customHeight="1">
      <c r="AB768" s="1"/>
      <c r="AC768" s="1"/>
    </row>
    <row r="769" ht="15.75" customHeight="1">
      <c r="AB769" s="1"/>
      <c r="AC769" s="1"/>
    </row>
    <row r="770" ht="15.75" customHeight="1">
      <c r="AB770" s="1"/>
      <c r="AC770" s="1"/>
    </row>
    <row r="771" ht="15.75" customHeight="1">
      <c r="AB771" s="1"/>
      <c r="AC771" s="1"/>
    </row>
    <row r="772" ht="15.75" customHeight="1">
      <c r="AB772" s="1"/>
      <c r="AC772" s="1"/>
    </row>
    <row r="773" ht="15.75" customHeight="1">
      <c r="AB773" s="1"/>
      <c r="AC773" s="1"/>
    </row>
    <row r="774" ht="15.75" customHeight="1">
      <c r="AB774" s="1"/>
      <c r="AC774" s="1"/>
    </row>
    <row r="775" ht="15.75" customHeight="1">
      <c r="AB775" s="1"/>
      <c r="AC775" s="1"/>
    </row>
    <row r="776" ht="15.75" customHeight="1">
      <c r="AB776" s="1"/>
      <c r="AC776" s="1"/>
    </row>
    <row r="777" ht="15.75" customHeight="1">
      <c r="AB777" s="1"/>
      <c r="AC777" s="1"/>
    </row>
    <row r="778" ht="15.75" customHeight="1">
      <c r="AB778" s="1"/>
      <c r="AC778" s="1"/>
    </row>
    <row r="779" ht="15.75" customHeight="1">
      <c r="AB779" s="1"/>
      <c r="AC779" s="1"/>
    </row>
    <row r="780" ht="15.75" customHeight="1">
      <c r="AB780" s="1"/>
      <c r="AC780" s="1"/>
    </row>
    <row r="781" ht="15.75" customHeight="1">
      <c r="AB781" s="1"/>
      <c r="AC781" s="1"/>
    </row>
    <row r="782" ht="15.75" customHeight="1">
      <c r="AB782" s="1"/>
      <c r="AC782" s="1"/>
    </row>
    <row r="783" ht="15.75" customHeight="1">
      <c r="AB783" s="1"/>
      <c r="AC783" s="1"/>
    </row>
    <row r="784" ht="15.75" customHeight="1">
      <c r="AB784" s="1"/>
      <c r="AC784" s="1"/>
    </row>
    <row r="785" ht="15.75" customHeight="1">
      <c r="AB785" s="1"/>
      <c r="AC785" s="1"/>
    </row>
    <row r="786" ht="15.75" customHeight="1">
      <c r="AB786" s="1"/>
      <c r="AC786" s="1"/>
    </row>
    <row r="787" ht="15.75" customHeight="1">
      <c r="AB787" s="1"/>
      <c r="AC787" s="1"/>
    </row>
    <row r="788" ht="15.75" customHeight="1">
      <c r="AB788" s="1"/>
      <c r="AC788" s="1"/>
    </row>
    <row r="789" ht="15.75" customHeight="1">
      <c r="AB789" s="1"/>
      <c r="AC789" s="1"/>
    </row>
    <row r="790" ht="15.75" customHeight="1">
      <c r="AB790" s="1"/>
      <c r="AC790" s="1"/>
    </row>
    <row r="791" ht="15.75" customHeight="1">
      <c r="AB791" s="1"/>
      <c r="AC791" s="1"/>
    </row>
    <row r="792" ht="15.75" customHeight="1">
      <c r="AB792" s="1"/>
      <c r="AC792" s="1"/>
    </row>
    <row r="793" ht="15.75" customHeight="1">
      <c r="AB793" s="1"/>
      <c r="AC793" s="1"/>
    </row>
    <row r="794" ht="15.75" customHeight="1">
      <c r="AB794" s="1"/>
      <c r="AC794" s="1"/>
    </row>
    <row r="795" ht="15.75" customHeight="1">
      <c r="AB795" s="1"/>
      <c r="AC795" s="1"/>
    </row>
    <row r="796" ht="15.75" customHeight="1">
      <c r="AB796" s="1"/>
      <c r="AC796" s="1"/>
    </row>
    <row r="797" ht="15.75" customHeight="1">
      <c r="AB797" s="1"/>
      <c r="AC797" s="1"/>
    </row>
    <row r="798" ht="15.75" customHeight="1">
      <c r="AB798" s="1"/>
      <c r="AC798" s="1"/>
    </row>
    <row r="799" ht="15.75" customHeight="1">
      <c r="AB799" s="1"/>
      <c r="AC799" s="1"/>
    </row>
    <row r="800" ht="15.75" customHeight="1">
      <c r="AB800" s="1"/>
      <c r="AC800" s="1"/>
    </row>
    <row r="801" ht="15.75" customHeight="1">
      <c r="AB801" s="1"/>
      <c r="AC801" s="1"/>
    </row>
    <row r="802" ht="15.75" customHeight="1">
      <c r="AB802" s="1"/>
      <c r="AC802" s="1"/>
    </row>
    <row r="803" ht="15.75" customHeight="1">
      <c r="AB803" s="1"/>
      <c r="AC803" s="1"/>
    </row>
    <row r="804" ht="15.75" customHeight="1">
      <c r="AB804" s="1"/>
      <c r="AC804" s="1"/>
    </row>
    <row r="805" ht="15.75" customHeight="1">
      <c r="AB805" s="1"/>
      <c r="AC805" s="1"/>
    </row>
    <row r="806" ht="15.75" customHeight="1">
      <c r="AB806" s="1"/>
      <c r="AC806" s="1"/>
    </row>
    <row r="807" ht="15.75" customHeight="1">
      <c r="AB807" s="1"/>
      <c r="AC807" s="1"/>
    </row>
    <row r="808" ht="15.75" customHeight="1">
      <c r="AB808" s="1"/>
      <c r="AC808" s="1"/>
    </row>
    <row r="809" ht="15.75" customHeight="1">
      <c r="AB809" s="1"/>
      <c r="AC809" s="1"/>
    </row>
    <row r="810" ht="15.75" customHeight="1">
      <c r="AB810" s="1"/>
      <c r="AC810" s="1"/>
    </row>
    <row r="811" ht="15.75" customHeight="1">
      <c r="AB811" s="1"/>
      <c r="AC811" s="1"/>
    </row>
    <row r="812" ht="15.75" customHeight="1">
      <c r="AB812" s="1"/>
      <c r="AC812" s="1"/>
    </row>
    <row r="813" ht="15.75" customHeight="1">
      <c r="AB813" s="1"/>
      <c r="AC813" s="1"/>
    </row>
    <row r="814" ht="15.75" customHeight="1">
      <c r="AB814" s="1"/>
      <c r="AC814" s="1"/>
    </row>
    <row r="815" ht="15.75" customHeight="1">
      <c r="AB815" s="1"/>
      <c r="AC815" s="1"/>
    </row>
    <row r="816" ht="15.75" customHeight="1">
      <c r="AB816" s="1"/>
      <c r="AC816" s="1"/>
    </row>
    <row r="817" ht="15.75" customHeight="1">
      <c r="AB817" s="1"/>
      <c r="AC817" s="1"/>
    </row>
    <row r="818" ht="15.75" customHeight="1">
      <c r="AB818" s="1"/>
      <c r="AC818" s="1"/>
    </row>
    <row r="819" ht="15.75" customHeight="1">
      <c r="AB819" s="1"/>
      <c r="AC819" s="1"/>
    </row>
    <row r="820" ht="15.75" customHeight="1">
      <c r="AB820" s="1"/>
      <c r="AC820" s="1"/>
    </row>
    <row r="821" ht="15.75" customHeight="1">
      <c r="AB821" s="1"/>
      <c r="AC821" s="1"/>
    </row>
    <row r="822" ht="15.75" customHeight="1">
      <c r="AB822" s="1"/>
      <c r="AC822" s="1"/>
    </row>
    <row r="823" ht="15.75" customHeight="1">
      <c r="AB823" s="1"/>
      <c r="AC823" s="1"/>
    </row>
    <row r="824" ht="15.75" customHeight="1">
      <c r="AB824" s="1"/>
      <c r="AC824" s="1"/>
    </row>
    <row r="825" ht="15.75" customHeight="1">
      <c r="AB825" s="1"/>
      <c r="AC825" s="1"/>
    </row>
    <row r="826" ht="15.75" customHeight="1">
      <c r="AB826" s="1"/>
      <c r="AC826" s="1"/>
    </row>
    <row r="827" ht="15.75" customHeight="1">
      <c r="AB827" s="1"/>
      <c r="AC827" s="1"/>
    </row>
    <row r="828" ht="15.75" customHeight="1">
      <c r="AB828" s="1"/>
      <c r="AC828" s="1"/>
    </row>
    <row r="829" ht="15.75" customHeight="1">
      <c r="AB829" s="1"/>
      <c r="AC829" s="1"/>
    </row>
    <row r="830" ht="15.75" customHeight="1">
      <c r="AB830" s="1"/>
      <c r="AC830" s="1"/>
    </row>
    <row r="831" ht="15.75" customHeight="1">
      <c r="AB831" s="1"/>
      <c r="AC831" s="1"/>
    </row>
    <row r="832" ht="15.75" customHeight="1">
      <c r="AB832" s="1"/>
      <c r="AC832" s="1"/>
    </row>
    <row r="833" ht="15.75" customHeight="1">
      <c r="AB833" s="1"/>
      <c r="AC833" s="1"/>
    </row>
    <row r="834" ht="15.75" customHeight="1">
      <c r="AB834" s="1"/>
      <c r="AC834" s="1"/>
    </row>
    <row r="835" ht="15.75" customHeight="1">
      <c r="AB835" s="1"/>
      <c r="AC835" s="1"/>
    </row>
    <row r="836" ht="15.75" customHeight="1">
      <c r="AB836" s="1"/>
      <c r="AC836" s="1"/>
    </row>
    <row r="837" ht="15.75" customHeight="1">
      <c r="AB837" s="1"/>
      <c r="AC837" s="1"/>
    </row>
    <row r="838" ht="15.75" customHeight="1">
      <c r="AB838" s="1"/>
      <c r="AC838" s="1"/>
    </row>
    <row r="839" ht="15.75" customHeight="1">
      <c r="AB839" s="1"/>
      <c r="AC839" s="1"/>
    </row>
    <row r="840" ht="15.75" customHeight="1">
      <c r="AB840" s="1"/>
      <c r="AC840" s="1"/>
    </row>
    <row r="841" ht="15.75" customHeight="1">
      <c r="AB841" s="1"/>
      <c r="AC841" s="1"/>
    </row>
    <row r="842" ht="15.75" customHeight="1">
      <c r="AB842" s="1"/>
      <c r="AC842" s="1"/>
    </row>
    <row r="843" ht="15.75" customHeight="1">
      <c r="AB843" s="1"/>
      <c r="AC843" s="1"/>
    </row>
    <row r="844" ht="15.75" customHeight="1">
      <c r="AB844" s="1"/>
      <c r="AC844" s="1"/>
    </row>
    <row r="845" ht="15.75" customHeight="1">
      <c r="AB845" s="1"/>
      <c r="AC845" s="1"/>
    </row>
    <row r="846" ht="15.75" customHeight="1">
      <c r="AB846" s="1"/>
      <c r="AC846" s="1"/>
    </row>
    <row r="847" ht="15.75" customHeight="1">
      <c r="AB847" s="1"/>
      <c r="AC847" s="1"/>
    </row>
    <row r="848" ht="15.75" customHeight="1">
      <c r="AB848" s="1"/>
      <c r="AC848" s="1"/>
    </row>
    <row r="849" ht="15.75" customHeight="1">
      <c r="AB849" s="1"/>
      <c r="AC849" s="1"/>
    </row>
    <row r="850" ht="15.75" customHeight="1">
      <c r="AB850" s="1"/>
      <c r="AC850" s="1"/>
    </row>
    <row r="851" ht="15.75" customHeight="1">
      <c r="AB851" s="1"/>
      <c r="AC851" s="1"/>
    </row>
    <row r="852" ht="15.75" customHeight="1">
      <c r="AB852" s="1"/>
      <c r="AC852" s="1"/>
    </row>
    <row r="853" ht="15.75" customHeight="1">
      <c r="AB853" s="1"/>
      <c r="AC853" s="1"/>
    </row>
    <row r="854" ht="15.75" customHeight="1">
      <c r="AB854" s="1"/>
      <c r="AC854" s="1"/>
    </row>
    <row r="855" ht="15.75" customHeight="1">
      <c r="AB855" s="1"/>
      <c r="AC855" s="1"/>
    </row>
    <row r="856" ht="15.75" customHeight="1">
      <c r="AB856" s="1"/>
      <c r="AC856" s="1"/>
    </row>
    <row r="857" ht="15.75" customHeight="1">
      <c r="AB857" s="1"/>
      <c r="AC857" s="1"/>
    </row>
    <row r="858" ht="15.75" customHeight="1">
      <c r="AB858" s="1"/>
      <c r="AC858" s="1"/>
    </row>
    <row r="859" ht="15.75" customHeight="1">
      <c r="AB859" s="1"/>
      <c r="AC859" s="1"/>
    </row>
    <row r="860" ht="15.75" customHeight="1">
      <c r="AB860" s="1"/>
      <c r="AC860" s="1"/>
    </row>
    <row r="861" ht="15.75" customHeight="1">
      <c r="AB861" s="1"/>
      <c r="AC861" s="1"/>
    </row>
    <row r="862" ht="15.75" customHeight="1">
      <c r="AB862" s="1"/>
      <c r="AC862" s="1"/>
    </row>
    <row r="863" ht="15.75" customHeight="1">
      <c r="AB863" s="1"/>
      <c r="AC863" s="1"/>
    </row>
    <row r="864" ht="15.75" customHeight="1">
      <c r="AB864" s="1"/>
      <c r="AC864" s="1"/>
    </row>
    <row r="865" ht="15.75" customHeight="1">
      <c r="AB865" s="1"/>
      <c r="AC865" s="1"/>
    </row>
    <row r="866" ht="15.75" customHeight="1">
      <c r="AB866" s="1"/>
      <c r="AC866" s="1"/>
    </row>
    <row r="867" ht="15.75" customHeight="1">
      <c r="AB867" s="1"/>
      <c r="AC867" s="1"/>
    </row>
    <row r="868" ht="15.75" customHeight="1">
      <c r="AB868" s="1"/>
      <c r="AC868" s="1"/>
    </row>
    <row r="869" ht="15.75" customHeight="1">
      <c r="AB869" s="1"/>
      <c r="AC869" s="1"/>
    </row>
    <row r="870" ht="15.75" customHeight="1">
      <c r="AB870" s="1"/>
      <c r="AC870" s="1"/>
    </row>
    <row r="871" ht="15.75" customHeight="1">
      <c r="AB871" s="1"/>
      <c r="AC871" s="1"/>
    </row>
    <row r="872" ht="15.75" customHeight="1">
      <c r="AB872" s="1"/>
      <c r="AC872" s="1"/>
    </row>
    <row r="873" ht="15.75" customHeight="1">
      <c r="AB873" s="1"/>
      <c r="AC873" s="1"/>
    </row>
    <row r="874" ht="15.75" customHeight="1">
      <c r="AB874" s="1"/>
      <c r="AC874" s="1"/>
    </row>
    <row r="875" ht="15.75" customHeight="1">
      <c r="AB875" s="1"/>
      <c r="AC875" s="1"/>
    </row>
    <row r="876" ht="15.75" customHeight="1">
      <c r="AB876" s="1"/>
      <c r="AC876" s="1"/>
    </row>
    <row r="877" ht="15.75" customHeight="1">
      <c r="AB877" s="1"/>
      <c r="AC877" s="1"/>
    </row>
    <row r="878" ht="15.75" customHeight="1">
      <c r="AB878" s="1"/>
      <c r="AC878" s="1"/>
    </row>
    <row r="879" ht="15.75" customHeight="1">
      <c r="AB879" s="1"/>
      <c r="AC879" s="1"/>
    </row>
    <row r="880" ht="15.75" customHeight="1">
      <c r="AB880" s="1"/>
      <c r="AC880" s="1"/>
    </row>
    <row r="881" ht="15.75" customHeight="1">
      <c r="AB881" s="1"/>
      <c r="AC881" s="1"/>
    </row>
    <row r="882" ht="15.75" customHeight="1">
      <c r="AB882" s="1"/>
      <c r="AC882" s="1"/>
    </row>
    <row r="883" ht="15.75" customHeight="1">
      <c r="AB883" s="1"/>
      <c r="AC883" s="1"/>
    </row>
    <row r="884" ht="15.75" customHeight="1">
      <c r="AB884" s="1"/>
      <c r="AC884" s="1"/>
    </row>
    <row r="885" ht="15.75" customHeight="1">
      <c r="AB885" s="1"/>
      <c r="AC885" s="1"/>
    </row>
    <row r="886" ht="15.75" customHeight="1">
      <c r="AB886" s="1"/>
      <c r="AC886" s="1"/>
    </row>
    <row r="887" ht="15.75" customHeight="1">
      <c r="AB887" s="1"/>
      <c r="AC887" s="1"/>
    </row>
    <row r="888" ht="15.75" customHeight="1">
      <c r="AB888" s="1"/>
      <c r="AC888" s="1"/>
    </row>
    <row r="889" ht="15.75" customHeight="1">
      <c r="AB889" s="1"/>
      <c r="AC889" s="1"/>
    </row>
    <row r="890" ht="15.75" customHeight="1">
      <c r="AB890" s="1"/>
      <c r="AC890" s="1"/>
    </row>
    <row r="891" ht="15.75" customHeight="1">
      <c r="AB891" s="1"/>
      <c r="AC891" s="1"/>
    </row>
    <row r="892" ht="15.75" customHeight="1">
      <c r="AB892" s="1"/>
      <c r="AC892" s="1"/>
    </row>
    <row r="893" ht="15.75" customHeight="1">
      <c r="AB893" s="1"/>
      <c r="AC893" s="1"/>
    </row>
    <row r="894" ht="15.75" customHeight="1">
      <c r="AB894" s="1"/>
      <c r="AC894" s="1"/>
    </row>
    <row r="895" ht="15.75" customHeight="1">
      <c r="AB895" s="1"/>
      <c r="AC895" s="1"/>
    </row>
    <row r="896" ht="15.75" customHeight="1">
      <c r="AB896" s="1"/>
      <c r="AC896" s="1"/>
    </row>
    <row r="897" ht="15.75" customHeight="1">
      <c r="AB897" s="1"/>
      <c r="AC897" s="1"/>
    </row>
    <row r="898" ht="15.75" customHeight="1">
      <c r="AB898" s="1"/>
      <c r="AC898" s="1"/>
    </row>
    <row r="899" ht="15.75" customHeight="1">
      <c r="AB899" s="1"/>
      <c r="AC899" s="1"/>
    </row>
    <row r="900" ht="15.75" customHeight="1">
      <c r="AB900" s="1"/>
      <c r="AC900" s="1"/>
    </row>
    <row r="901" ht="15.75" customHeight="1">
      <c r="AB901" s="1"/>
      <c r="AC901" s="1"/>
    </row>
    <row r="902" ht="15.75" customHeight="1">
      <c r="AB902" s="1"/>
      <c r="AC902" s="1"/>
    </row>
    <row r="903" ht="15.75" customHeight="1">
      <c r="AB903" s="1"/>
      <c r="AC903" s="1"/>
    </row>
    <row r="904" ht="15.75" customHeight="1">
      <c r="AB904" s="1"/>
      <c r="AC904" s="1"/>
    </row>
    <row r="905" ht="15.75" customHeight="1">
      <c r="AB905" s="1"/>
      <c r="AC905" s="1"/>
    </row>
    <row r="906" ht="15.75" customHeight="1">
      <c r="AB906" s="1"/>
      <c r="AC906" s="1"/>
    </row>
    <row r="907" ht="15.75" customHeight="1">
      <c r="AB907" s="1"/>
      <c r="AC907" s="1"/>
    </row>
    <row r="908" ht="15.75" customHeight="1">
      <c r="AB908" s="1"/>
      <c r="AC908" s="1"/>
    </row>
    <row r="909" ht="15.75" customHeight="1">
      <c r="AB909" s="1"/>
      <c r="AC909" s="1"/>
    </row>
    <row r="910" ht="15.75" customHeight="1">
      <c r="AB910" s="1"/>
      <c r="AC910" s="1"/>
    </row>
    <row r="911" ht="15.75" customHeight="1">
      <c r="AB911" s="1"/>
      <c r="AC911" s="1"/>
    </row>
    <row r="912" ht="15.75" customHeight="1">
      <c r="AB912" s="1"/>
      <c r="AC912" s="1"/>
    </row>
    <row r="913" ht="15.75" customHeight="1">
      <c r="AB913" s="1"/>
      <c r="AC913" s="1"/>
    </row>
    <row r="914" ht="15.75" customHeight="1">
      <c r="AB914" s="1"/>
      <c r="AC914" s="1"/>
    </row>
    <row r="915" ht="15.75" customHeight="1">
      <c r="AB915" s="1"/>
      <c r="AC915" s="1"/>
    </row>
    <row r="916" ht="15.75" customHeight="1">
      <c r="AB916" s="1"/>
      <c r="AC916" s="1"/>
    </row>
    <row r="917" ht="15.75" customHeight="1">
      <c r="AB917" s="1"/>
      <c r="AC917" s="1"/>
    </row>
    <row r="918" ht="15.75" customHeight="1">
      <c r="AB918" s="1"/>
      <c r="AC918" s="1"/>
    </row>
    <row r="919" ht="15.75" customHeight="1">
      <c r="AB919" s="1"/>
      <c r="AC919" s="1"/>
    </row>
    <row r="920" ht="15.75" customHeight="1">
      <c r="AB920" s="1"/>
      <c r="AC920" s="1"/>
    </row>
    <row r="921" ht="15.75" customHeight="1">
      <c r="AB921" s="1"/>
      <c r="AC921" s="1"/>
    </row>
    <row r="922" ht="15.75" customHeight="1">
      <c r="AB922" s="1"/>
      <c r="AC922" s="1"/>
    </row>
    <row r="923" ht="15.75" customHeight="1">
      <c r="AB923" s="1"/>
      <c r="AC923" s="1"/>
    </row>
    <row r="924" ht="15.75" customHeight="1">
      <c r="AB924" s="1"/>
      <c r="AC924" s="1"/>
    </row>
    <row r="925" ht="15.75" customHeight="1">
      <c r="AB925" s="1"/>
      <c r="AC925" s="1"/>
    </row>
    <row r="926" ht="15.75" customHeight="1">
      <c r="AB926" s="1"/>
      <c r="AC926" s="1"/>
    </row>
    <row r="927" ht="15.75" customHeight="1">
      <c r="AB927" s="1"/>
      <c r="AC927" s="1"/>
    </row>
    <row r="928" ht="15.75" customHeight="1">
      <c r="AB928" s="1"/>
      <c r="AC928" s="1"/>
    </row>
    <row r="929" ht="15.75" customHeight="1">
      <c r="AB929" s="1"/>
      <c r="AC929" s="1"/>
    </row>
    <row r="930" ht="15.75" customHeight="1">
      <c r="AB930" s="1"/>
      <c r="AC930" s="1"/>
    </row>
    <row r="931" ht="15.75" customHeight="1">
      <c r="AB931" s="1"/>
      <c r="AC931" s="1"/>
    </row>
    <row r="932" ht="15.75" customHeight="1">
      <c r="AB932" s="1"/>
      <c r="AC932" s="1"/>
    </row>
    <row r="933" ht="15.75" customHeight="1">
      <c r="AB933" s="1"/>
      <c r="AC933" s="1"/>
    </row>
    <row r="934" ht="15.75" customHeight="1">
      <c r="AB934" s="1"/>
      <c r="AC934" s="1"/>
    </row>
    <row r="935" ht="15.75" customHeight="1">
      <c r="AB935" s="1"/>
      <c r="AC935" s="1"/>
    </row>
    <row r="936" ht="15.75" customHeight="1">
      <c r="AB936" s="1"/>
      <c r="AC936" s="1"/>
    </row>
    <row r="937" ht="15.75" customHeight="1">
      <c r="AB937" s="1"/>
      <c r="AC937" s="1"/>
    </row>
    <row r="938" ht="15.75" customHeight="1">
      <c r="AB938" s="1"/>
      <c r="AC938" s="1"/>
    </row>
    <row r="939" ht="15.75" customHeight="1">
      <c r="AB939" s="1"/>
      <c r="AC939" s="1"/>
    </row>
    <row r="940" ht="15.75" customHeight="1">
      <c r="AB940" s="1"/>
      <c r="AC940" s="1"/>
    </row>
    <row r="941" ht="15.75" customHeight="1">
      <c r="AB941" s="1"/>
      <c r="AC941" s="1"/>
    </row>
    <row r="942" ht="15.75" customHeight="1">
      <c r="AB942" s="1"/>
      <c r="AC942" s="1"/>
    </row>
    <row r="943" ht="15.75" customHeight="1">
      <c r="AB943" s="1"/>
      <c r="AC943" s="1"/>
    </row>
    <row r="944" ht="15.75" customHeight="1">
      <c r="AB944" s="1"/>
      <c r="AC944" s="1"/>
    </row>
    <row r="945" ht="15.75" customHeight="1">
      <c r="AB945" s="1"/>
      <c r="AC945" s="1"/>
    </row>
    <row r="946" ht="15.75" customHeight="1">
      <c r="AB946" s="1"/>
      <c r="AC946" s="1"/>
    </row>
    <row r="947" ht="15.75" customHeight="1">
      <c r="AB947" s="1"/>
      <c r="AC947" s="1"/>
    </row>
    <row r="948" ht="15.75" customHeight="1">
      <c r="AB948" s="1"/>
      <c r="AC948" s="1"/>
    </row>
    <row r="949" ht="15.75" customHeight="1">
      <c r="AB949" s="1"/>
      <c r="AC949" s="1"/>
    </row>
    <row r="950" ht="15.75" customHeight="1">
      <c r="AB950" s="1"/>
      <c r="AC950" s="1"/>
    </row>
    <row r="951" ht="15.75" customHeight="1">
      <c r="AB951" s="1"/>
      <c r="AC951" s="1"/>
    </row>
    <row r="952" ht="15.75" customHeight="1">
      <c r="AB952" s="1"/>
      <c r="AC952" s="1"/>
    </row>
    <row r="953" ht="15.75" customHeight="1">
      <c r="AB953" s="1"/>
      <c r="AC953" s="1"/>
    </row>
    <row r="954" ht="15.75" customHeight="1">
      <c r="AB954" s="1"/>
      <c r="AC954" s="1"/>
    </row>
    <row r="955" ht="15.75" customHeight="1">
      <c r="AB955" s="1"/>
      <c r="AC955" s="1"/>
    </row>
    <row r="956" ht="15.75" customHeight="1">
      <c r="AB956" s="1"/>
      <c r="AC956" s="1"/>
    </row>
    <row r="957" ht="15.75" customHeight="1">
      <c r="AB957" s="1"/>
      <c r="AC957" s="1"/>
    </row>
    <row r="958" ht="15.75" customHeight="1">
      <c r="AB958" s="1"/>
      <c r="AC958" s="1"/>
    </row>
    <row r="959" ht="15.75" customHeight="1">
      <c r="AB959" s="1"/>
      <c r="AC959" s="1"/>
    </row>
    <row r="960" ht="15.75" customHeight="1">
      <c r="AB960" s="1"/>
      <c r="AC960" s="1"/>
    </row>
    <row r="961" ht="15.75" customHeight="1">
      <c r="AB961" s="1"/>
      <c r="AC961" s="1"/>
    </row>
    <row r="962" ht="15.75" customHeight="1">
      <c r="AB962" s="1"/>
      <c r="AC962" s="1"/>
    </row>
    <row r="963" ht="15.75" customHeight="1">
      <c r="AB963" s="1"/>
      <c r="AC963" s="1"/>
    </row>
    <row r="964" ht="15.75" customHeight="1">
      <c r="AB964" s="1"/>
      <c r="AC964" s="1"/>
    </row>
    <row r="965" ht="15.75" customHeight="1">
      <c r="AB965" s="1"/>
      <c r="AC965" s="1"/>
    </row>
    <row r="966" ht="15.75" customHeight="1">
      <c r="AB966" s="1"/>
      <c r="AC966" s="1"/>
    </row>
    <row r="967" ht="15.75" customHeight="1">
      <c r="AB967" s="1"/>
      <c r="AC967" s="1"/>
    </row>
    <row r="968" ht="15.75" customHeight="1">
      <c r="AB968" s="1"/>
      <c r="AC968" s="1"/>
    </row>
    <row r="969" ht="15.75" customHeight="1">
      <c r="AB969" s="1"/>
      <c r="AC969" s="1"/>
    </row>
    <row r="970" ht="15.75" customHeight="1">
      <c r="AB970" s="1"/>
      <c r="AC970" s="1"/>
    </row>
    <row r="971" ht="15.75" customHeight="1">
      <c r="AB971" s="1"/>
      <c r="AC971" s="1"/>
    </row>
    <row r="972" ht="15.75" customHeight="1">
      <c r="AB972" s="1"/>
      <c r="AC972" s="1"/>
    </row>
    <row r="973" ht="15.75" customHeight="1">
      <c r="AB973" s="1"/>
      <c r="AC973" s="1"/>
    </row>
    <row r="974" ht="15.75" customHeight="1">
      <c r="AB974" s="1"/>
      <c r="AC974" s="1"/>
    </row>
    <row r="975" ht="15.75" customHeight="1">
      <c r="AB975" s="1"/>
      <c r="AC975" s="1"/>
    </row>
    <row r="976" ht="15.75" customHeight="1">
      <c r="AB976" s="1"/>
      <c r="AC976" s="1"/>
    </row>
    <row r="977" ht="15.75" customHeight="1">
      <c r="AB977" s="1"/>
      <c r="AC977" s="1"/>
    </row>
    <row r="978" ht="15.75" customHeight="1">
      <c r="AB978" s="1"/>
      <c r="AC978" s="1"/>
    </row>
    <row r="979" ht="15.75" customHeight="1">
      <c r="AB979" s="1"/>
      <c r="AC979" s="1"/>
    </row>
    <row r="980" ht="15.75" customHeight="1">
      <c r="AB980" s="1"/>
      <c r="AC980" s="1"/>
    </row>
    <row r="981" ht="15.75" customHeight="1">
      <c r="AB981" s="1"/>
      <c r="AC981" s="1"/>
    </row>
    <row r="982" ht="15.75" customHeight="1">
      <c r="AB982" s="1"/>
      <c r="AC982" s="1"/>
    </row>
    <row r="983" ht="15.75" customHeight="1">
      <c r="AB983" s="1"/>
      <c r="AC983" s="1"/>
    </row>
    <row r="984" ht="15.75" customHeight="1">
      <c r="AB984" s="1"/>
      <c r="AC984" s="1"/>
    </row>
    <row r="985" ht="15.75" customHeight="1">
      <c r="AB985" s="1"/>
      <c r="AC985" s="1"/>
    </row>
    <row r="986" ht="15.75" customHeight="1">
      <c r="AB986" s="1"/>
      <c r="AC986" s="1"/>
    </row>
    <row r="987" ht="15.75" customHeight="1">
      <c r="AB987" s="1"/>
      <c r="AC987" s="1"/>
    </row>
    <row r="988" ht="15.75" customHeight="1">
      <c r="AB988" s="1"/>
      <c r="AC988" s="1"/>
    </row>
    <row r="989" ht="15.75" customHeight="1">
      <c r="AB989" s="1"/>
      <c r="AC989" s="1"/>
    </row>
    <row r="990" ht="15.75" customHeight="1">
      <c r="AB990" s="1"/>
      <c r="AC990" s="1"/>
    </row>
    <row r="991" ht="15.75" customHeight="1">
      <c r="AB991" s="1"/>
      <c r="AC991" s="1"/>
    </row>
    <row r="992" ht="15.75" customHeight="1">
      <c r="AB992" s="1"/>
      <c r="AC992" s="1"/>
    </row>
    <row r="993" ht="15.75" customHeight="1">
      <c r="AB993" s="1"/>
      <c r="AC993" s="1"/>
    </row>
    <row r="994" ht="15.75" customHeight="1">
      <c r="AB994" s="1"/>
      <c r="AC994" s="1"/>
    </row>
    <row r="995" ht="15.75" customHeight="1">
      <c r="AB995" s="1"/>
      <c r="AC995" s="1"/>
    </row>
    <row r="996" ht="15.75" customHeight="1">
      <c r="AB996" s="1"/>
      <c r="AC996" s="1"/>
    </row>
    <row r="997" ht="15.75" customHeight="1">
      <c r="AB997" s="1"/>
      <c r="AC997" s="1"/>
    </row>
    <row r="998" ht="15.75" customHeight="1">
      <c r="AB998" s="1"/>
      <c r="AC998" s="1"/>
    </row>
    <row r="999" ht="15.75" customHeight="1">
      <c r="AB999" s="1"/>
      <c r="AC999" s="1"/>
    </row>
    <row r="1000" ht="15.75" customHeight="1">
      <c r="AB1000" s="1"/>
      <c r="AC1000" s="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1" max="12" width="9.43"/>
    <col customWidth="1" min="13" max="13" width="24.71"/>
  </cols>
  <sheetData>
    <row r="1" ht="15.75" customHeight="1">
      <c r="A1" s="2" t="s">
        <v>0</v>
      </c>
      <c r="B1" s="1" t="s">
        <v>1</v>
      </c>
      <c r="C1" s="2" t="s">
        <v>12</v>
      </c>
      <c r="D1" s="2" t="s">
        <v>13</v>
      </c>
      <c r="E1" s="2" t="s">
        <v>3</v>
      </c>
      <c r="F1" s="2" t="s">
        <v>4</v>
      </c>
      <c r="G1" s="2" t="s">
        <v>5</v>
      </c>
      <c r="H1" s="1" t="s">
        <v>6</v>
      </c>
      <c r="I1" s="2" t="s">
        <v>14</v>
      </c>
      <c r="J1" s="2" t="s">
        <v>15</v>
      </c>
      <c r="K1" s="1" t="s">
        <v>9</v>
      </c>
      <c r="L1" s="1" t="s">
        <v>10</v>
      </c>
      <c r="M1" s="1" t="s">
        <v>11</v>
      </c>
      <c r="AB1" s="1"/>
      <c r="AC1" s="1"/>
    </row>
    <row r="2" ht="15.75" customHeight="1">
      <c r="A2" s="1">
        <v>1980.0</v>
      </c>
      <c r="B2" s="1">
        <v>5200000.0</v>
      </c>
      <c r="C2" s="1">
        <v>5200000.0</v>
      </c>
      <c r="D2" s="2">
        <v>0.0</v>
      </c>
      <c r="E2" s="3">
        <v>1.79966E14</v>
      </c>
      <c r="F2" s="4">
        <v>15.0</v>
      </c>
      <c r="G2" s="5">
        <v>24.08254644781573</v>
      </c>
      <c r="H2" s="5">
        <v>3.83323E10</v>
      </c>
      <c r="I2" s="27">
        <f t="shared" ref="I2:I31" si="1">SLOPE(I3:I13,A3:A13)</f>
        <v>0.01365452616</v>
      </c>
      <c r="J2" s="3">
        <v>0.013790680625225501</v>
      </c>
      <c r="K2" s="11">
        <f t="shared" ref="K2:K47" si="2">J2/0.0055</f>
        <v>2.507396477</v>
      </c>
      <c r="L2" s="22">
        <v>0.0</v>
      </c>
      <c r="M2" s="28">
        <v>0.0</v>
      </c>
      <c r="AB2" s="1"/>
      <c r="AC2" s="1"/>
    </row>
    <row r="3" ht="15.75" customHeight="1">
      <c r="A3" s="1">
        <v>1981.0</v>
      </c>
      <c r="B3" s="1">
        <v>4500000.0</v>
      </c>
      <c r="C3" s="1">
        <v>4500000.0</v>
      </c>
      <c r="D3" s="2">
        <v>0.0</v>
      </c>
      <c r="E3" s="3">
        <v>1.89511E14</v>
      </c>
      <c r="F3" s="4">
        <v>17.2</v>
      </c>
      <c r="G3" s="5">
        <v>23.49594097647173</v>
      </c>
      <c r="H3" s="5">
        <v>4.39741E10</v>
      </c>
      <c r="I3" s="27">
        <f t="shared" si="1"/>
        <v>0.0189582945</v>
      </c>
      <c r="J3" s="3">
        <f t="shared" ref="J3:J47" si="3">J2+I3</f>
        <v>0.03274897512</v>
      </c>
      <c r="K3" s="11">
        <f t="shared" si="2"/>
        <v>5.954359113</v>
      </c>
      <c r="L3" s="12">
        <f t="shared" ref="L3:L42" si="4">(K3-K2)/K2</f>
        <v>1.374717827</v>
      </c>
      <c r="M3" s="29">
        <f t="shared" ref="M3:M47" si="5">((K3-K2)/1000000)</f>
        <v>0.000003446962635</v>
      </c>
      <c r="AB3" s="1"/>
      <c r="AC3" s="1"/>
    </row>
    <row r="4" ht="15.75" customHeight="1">
      <c r="A4" s="1">
        <v>1982.0</v>
      </c>
      <c r="B4" s="1">
        <v>5200000.0</v>
      </c>
      <c r="C4" s="1">
        <v>5200000.0</v>
      </c>
      <c r="D4" s="2">
        <v>0.0</v>
      </c>
      <c r="E4" s="3">
        <v>2.08501E14</v>
      </c>
      <c r="F4" s="4">
        <v>19.61</v>
      </c>
      <c r="G4" s="5">
        <v>22.90659232002986</v>
      </c>
      <c r="H4" s="5">
        <v>4.7654E10</v>
      </c>
      <c r="I4" s="27">
        <f t="shared" si="1"/>
        <v>0.02643818742</v>
      </c>
      <c r="J4" s="3">
        <f t="shared" si="3"/>
        <v>0.05918716254</v>
      </c>
      <c r="K4" s="11">
        <f t="shared" si="2"/>
        <v>10.76130228</v>
      </c>
      <c r="L4" s="12">
        <f t="shared" si="4"/>
        <v>0.8072981619</v>
      </c>
      <c r="M4" s="29">
        <f t="shared" si="5"/>
        <v>0.000004806943167</v>
      </c>
      <c r="AB4" s="1"/>
      <c r="AC4" s="1"/>
    </row>
    <row r="5" ht="15.75" customHeight="1">
      <c r="A5" s="1">
        <v>1983.0</v>
      </c>
      <c r="B5" s="1">
        <v>5300000.0</v>
      </c>
      <c r="C5" s="1">
        <v>5300000.0</v>
      </c>
      <c r="D5" s="2">
        <v>0.0</v>
      </c>
      <c r="E5" s="3">
        <v>2.169E14</v>
      </c>
      <c r="F5" s="4">
        <v>19.72</v>
      </c>
      <c r="G5" s="5">
        <v>22.31326089763502</v>
      </c>
      <c r="H5" s="5">
        <v>5.07176E10</v>
      </c>
      <c r="I5" s="27">
        <f t="shared" si="1"/>
        <v>0.0342821294</v>
      </c>
      <c r="J5" s="3">
        <f t="shared" si="3"/>
        <v>0.09346929193</v>
      </c>
      <c r="K5" s="11">
        <f t="shared" si="2"/>
        <v>16.99441672</v>
      </c>
      <c r="L5" s="12">
        <f t="shared" si="4"/>
        <v>0.5792156259</v>
      </c>
      <c r="M5" s="29">
        <f t="shared" si="5"/>
        <v>0.000006233114436</v>
      </c>
      <c r="AB5" s="1"/>
      <c r="AC5" s="1"/>
    </row>
    <row r="6" ht="15.75" customHeight="1">
      <c r="A6" s="1">
        <v>1984.0</v>
      </c>
      <c r="B6" s="1">
        <v>5400000.0</v>
      </c>
      <c r="C6" s="1">
        <v>5400000.0</v>
      </c>
      <c r="D6" s="2">
        <v>0.0</v>
      </c>
      <c r="E6" s="3">
        <v>2.07793E14</v>
      </c>
      <c r="F6" s="4">
        <v>19.76</v>
      </c>
      <c r="G6" s="5">
        <v>21.716696811358588</v>
      </c>
      <c r="H6" s="5">
        <v>5.623E10</v>
      </c>
      <c r="I6" s="27">
        <f t="shared" si="1"/>
        <v>0.04188888326</v>
      </c>
      <c r="J6" s="3">
        <f t="shared" si="3"/>
        <v>0.1353581752</v>
      </c>
      <c r="K6" s="11">
        <f t="shared" si="2"/>
        <v>24.61057731</v>
      </c>
      <c r="L6" s="12">
        <f t="shared" si="4"/>
        <v>0.448156634</v>
      </c>
      <c r="M6" s="29">
        <f t="shared" si="5"/>
        <v>0.000007616160592</v>
      </c>
      <c r="AB6" s="1"/>
      <c r="AC6" s="1"/>
    </row>
    <row r="7" ht="15.75" customHeight="1">
      <c r="A7" s="1">
        <v>1985.0</v>
      </c>
      <c r="B7" s="1">
        <v>5200000.0</v>
      </c>
      <c r="C7" s="1">
        <v>5200000.0</v>
      </c>
      <c r="D7" s="2">
        <v>0.0</v>
      </c>
      <c r="E7" s="3">
        <v>2.07519E14</v>
      </c>
      <c r="F7" s="4">
        <v>20.28</v>
      </c>
      <c r="G7" s="5">
        <v>21.11896365554253</v>
      </c>
      <c r="H7" s="5">
        <v>5.96407E10</v>
      </c>
      <c r="I7" s="27">
        <f t="shared" si="1"/>
        <v>0.04812676688</v>
      </c>
      <c r="J7" s="3">
        <f t="shared" si="3"/>
        <v>0.1834849421</v>
      </c>
      <c r="K7" s="11">
        <f t="shared" si="2"/>
        <v>33.36089856</v>
      </c>
      <c r="L7" s="12">
        <f t="shared" si="4"/>
        <v>0.3555512388</v>
      </c>
      <c r="M7" s="29">
        <f t="shared" si="5"/>
        <v>0.00000875032125</v>
      </c>
      <c r="AB7" s="1"/>
      <c r="AC7" s="1"/>
    </row>
    <row r="8" ht="15.75" customHeight="1">
      <c r="A8" s="1">
        <v>1986.0</v>
      </c>
      <c r="B8" s="1">
        <v>4700000.0</v>
      </c>
      <c r="C8" s="1">
        <v>4700000.0</v>
      </c>
      <c r="D8" s="2">
        <v>0.0</v>
      </c>
      <c r="E8" s="3">
        <v>1.95813E14</v>
      </c>
      <c r="F8" s="4">
        <v>20.6</v>
      </c>
      <c r="G8" s="5">
        <v>20.52392031760087</v>
      </c>
      <c r="H8" s="5">
        <v>6.09697E10</v>
      </c>
      <c r="I8" s="27">
        <f t="shared" si="1"/>
        <v>0.05236213168</v>
      </c>
      <c r="J8" s="3">
        <f t="shared" si="3"/>
        <v>0.2358470737</v>
      </c>
      <c r="K8" s="11">
        <f t="shared" si="2"/>
        <v>42.88128614</v>
      </c>
      <c r="L8" s="12">
        <f t="shared" si="4"/>
        <v>0.285375634</v>
      </c>
      <c r="M8" s="29">
        <f t="shared" si="5"/>
        <v>0.000009520387577</v>
      </c>
      <c r="AB8" s="1"/>
      <c r="AC8" s="1"/>
    </row>
    <row r="9" ht="15.75" customHeight="1">
      <c r="A9" s="1">
        <v>1987.0</v>
      </c>
      <c r="B9" s="1">
        <v>5000000.0</v>
      </c>
      <c r="C9" s="1">
        <v>5000000.0</v>
      </c>
      <c r="D9" s="2">
        <v>0.0</v>
      </c>
      <c r="E9" s="3">
        <v>1.96751E14</v>
      </c>
      <c r="F9" s="4">
        <v>20.01</v>
      </c>
      <c r="G9" s="5">
        <v>19.932737337200933</v>
      </c>
      <c r="H9" s="5">
        <v>6.39198E10</v>
      </c>
      <c r="I9" s="27">
        <f t="shared" si="1"/>
        <v>0.0572461136</v>
      </c>
      <c r="J9" s="3">
        <f t="shared" si="3"/>
        <v>0.2930931873</v>
      </c>
      <c r="K9" s="11">
        <f t="shared" si="2"/>
        <v>53.28967043</v>
      </c>
      <c r="L9" s="12">
        <f t="shared" si="4"/>
        <v>0.2427255623</v>
      </c>
      <c r="M9" s="29">
        <f t="shared" si="5"/>
        <v>0.00001040838429</v>
      </c>
      <c r="AB9" s="1"/>
      <c r="AC9" s="1"/>
    </row>
    <row r="10" ht="15.75" customHeight="1">
      <c r="A10" s="1">
        <v>1988.0</v>
      </c>
      <c r="B10" s="1">
        <v>5400000.0</v>
      </c>
      <c r="C10" s="1">
        <v>5400000.0</v>
      </c>
      <c r="D10" s="2">
        <v>0.0</v>
      </c>
      <c r="E10" s="3">
        <v>2.07182E14</v>
      </c>
      <c r="F10" s="4">
        <v>20.31</v>
      </c>
      <c r="G10" s="5">
        <v>19.365989539095608</v>
      </c>
      <c r="H10" s="5">
        <v>6.77573E10</v>
      </c>
      <c r="I10" s="27">
        <f t="shared" si="1"/>
        <v>0.08249424528</v>
      </c>
      <c r="J10" s="3">
        <f t="shared" si="3"/>
        <v>0.3755874326</v>
      </c>
      <c r="K10" s="11">
        <f t="shared" si="2"/>
        <v>68.28862411</v>
      </c>
      <c r="L10" s="12">
        <f t="shared" si="4"/>
        <v>0.2814608078</v>
      </c>
      <c r="M10" s="29">
        <f t="shared" si="5"/>
        <v>0.00001499895369</v>
      </c>
      <c r="AB10" s="1"/>
      <c r="AC10" s="1"/>
    </row>
    <row r="11" ht="15.75" customHeight="1">
      <c r="A11" s="1">
        <v>1989.0</v>
      </c>
      <c r="B11" s="1">
        <v>5400000.0</v>
      </c>
      <c r="C11" s="1">
        <v>5400000.0</v>
      </c>
      <c r="D11" s="3">
        <v>0.0</v>
      </c>
      <c r="E11" s="3">
        <v>2.11451E14</v>
      </c>
      <c r="F11" s="4">
        <v>20.56</v>
      </c>
      <c r="G11" s="5">
        <v>18.79187883730401</v>
      </c>
      <c r="H11" s="5">
        <v>7.11792E10</v>
      </c>
      <c r="I11" s="27">
        <f t="shared" si="1"/>
        <v>0.1065794449</v>
      </c>
      <c r="J11" s="3">
        <f t="shared" si="3"/>
        <v>0.4821668775</v>
      </c>
      <c r="K11" s="11">
        <f t="shared" si="2"/>
        <v>87.666705</v>
      </c>
      <c r="L11" s="12">
        <f t="shared" si="4"/>
        <v>0.2837673351</v>
      </c>
      <c r="M11" s="29">
        <f t="shared" si="5"/>
        <v>0.00001937808088</v>
      </c>
      <c r="AB11" s="1"/>
      <c r="AC11" s="1"/>
    </row>
    <row r="12" ht="15.75" customHeight="1">
      <c r="A12" s="1">
        <v>1990.0</v>
      </c>
      <c r="B12" s="1">
        <v>5300000.0</v>
      </c>
      <c r="C12" s="1">
        <v>5300000.0</v>
      </c>
      <c r="D12" s="3">
        <v>0.0</v>
      </c>
      <c r="E12" s="3">
        <v>2.14109E14</v>
      </c>
      <c r="F12" s="4">
        <v>20.57</v>
      </c>
      <c r="G12" s="5">
        <v>18.183470467718962</v>
      </c>
      <c r="H12" s="5">
        <v>7.55705E10</v>
      </c>
      <c r="I12" s="27">
        <f t="shared" si="1"/>
        <v>0.1317980153</v>
      </c>
      <c r="J12" s="3">
        <f t="shared" si="3"/>
        <v>0.6139648928</v>
      </c>
      <c r="K12" s="11">
        <f t="shared" si="2"/>
        <v>111.6299805</v>
      </c>
      <c r="L12" s="12">
        <f t="shared" si="4"/>
        <v>0.2733452286</v>
      </c>
      <c r="M12" s="29">
        <f t="shared" si="5"/>
        <v>0.00002396327552</v>
      </c>
      <c r="AB12" s="1"/>
      <c r="AC12" s="1"/>
    </row>
    <row r="13" ht="15.75" customHeight="1">
      <c r="A13" s="1">
        <v>1991.0</v>
      </c>
      <c r="B13" s="1">
        <v>5800000.0</v>
      </c>
      <c r="C13" s="1">
        <v>5800000.0</v>
      </c>
      <c r="D13" s="3">
        <v>0.0</v>
      </c>
      <c r="E13" s="3">
        <v>2.31082E14</v>
      </c>
      <c r="F13" s="4">
        <v>20.72</v>
      </c>
      <c r="G13" s="5">
        <v>17.56791391763113</v>
      </c>
      <c r="H13" s="5">
        <v>7.97662E10</v>
      </c>
      <c r="I13" s="27">
        <f t="shared" si="1"/>
        <v>0.1736256043</v>
      </c>
      <c r="J13" s="3">
        <f t="shared" si="3"/>
        <v>0.7875904972</v>
      </c>
      <c r="K13" s="11">
        <f t="shared" si="2"/>
        <v>143.1982722</v>
      </c>
      <c r="L13" s="12">
        <f t="shared" si="4"/>
        <v>0.2827940268</v>
      </c>
      <c r="M13" s="29">
        <f t="shared" si="5"/>
        <v>0.0000315682917</v>
      </c>
      <c r="AB13" s="1"/>
      <c r="AC13" s="1"/>
    </row>
    <row r="14" ht="15.75" customHeight="1">
      <c r="A14" s="1">
        <v>1992.0</v>
      </c>
      <c r="B14" s="1">
        <v>5600000.0</v>
      </c>
      <c r="C14" s="1">
        <v>5600000.0</v>
      </c>
      <c r="D14" s="3">
        <v>0.0</v>
      </c>
      <c r="E14" s="3">
        <v>2.26915E14</v>
      </c>
      <c r="F14" s="4">
        <v>21.11</v>
      </c>
      <c r="G14" s="5">
        <v>16.960875369783707</v>
      </c>
      <c r="H14" s="5">
        <v>8.73021E10</v>
      </c>
      <c r="I14" s="27">
        <f t="shared" si="1"/>
        <v>0.2486929132</v>
      </c>
      <c r="J14" s="3">
        <f t="shared" si="3"/>
        <v>1.03628341</v>
      </c>
      <c r="K14" s="11">
        <f t="shared" si="2"/>
        <v>188.4151655</v>
      </c>
      <c r="L14" s="12">
        <f t="shared" si="4"/>
        <v>0.315764238</v>
      </c>
      <c r="M14" s="29">
        <f t="shared" si="5"/>
        <v>0.00004521689331</v>
      </c>
      <c r="AB14" s="1"/>
      <c r="AC14" s="1"/>
    </row>
    <row r="15" ht="15.75" customHeight="1">
      <c r="A15" s="1">
        <v>1993.0</v>
      </c>
      <c r="B15" s="1">
        <v>6100000.0</v>
      </c>
      <c r="C15" s="1">
        <v>6100000.0</v>
      </c>
      <c r="D15" s="3">
        <v>0.0</v>
      </c>
      <c r="E15" s="3">
        <v>2.42302E14</v>
      </c>
      <c r="F15" s="4">
        <v>21.22</v>
      </c>
      <c r="G15" s="5">
        <v>16.370945115632594</v>
      </c>
      <c r="H15" s="5">
        <v>9.56587E10</v>
      </c>
      <c r="I15" s="27">
        <f t="shared" si="1"/>
        <v>0.3335387064</v>
      </c>
      <c r="J15" s="3">
        <f t="shared" si="3"/>
        <v>1.369822117</v>
      </c>
      <c r="K15" s="11">
        <f t="shared" si="2"/>
        <v>249.0585667</v>
      </c>
      <c r="L15" s="12">
        <f t="shared" si="4"/>
        <v>0.3218605095</v>
      </c>
      <c r="M15" s="29">
        <f t="shared" si="5"/>
        <v>0.00006064340117</v>
      </c>
      <c r="AB15" s="1"/>
      <c r="AC15" s="1"/>
    </row>
    <row r="16" ht="15.75" customHeight="1">
      <c r="A16" s="1">
        <v>1994.0</v>
      </c>
      <c r="B16" s="1">
        <v>5700000.0</v>
      </c>
      <c r="C16" s="1">
        <v>5700000.0</v>
      </c>
      <c r="D16" s="3">
        <v>0.0</v>
      </c>
      <c r="E16" s="3">
        <v>2.36373E14</v>
      </c>
      <c r="F16" s="4">
        <v>21.56</v>
      </c>
      <c r="G16" s="5">
        <v>15.796818438562468</v>
      </c>
      <c r="H16" s="5">
        <v>1.045068E11</v>
      </c>
      <c r="I16" s="27">
        <f t="shared" si="1"/>
        <v>0.3935551591</v>
      </c>
      <c r="J16" s="3">
        <f t="shared" si="3"/>
        <v>1.763377276</v>
      </c>
      <c r="K16" s="11">
        <f t="shared" si="2"/>
        <v>320.6140502</v>
      </c>
      <c r="L16" s="12">
        <f t="shared" si="4"/>
        <v>0.2873038435</v>
      </c>
      <c r="M16" s="29">
        <f t="shared" si="5"/>
        <v>0.00007155548347</v>
      </c>
      <c r="AB16" s="1"/>
      <c r="AC16" s="1"/>
    </row>
    <row r="17" ht="15.75" customHeight="1">
      <c r="A17" s="1">
        <v>1995.0</v>
      </c>
      <c r="B17" s="1">
        <v>6200000.0</v>
      </c>
      <c r="C17" s="1">
        <v>6200000.0</v>
      </c>
      <c r="D17" s="3">
        <v>0.0</v>
      </c>
      <c r="E17" s="3">
        <v>2.48518E14</v>
      </c>
      <c r="F17" s="4">
        <v>21.75</v>
      </c>
      <c r="G17" s="5">
        <v>15.231762750625421</v>
      </c>
      <c r="H17" s="5">
        <v>1.127079E11</v>
      </c>
      <c r="I17" s="27">
        <f t="shared" si="1"/>
        <v>0.4510635218</v>
      </c>
      <c r="J17" s="3">
        <f t="shared" si="3"/>
        <v>2.214440798</v>
      </c>
      <c r="K17" s="11">
        <f t="shared" si="2"/>
        <v>402.6255996</v>
      </c>
      <c r="L17" s="12">
        <f t="shared" si="4"/>
        <v>0.2557952447</v>
      </c>
      <c r="M17" s="29">
        <f t="shared" si="5"/>
        <v>0.00008201154942</v>
      </c>
      <c r="AB17" s="1"/>
      <c r="AC17" s="1"/>
    </row>
    <row r="18" ht="15.75" customHeight="1">
      <c r="A18" s="1">
        <v>1996.0</v>
      </c>
      <c r="B18" s="1">
        <v>6500000.0</v>
      </c>
      <c r="C18" s="1">
        <v>6500000.0</v>
      </c>
      <c r="D18" s="3">
        <v>0.0</v>
      </c>
      <c r="E18" s="3">
        <v>2.6195E14</v>
      </c>
      <c r="F18" s="4">
        <v>21.95</v>
      </c>
      <c r="G18" s="5">
        <v>14.66749867325052</v>
      </c>
      <c r="H18" s="5">
        <v>1.21081E11</v>
      </c>
      <c r="I18" s="27">
        <f t="shared" si="1"/>
        <v>0.4952978439</v>
      </c>
      <c r="J18" s="3">
        <f t="shared" si="3"/>
        <v>2.709738642</v>
      </c>
      <c r="K18" s="11">
        <f t="shared" si="2"/>
        <v>492.679753</v>
      </c>
      <c r="L18" s="12">
        <f t="shared" si="4"/>
        <v>0.2236672321</v>
      </c>
      <c r="M18" s="29">
        <f t="shared" si="5"/>
        <v>0.00009005415344</v>
      </c>
      <c r="AB18" s="1"/>
      <c r="AC18" s="1"/>
    </row>
    <row r="19" ht="15.75" customHeight="1">
      <c r="A19" s="1">
        <v>1997.0</v>
      </c>
      <c r="B19" s="1">
        <v>6300000.0</v>
      </c>
      <c r="C19" s="1">
        <v>6300000.0</v>
      </c>
      <c r="D19" s="3">
        <v>0.0</v>
      </c>
      <c r="E19" s="3">
        <v>2.64229E14</v>
      </c>
      <c r="F19" s="4">
        <v>21.74</v>
      </c>
      <c r="G19" s="5">
        <v>14.085864857516981</v>
      </c>
      <c r="H19" s="5">
        <v>1.3320379999999998E11</v>
      </c>
      <c r="I19" s="27">
        <f t="shared" si="1"/>
        <v>0.5355942075</v>
      </c>
      <c r="J19" s="3">
        <f t="shared" si="3"/>
        <v>3.245332849</v>
      </c>
      <c r="K19" s="11">
        <f t="shared" si="2"/>
        <v>590.060518</v>
      </c>
      <c r="L19" s="12">
        <f t="shared" si="4"/>
        <v>0.1976553012</v>
      </c>
      <c r="M19" s="29">
        <f t="shared" si="5"/>
        <v>0.00009738076499</v>
      </c>
      <c r="AB19" s="1"/>
      <c r="AC19" s="1"/>
    </row>
    <row r="20" ht="15.75" customHeight="1">
      <c r="A20" s="1">
        <v>1998.0</v>
      </c>
      <c r="B20" s="1">
        <v>6000000.0</v>
      </c>
      <c r="C20" s="1">
        <v>6000000.0</v>
      </c>
      <c r="D20" s="3">
        <v>1000000.0</v>
      </c>
      <c r="E20" s="3">
        <v>2.61235E14</v>
      </c>
      <c r="F20" s="6">
        <v>21.83</v>
      </c>
      <c r="G20" s="5">
        <v>13.492937107934267</v>
      </c>
      <c r="H20" s="7">
        <v>1.503817E11</v>
      </c>
      <c r="I20" s="27">
        <f t="shared" si="1"/>
        <v>0.640649421</v>
      </c>
      <c r="J20" s="3">
        <f t="shared" si="3"/>
        <v>3.88598227</v>
      </c>
      <c r="K20" s="11">
        <f t="shared" si="2"/>
        <v>706.5422309</v>
      </c>
      <c r="L20" s="12">
        <f t="shared" si="4"/>
        <v>0.1974063835</v>
      </c>
      <c r="M20" s="29">
        <f t="shared" si="5"/>
        <v>0.0001164817129</v>
      </c>
      <c r="AB20" s="1"/>
      <c r="AC20" s="1"/>
    </row>
    <row r="21" ht="15.75" customHeight="1">
      <c r="A21" s="1">
        <v>1999.0</v>
      </c>
      <c r="B21" s="1">
        <v>6400000.0</v>
      </c>
      <c r="C21" s="1">
        <v>6400000.0</v>
      </c>
      <c r="D21" s="3">
        <v>1000000.0</v>
      </c>
      <c r="E21" s="3">
        <v>2.75088E14</v>
      </c>
      <c r="F21" s="4">
        <v>21.63</v>
      </c>
      <c r="G21" s="5">
        <v>12.730123472177183</v>
      </c>
      <c r="H21" s="5">
        <v>1.642268E11</v>
      </c>
      <c r="I21" s="27">
        <f t="shared" si="1"/>
        <v>1.175043619</v>
      </c>
      <c r="J21" s="3">
        <f t="shared" si="3"/>
        <v>5.061025889</v>
      </c>
      <c r="K21" s="11">
        <f t="shared" si="2"/>
        <v>920.1865253</v>
      </c>
      <c r="L21" s="12">
        <f t="shared" si="4"/>
        <v>0.3023800773</v>
      </c>
      <c r="M21" s="29">
        <f t="shared" si="5"/>
        <v>0.0002136442944</v>
      </c>
      <c r="AB21" s="1"/>
      <c r="AC21" s="1"/>
    </row>
    <row r="22" ht="15.75" customHeight="1">
      <c r="A22" s="1">
        <v>2000.0</v>
      </c>
      <c r="B22" s="1">
        <v>6900000.0</v>
      </c>
      <c r="C22" s="1">
        <v>6900000.0</v>
      </c>
      <c r="D22" s="3">
        <v>1000000.0</v>
      </c>
      <c r="E22" s="3">
        <v>2.92583E14</v>
      </c>
      <c r="F22" s="4">
        <v>21.41</v>
      </c>
      <c r="G22" s="5">
        <v>12.100314236495706</v>
      </c>
      <c r="H22" s="5">
        <v>1.806055E11</v>
      </c>
      <c r="I22" s="27">
        <f t="shared" si="1"/>
        <v>1.339066748</v>
      </c>
      <c r="J22" s="3">
        <f t="shared" si="3"/>
        <v>6.400092638</v>
      </c>
      <c r="K22" s="11">
        <f t="shared" si="2"/>
        <v>1163.653207</v>
      </c>
      <c r="L22" s="12">
        <f t="shared" si="4"/>
        <v>0.2645840542</v>
      </c>
      <c r="M22" s="29">
        <f t="shared" si="5"/>
        <v>0.0002434666815</v>
      </c>
      <c r="AB22" s="1"/>
      <c r="AC22" s="1"/>
    </row>
    <row r="23" ht="15.75" customHeight="1">
      <c r="A23" s="1">
        <v>2001.0</v>
      </c>
      <c r="B23" s="1">
        <v>7300000.0</v>
      </c>
      <c r="C23" s="1">
        <v>7300000.0</v>
      </c>
      <c r="D23" s="3">
        <v>1000000.0</v>
      </c>
      <c r="E23" s="3">
        <v>3.01883E14</v>
      </c>
      <c r="F23" s="4">
        <v>21.88</v>
      </c>
      <c r="G23" s="5">
        <v>11.680821279162956</v>
      </c>
      <c r="H23" s="5">
        <v>1.875719E11</v>
      </c>
      <c r="I23" s="27">
        <f t="shared" si="1"/>
        <v>1.580236084</v>
      </c>
      <c r="J23" s="3">
        <f t="shared" si="3"/>
        <v>7.980328722</v>
      </c>
      <c r="K23" s="11">
        <f t="shared" si="2"/>
        <v>1450.968859</v>
      </c>
      <c r="L23" s="12">
        <f t="shared" si="4"/>
        <v>0.2469083143</v>
      </c>
      <c r="M23" s="29">
        <f t="shared" si="5"/>
        <v>0.0002873156517</v>
      </c>
      <c r="AB23" s="1"/>
      <c r="AC23" s="1"/>
    </row>
    <row r="24" ht="15.75" customHeight="1">
      <c r="A24" s="1">
        <v>2002.0</v>
      </c>
      <c r="B24" s="1">
        <v>7600000.0</v>
      </c>
      <c r="C24" s="1">
        <v>7600000.0</v>
      </c>
      <c r="D24" s="3">
        <v>1000000.0</v>
      </c>
      <c r="E24" s="3">
        <v>3.17538E14</v>
      </c>
      <c r="F24" s="4">
        <v>21.61</v>
      </c>
      <c r="G24" s="5">
        <v>11.185121580562964</v>
      </c>
      <c r="H24" s="5">
        <v>1.909628E11</v>
      </c>
      <c r="I24" s="27">
        <f t="shared" si="1"/>
        <v>2.185128998</v>
      </c>
      <c r="J24" s="3">
        <f t="shared" si="3"/>
        <v>10.16545772</v>
      </c>
      <c r="K24" s="11">
        <f t="shared" si="2"/>
        <v>1848.26504</v>
      </c>
      <c r="L24" s="12">
        <f t="shared" si="4"/>
        <v>0.2738144097</v>
      </c>
      <c r="M24" s="29">
        <f t="shared" si="5"/>
        <v>0.0003972961815</v>
      </c>
      <c r="AB24" s="1"/>
      <c r="AC24" s="1"/>
    </row>
    <row r="25" ht="15.75" customHeight="1">
      <c r="A25" s="1">
        <v>2003.0</v>
      </c>
      <c r="B25" s="1">
        <v>7700000.0</v>
      </c>
      <c r="C25" s="1">
        <v>7700000.0</v>
      </c>
      <c r="D25" s="3">
        <v>1000000.0</v>
      </c>
      <c r="E25" s="3">
        <v>3.17981E14</v>
      </c>
      <c r="F25" s="4">
        <v>23.87</v>
      </c>
      <c r="G25" s="5">
        <v>10.619623527169551</v>
      </c>
      <c r="H25" s="5">
        <v>1.964837E11</v>
      </c>
      <c r="I25" s="27">
        <f t="shared" si="1"/>
        <v>3.228622744</v>
      </c>
      <c r="J25" s="3">
        <f t="shared" si="3"/>
        <v>13.39408046</v>
      </c>
      <c r="K25" s="11">
        <f t="shared" si="2"/>
        <v>2435.287357</v>
      </c>
      <c r="L25" s="12">
        <f t="shared" si="4"/>
        <v>0.3176072178</v>
      </c>
      <c r="M25" s="29">
        <f t="shared" si="5"/>
        <v>0.000587022317</v>
      </c>
      <c r="AB25" s="1"/>
      <c r="AC25" s="1"/>
    </row>
    <row r="26" ht="15.75" customHeight="1">
      <c r="A26" s="1">
        <v>2004.0</v>
      </c>
      <c r="B26" s="1">
        <v>7300000.0</v>
      </c>
      <c r="C26" s="1">
        <v>7300000.0</v>
      </c>
      <c r="D26" s="3">
        <v>1000000.0</v>
      </c>
      <c r="E26" s="3">
        <v>3.07914E14</v>
      </c>
      <c r="F26" s="4">
        <v>24.66</v>
      </c>
      <c r="G26" s="5">
        <v>9.979991943603636</v>
      </c>
      <c r="H26" s="5">
        <v>2.039802E11</v>
      </c>
      <c r="I26" s="27">
        <f t="shared" si="1"/>
        <v>3.937920414</v>
      </c>
      <c r="J26" s="3">
        <f t="shared" si="3"/>
        <v>17.33200088</v>
      </c>
      <c r="K26" s="11">
        <f t="shared" si="2"/>
        <v>3151.272887</v>
      </c>
      <c r="L26" s="12">
        <f t="shared" si="4"/>
        <v>0.2940045362</v>
      </c>
      <c r="M26" s="29">
        <f t="shared" si="5"/>
        <v>0.0007159855299</v>
      </c>
      <c r="AB26" s="1"/>
      <c r="AC26" s="1"/>
    </row>
    <row r="27" ht="15.75" customHeight="1">
      <c r="A27" s="1">
        <v>2005.0</v>
      </c>
      <c r="B27" s="1">
        <v>7600000.0</v>
      </c>
      <c r="C27" s="1">
        <v>7600000.0</v>
      </c>
      <c r="D27" s="3">
        <v>2000000.0</v>
      </c>
      <c r="E27" s="3">
        <v>3.23145E14</v>
      </c>
      <c r="F27" s="4">
        <v>26.56</v>
      </c>
      <c r="G27" s="5">
        <v>9.296277675309284</v>
      </c>
      <c r="H27" s="5">
        <v>2.199079E11</v>
      </c>
      <c r="I27" s="27">
        <f t="shared" si="1"/>
        <v>4.04053152</v>
      </c>
      <c r="J27" s="3">
        <f t="shared" si="3"/>
        <v>21.3725324</v>
      </c>
      <c r="K27" s="11">
        <f t="shared" si="2"/>
        <v>3885.914982</v>
      </c>
      <c r="L27" s="12">
        <f t="shared" si="4"/>
        <v>0.2331255086</v>
      </c>
      <c r="M27" s="29">
        <f t="shared" si="5"/>
        <v>0.0007346420945</v>
      </c>
      <c r="AB27" s="1"/>
      <c r="AC27" s="1"/>
    </row>
    <row r="28" ht="15.75" customHeight="1">
      <c r="A28" s="1">
        <v>2006.0</v>
      </c>
      <c r="B28" s="1">
        <v>7200000.0</v>
      </c>
      <c r="C28" s="1">
        <v>7200000.0</v>
      </c>
      <c r="D28" s="3">
        <v>3000000.0</v>
      </c>
      <c r="E28" s="3">
        <v>3.21426E14</v>
      </c>
      <c r="F28" s="4">
        <v>26.44</v>
      </c>
      <c r="G28" s="5">
        <v>8.595853088359263</v>
      </c>
      <c r="H28" s="5">
        <v>2.312059E11</v>
      </c>
      <c r="I28" s="27">
        <f t="shared" si="1"/>
        <v>4.645738778</v>
      </c>
      <c r="J28" s="3">
        <f t="shared" si="3"/>
        <v>26.01827118</v>
      </c>
      <c r="K28" s="11">
        <f t="shared" si="2"/>
        <v>4730.594759</v>
      </c>
      <c r="L28" s="12">
        <f t="shared" si="4"/>
        <v>0.2173695981</v>
      </c>
      <c r="M28" s="29">
        <f t="shared" si="5"/>
        <v>0.0008446797779</v>
      </c>
      <c r="AB28" s="1"/>
      <c r="AC28" s="1"/>
    </row>
    <row r="29" ht="15.75" customHeight="1">
      <c r="A29" s="1">
        <v>2007.0</v>
      </c>
      <c r="B29" s="1">
        <v>7900000.0</v>
      </c>
      <c r="C29" s="1">
        <v>7900000.0</v>
      </c>
      <c r="D29" s="3">
        <v>6000000.0</v>
      </c>
      <c r="E29" s="3">
        <v>3.4336E14</v>
      </c>
      <c r="F29" s="4">
        <v>27.12</v>
      </c>
      <c r="G29" s="5">
        <v>7.898533709547564</v>
      </c>
      <c r="H29" s="5">
        <v>2.460435E11</v>
      </c>
      <c r="I29" s="27">
        <f t="shared" si="1"/>
        <v>5.139563749</v>
      </c>
      <c r="J29" s="3">
        <f t="shared" si="3"/>
        <v>31.15783493</v>
      </c>
      <c r="K29" s="11">
        <f t="shared" si="2"/>
        <v>5665.060895</v>
      </c>
      <c r="L29" s="12">
        <f t="shared" si="4"/>
        <v>0.1975367123</v>
      </c>
      <c r="M29" s="29">
        <f t="shared" si="5"/>
        <v>0.0009344661361</v>
      </c>
      <c r="AB29" s="1"/>
      <c r="AC29" s="1"/>
    </row>
    <row r="30" ht="15.75" customHeight="1">
      <c r="A30" s="1">
        <v>2008.0</v>
      </c>
      <c r="B30" s="1">
        <v>8100000.0</v>
      </c>
      <c r="C30" s="1">
        <v>8100000.0</v>
      </c>
      <c r="D30" s="3">
        <v>1.7E7</v>
      </c>
      <c r="E30" s="3">
        <v>3.47929E14</v>
      </c>
      <c r="F30" s="4">
        <v>29.68</v>
      </c>
      <c r="G30" s="5">
        <v>7.3011355575963535</v>
      </c>
      <c r="H30" s="5">
        <v>2.555668E11</v>
      </c>
      <c r="I30" s="27">
        <f t="shared" si="1"/>
        <v>5.933426206</v>
      </c>
      <c r="J30" s="3">
        <f t="shared" si="3"/>
        <v>37.09126113</v>
      </c>
      <c r="K30" s="11">
        <f t="shared" si="2"/>
        <v>6743.86566</v>
      </c>
      <c r="L30" s="12">
        <f t="shared" si="4"/>
        <v>0.1904312742</v>
      </c>
      <c r="M30" s="29">
        <f t="shared" si="5"/>
        <v>0.001078804765</v>
      </c>
      <c r="AB30" s="1"/>
      <c r="AC30" s="1"/>
    </row>
    <row r="31" ht="15.75" customHeight="1">
      <c r="A31" s="1">
        <v>2009.0</v>
      </c>
      <c r="B31" s="1">
        <v>7700000.0</v>
      </c>
      <c r="C31" s="1">
        <v>7700000.0</v>
      </c>
      <c r="D31" s="3">
        <v>2.9E7</v>
      </c>
      <c r="E31" s="3">
        <v>3.39581E14</v>
      </c>
      <c r="F31" s="4">
        <v>29.3</v>
      </c>
      <c r="G31" s="5">
        <v>6.691567227834071</v>
      </c>
      <c r="H31" s="5">
        <v>2.485936E11</v>
      </c>
      <c r="I31" s="27">
        <f t="shared" si="1"/>
        <v>8.311621049</v>
      </c>
      <c r="J31" s="3">
        <f t="shared" si="3"/>
        <v>45.40288218</v>
      </c>
      <c r="K31" s="11">
        <f t="shared" si="2"/>
        <v>8255.069487</v>
      </c>
      <c r="L31" s="12">
        <f t="shared" si="4"/>
        <v>0.2240856955</v>
      </c>
      <c r="M31" s="29">
        <f t="shared" si="5"/>
        <v>0.001511203827</v>
      </c>
      <c r="AB31" s="1"/>
      <c r="AC31" s="1"/>
    </row>
    <row r="32" ht="15.75" customHeight="1">
      <c r="A32" s="1">
        <v>2010.0</v>
      </c>
      <c r="B32" s="1">
        <v>7900000.0</v>
      </c>
      <c r="C32" s="1">
        <v>7900000.0</v>
      </c>
      <c r="D32" s="3">
        <v>4.9E7</v>
      </c>
      <c r="E32" s="3">
        <v>3.52315E14</v>
      </c>
      <c r="F32" s="4">
        <v>32.35</v>
      </c>
      <c r="G32" s="9">
        <v>7.34</v>
      </c>
      <c r="H32" s="5">
        <v>2.551405E11</v>
      </c>
      <c r="I32" s="10">
        <v>18.65</v>
      </c>
      <c r="J32" s="10">
        <f t="shared" si="3"/>
        <v>64.05288218</v>
      </c>
      <c r="K32" s="11">
        <f t="shared" si="2"/>
        <v>11645.97858</v>
      </c>
      <c r="L32" s="12">
        <f t="shared" si="4"/>
        <v>0.4107668744</v>
      </c>
      <c r="M32" s="29">
        <f t="shared" si="5"/>
        <v>0.003390909091</v>
      </c>
      <c r="AB32" s="1"/>
      <c r="AC32" s="1"/>
    </row>
    <row r="33" ht="15.75" customHeight="1">
      <c r="A33" s="1">
        <v>2011.0</v>
      </c>
      <c r="B33" s="1">
        <v>7900000.0</v>
      </c>
      <c r="C33" s="1">
        <v>7900000.0</v>
      </c>
      <c r="D33" s="3">
        <v>6.5E7</v>
      </c>
      <c r="E33" s="3">
        <v>3.54262E14</v>
      </c>
      <c r="F33" s="4">
        <v>33.02</v>
      </c>
      <c r="G33" s="14">
        <v>6.44</v>
      </c>
      <c r="H33" s="5">
        <v>2.6443159999999997E11</v>
      </c>
      <c r="I33" s="10">
        <v>13.8</v>
      </c>
      <c r="J33" s="10">
        <f t="shared" si="3"/>
        <v>77.85288218</v>
      </c>
      <c r="K33" s="11">
        <f t="shared" si="2"/>
        <v>14155.06949</v>
      </c>
      <c r="L33" s="12">
        <f t="shared" si="4"/>
        <v>0.2154469796</v>
      </c>
      <c r="M33" s="29">
        <f t="shared" si="5"/>
        <v>0.002509090909</v>
      </c>
      <c r="AB33" s="1"/>
      <c r="AC33" s="1"/>
    </row>
    <row r="34" ht="15.75" customHeight="1">
      <c r="A34" s="1">
        <v>2012.0</v>
      </c>
      <c r="B34" s="1">
        <v>7100000.0</v>
      </c>
      <c r="C34" s="1">
        <v>7100000.0</v>
      </c>
      <c r="D34" s="3">
        <v>8.8E7</v>
      </c>
      <c r="E34" s="3">
        <v>3.34949E14</v>
      </c>
      <c r="F34" s="4">
        <v>33.58</v>
      </c>
      <c r="G34" s="14">
        <v>4.55</v>
      </c>
      <c r="H34" s="5">
        <v>2.735195E11</v>
      </c>
      <c r="I34" s="10">
        <v>17.7</v>
      </c>
      <c r="J34" s="10">
        <f t="shared" si="3"/>
        <v>95.55288218</v>
      </c>
      <c r="K34" s="11">
        <f t="shared" si="2"/>
        <v>17373.25131</v>
      </c>
      <c r="L34" s="12">
        <f t="shared" si="4"/>
        <v>0.2273518912</v>
      </c>
      <c r="M34" s="29">
        <f t="shared" si="5"/>
        <v>0.003218181818</v>
      </c>
      <c r="AB34" s="1"/>
      <c r="AC34" s="1"/>
    </row>
    <row r="35" ht="15.75" customHeight="1">
      <c r="A35" s="1">
        <v>2013.0</v>
      </c>
      <c r="B35" s="1">
        <v>8199999.999999999</v>
      </c>
      <c r="C35" s="1">
        <v>8199999.999999999</v>
      </c>
      <c r="D35" s="3">
        <v>1.24E8</v>
      </c>
      <c r="E35" s="3">
        <v>3.63368E14</v>
      </c>
      <c r="F35" s="4">
        <v>34.96</v>
      </c>
      <c r="G35" s="14">
        <v>3.97</v>
      </c>
      <c r="H35" s="5">
        <v>2.883052E11</v>
      </c>
      <c r="I35" s="10">
        <v>28.2</v>
      </c>
      <c r="J35" s="10">
        <f t="shared" si="3"/>
        <v>123.7528822</v>
      </c>
      <c r="K35" s="11">
        <f t="shared" si="2"/>
        <v>22500.52403</v>
      </c>
      <c r="L35" s="12">
        <f t="shared" si="4"/>
        <v>0.2951245358</v>
      </c>
      <c r="M35" s="29">
        <f t="shared" si="5"/>
        <v>0.005127272727</v>
      </c>
      <c r="AB35" s="1"/>
      <c r="AC35" s="1"/>
    </row>
    <row r="36" ht="15.75" customHeight="1">
      <c r="A36" s="1">
        <v>2014.0</v>
      </c>
      <c r="B36" s="1">
        <v>8100000.0</v>
      </c>
      <c r="C36" s="1">
        <v>8100000.0</v>
      </c>
      <c r="D36" s="3">
        <v>1.77E8</v>
      </c>
      <c r="E36" s="3">
        <v>3.53334E14</v>
      </c>
      <c r="F36" s="4">
        <v>35.7</v>
      </c>
      <c r="G36" s="14">
        <v>3.49</v>
      </c>
      <c r="H36" s="5">
        <v>3.065711E11</v>
      </c>
      <c r="I36" s="10">
        <v>41.8</v>
      </c>
      <c r="J36" s="10">
        <f t="shared" si="3"/>
        <v>165.5528822</v>
      </c>
      <c r="K36" s="11">
        <f t="shared" si="2"/>
        <v>30100.52403</v>
      </c>
      <c r="L36" s="12">
        <f t="shared" si="4"/>
        <v>0.337769911</v>
      </c>
      <c r="M36" s="29">
        <f t="shared" si="5"/>
        <v>0.0076</v>
      </c>
      <c r="AB36" s="1"/>
      <c r="AC36" s="1"/>
    </row>
    <row r="37" ht="15.75" customHeight="1">
      <c r="A37" s="1">
        <v>2015.0</v>
      </c>
      <c r="B37" s="1">
        <v>7500000.0</v>
      </c>
      <c r="C37" s="1">
        <v>7500000.0</v>
      </c>
      <c r="D37" s="3">
        <v>2.1E8</v>
      </c>
      <c r="E37" s="3">
        <v>3.47376E14</v>
      </c>
      <c r="F37" s="4">
        <v>35.52</v>
      </c>
      <c r="G37" s="14">
        <v>3.23</v>
      </c>
      <c r="H37" s="5">
        <v>3.185549E11</v>
      </c>
      <c r="I37" s="10">
        <v>41.3108046</v>
      </c>
      <c r="J37" s="10">
        <f t="shared" si="3"/>
        <v>206.8636868</v>
      </c>
      <c r="K37" s="11">
        <f t="shared" si="2"/>
        <v>37611.57941</v>
      </c>
      <c r="L37" s="12">
        <f t="shared" si="4"/>
        <v>0.2495323794</v>
      </c>
      <c r="M37" s="29">
        <f t="shared" si="5"/>
        <v>0.007511055382</v>
      </c>
      <c r="AB37" s="1"/>
      <c r="AC37" s="1"/>
    </row>
    <row r="38" ht="15.75" customHeight="1">
      <c r="A38" s="1">
        <v>2016.0</v>
      </c>
      <c r="B38" s="1">
        <v>7500000.0</v>
      </c>
      <c r="C38" s="1">
        <v>7500000.0</v>
      </c>
      <c r="D38" s="3">
        <v>2.65E8</v>
      </c>
      <c r="E38" s="3">
        <v>3.48308E14</v>
      </c>
      <c r="F38" s="4">
        <v>35.39</v>
      </c>
      <c r="G38" s="14">
        <v>3.02</v>
      </c>
      <c r="H38" s="5">
        <v>3.293683E11</v>
      </c>
      <c r="I38" s="10">
        <v>35.31514368</v>
      </c>
      <c r="J38" s="10">
        <f t="shared" si="3"/>
        <v>242.1788305</v>
      </c>
      <c r="K38" s="11">
        <f t="shared" si="2"/>
        <v>44032.51463</v>
      </c>
      <c r="L38" s="12">
        <f t="shared" si="4"/>
        <v>0.170716979</v>
      </c>
      <c r="M38" s="29">
        <f t="shared" si="5"/>
        <v>0.006420935215</v>
      </c>
      <c r="AB38" s="1"/>
      <c r="AC38" s="1"/>
    </row>
    <row r="39" ht="15.75" customHeight="1">
      <c r="A39" s="1">
        <v>2017.0</v>
      </c>
      <c r="B39" s="1">
        <v>7300000.0</v>
      </c>
      <c r="C39" s="1">
        <v>7300000.0</v>
      </c>
      <c r="D39" s="3">
        <v>3.17E8</v>
      </c>
      <c r="E39" s="3">
        <v>3.43326E14</v>
      </c>
      <c r="F39" s="4">
        <v>35.65</v>
      </c>
      <c r="G39" s="14">
        <v>2.84</v>
      </c>
      <c r="H39" s="5">
        <v>3.500044E11</v>
      </c>
      <c r="I39" s="10">
        <v>51.90093276</v>
      </c>
      <c r="J39" s="10">
        <f t="shared" si="3"/>
        <v>294.0797632</v>
      </c>
      <c r="K39" s="11">
        <f t="shared" si="2"/>
        <v>53469.04786</v>
      </c>
      <c r="L39" s="12">
        <f t="shared" si="4"/>
        <v>0.2143082971</v>
      </c>
      <c r="M39" s="29">
        <f t="shared" si="5"/>
        <v>0.009436533229</v>
      </c>
      <c r="AB39" s="1"/>
      <c r="AC39" s="1"/>
    </row>
    <row r="40" ht="15.75" customHeight="1">
      <c r="A40" s="1">
        <v>2018.0</v>
      </c>
      <c r="B40" s="1">
        <f>_xlfn.FORECAST.LINEAR(A40,B2:B39,A2:A39)</f>
        <v>8366856.33</v>
      </c>
      <c r="C40" s="1">
        <f>_xlfn.FORECAST.LINEAR(A40,C2:C39,A2:A39)-(1558.8*(4.536*10^-4)*D40*0.001)</f>
        <v>8213738.097</v>
      </c>
      <c r="D40" s="30">
        <f>_xlfn.FORECAST.LINEAR(A40,D20:D39,A20:A39)</f>
        <v>216552631.6</v>
      </c>
      <c r="E40" s="15">
        <f>_xlfn.FORECAST.LINEAR(A40,E2:E39,A2:A39)</f>
        <v>379254499288764</v>
      </c>
      <c r="F40" s="16">
        <f>_xlfn.FORECAST.LINEAR(A40,F2:F39,A2:A39)</f>
        <v>34.23203414</v>
      </c>
      <c r="G40" s="17">
        <v>2.7</v>
      </c>
      <c r="H40" s="15">
        <f>_xlfn.FORECAST.LINEAR(A40,H2:H39,A2:A39)</f>
        <v>329632596586</v>
      </c>
      <c r="I40" s="10">
        <v>58.30897126</v>
      </c>
      <c r="J40" s="10">
        <f t="shared" si="3"/>
        <v>352.3887345</v>
      </c>
      <c r="K40" s="11">
        <f t="shared" si="2"/>
        <v>64070.679</v>
      </c>
      <c r="L40" s="12">
        <f t="shared" si="4"/>
        <v>0.1982760412</v>
      </c>
      <c r="M40" s="29">
        <f t="shared" si="5"/>
        <v>0.01060163114</v>
      </c>
      <c r="AB40" s="1"/>
      <c r="AC40" s="1"/>
    </row>
    <row r="41" ht="15.75" customHeight="1">
      <c r="A41" s="1">
        <v>2019.0</v>
      </c>
      <c r="B41" s="1">
        <f>_xlfn.FORECAST.LINEAR(A41,B2:B40,A2:A40)</f>
        <v>8461243.024</v>
      </c>
      <c r="C41" s="1">
        <f>_xlfn.FORECAST.LINEAR(A41,C2:C40,A2:A40)-(1558.8*(4.536*10^-4)*D41*0.001)</f>
        <v>8282413.432</v>
      </c>
      <c r="D41" s="30">
        <f>_xlfn.FORECAST.LINEAR(A41,D20:D40,A20:A40)</f>
        <v>230705263.2</v>
      </c>
      <c r="E41" s="15">
        <f>_xlfn.FORECAST.LINEAR(A41,E2:E40,A2:A40)</f>
        <v>384541820439872</v>
      </c>
      <c r="F41" s="16">
        <f>_xlfn.FORECAST.LINEAR(A41,F2:F40,A2:A40)</f>
        <v>34.72459459</v>
      </c>
      <c r="G41" s="16">
        <f>_xlfn.FORECAST.LINEAR(A40,G2:G40,A2:A40)</f>
        <v>1.731268385</v>
      </c>
      <c r="H41" s="15">
        <f>_xlfn.FORECAST.LINEAR(A41,H2:H40,A2:A40)</f>
        <v>338127119083</v>
      </c>
      <c r="I41" s="10">
        <v>74.59104253</v>
      </c>
      <c r="J41" s="10">
        <f t="shared" si="3"/>
        <v>426.979777</v>
      </c>
      <c r="K41" s="11">
        <f t="shared" si="2"/>
        <v>77632.68673</v>
      </c>
      <c r="L41" s="12">
        <f t="shared" si="4"/>
        <v>0.2116726082</v>
      </c>
      <c r="M41" s="29">
        <f t="shared" si="5"/>
        <v>0.01356200773</v>
      </c>
      <c r="AB41" s="1"/>
      <c r="AC41" s="1"/>
    </row>
    <row r="42" ht="15.75" customHeight="1">
      <c r="A42" s="1">
        <v>2020.0</v>
      </c>
      <c r="B42" s="1">
        <f>_xlfn.FORECAST.LINEAR(A42,B2:B41,A2:A41)</f>
        <v>8555629.719</v>
      </c>
      <c r="C42" s="1">
        <f>_xlfn.FORECAST.LINEAR(A42,C2:C41,A2:A41)-(1558.8*(4.536*10^-4)*D42*0.001)</f>
        <v>8349891.77</v>
      </c>
      <c r="D42" s="30">
        <f>_xlfn.FORECAST.LINEAR(A42,D20:D41,A20:A41)</f>
        <v>244857894.7</v>
      </c>
      <c r="E42" s="15">
        <f>_xlfn.FORECAST.LINEAR(A42,E2:E41,A2:A41)</f>
        <v>389829141590984</v>
      </c>
      <c r="F42" s="16">
        <f>_xlfn.FORECAST.LINEAR(A42,F2:F41,A2:A41)</f>
        <v>35.21715505</v>
      </c>
      <c r="G42" s="16">
        <f>_xlfn.FORECAST.LINEAR(A41,G2:G41,A2:A41)</f>
        <v>1.201089714</v>
      </c>
      <c r="H42" s="15">
        <f>_xlfn.FORECAST.LINEAR(A42,H2:H41,A2:A41)</f>
        <v>346621641580</v>
      </c>
      <c r="I42" s="16">
        <f>69.51129085*(1+0.731)</f>
        <v>120.3240445</v>
      </c>
      <c r="J42" s="10">
        <f t="shared" si="3"/>
        <v>547.3038215</v>
      </c>
      <c r="K42" s="11">
        <f t="shared" si="2"/>
        <v>99509.78572</v>
      </c>
      <c r="L42" s="12">
        <f t="shared" si="4"/>
        <v>0.2818026776</v>
      </c>
      <c r="M42" s="29">
        <f t="shared" si="5"/>
        <v>0.02187709899</v>
      </c>
      <c r="AB42" s="1"/>
      <c r="AC42" s="1"/>
    </row>
    <row r="43" ht="15.75" customHeight="1">
      <c r="A43" s="1">
        <v>2021.0</v>
      </c>
      <c r="B43" s="27">
        <f>_xlfn.FORECAST.LINEAR(A43,B2:B42,A2:A42)</f>
        <v>8650016.413</v>
      </c>
      <c r="C43" s="27">
        <f>_xlfn.FORECAST.LINEAR(A43,C2:C42,A2:A42)-(1558.8*(4.536*10^-4)*D42*0.001)</f>
        <v>8426201.813</v>
      </c>
      <c r="D43" s="30">
        <f>_xlfn.FORECAST.LINEAR(A43,D20:D42,A20:A42)</f>
        <v>259010526.3</v>
      </c>
      <c r="E43" s="15">
        <f>_xlfn.FORECAST.LINEAR(A43,E2:E42,A2:A42)</f>
        <v>395116462742096</v>
      </c>
      <c r="F43" s="16">
        <f>_xlfn.FORECAST.LINEAR(A43,F2:F42,A2:A42)</f>
        <v>35.7097155</v>
      </c>
      <c r="G43" s="16">
        <f>_xlfn.FORECAST.LINEAR(A42,G2:G42,A2:A42)</f>
        <v>0.6715268136</v>
      </c>
      <c r="H43" s="15">
        <f>_xlfn.FORECAST.LINEAR(A43,H2:H42,A2:A42)</f>
        <v>355116164077</v>
      </c>
      <c r="I43" s="31">
        <f>79.2428715717519*(1+0.731)</f>
        <v>137.1694107</v>
      </c>
      <c r="J43" s="10">
        <f t="shared" si="3"/>
        <v>684.4732322</v>
      </c>
      <c r="K43" s="11">
        <f t="shared" si="2"/>
        <v>124449.6786</v>
      </c>
      <c r="L43" s="32">
        <f t="shared" ref="L43:L47" si="6">(K43-K42)/K43</f>
        <v>0.2004014244</v>
      </c>
      <c r="M43" s="29">
        <f t="shared" si="5"/>
        <v>0.02493989285</v>
      </c>
      <c r="AB43" s="1"/>
      <c r="AC43" s="1"/>
    </row>
    <row r="44" ht="15.75" customHeight="1">
      <c r="A44" s="1">
        <v>2022.0</v>
      </c>
      <c r="B44" s="1">
        <f>_xlfn.FORECAST.LINEAR(A44,B2:B43,A2:A43)</f>
        <v>8744403.108</v>
      </c>
      <c r="C44" s="27">
        <f>_xlfn.FORECAST.LINEAR(A44,C2:C43,A2:A43)-(1558.8*(4.536*10^-4)*D43*0.001)</f>
        <v>8492303.85</v>
      </c>
      <c r="D44" s="30">
        <f>_xlfn.FORECAST.LINEAR(A44,D20:D43,A20:A43)</f>
        <v>273163157.9</v>
      </c>
      <c r="E44" s="15">
        <f>_xlfn.FORECAST.LINEAR(A44,E2:E43,A2:A43)</f>
        <v>400403783893206</v>
      </c>
      <c r="F44" s="16">
        <f>_xlfn.FORECAST.LINEAR(A44,F2:F43,A2:A43)</f>
        <v>36.20227596</v>
      </c>
      <c r="G44" s="16">
        <f>_xlfn.FORECAST.LINEAR(A43,G2:G43,A2:A43)</f>
        <v>0.1425503619</v>
      </c>
      <c r="H44" s="15">
        <f>_xlfn.FORECAST.LINEAR(A44,H2:H43,A2:A43)</f>
        <v>363610686574</v>
      </c>
      <c r="I44" s="31">
        <f>69.8368216463571*(1+0.731)</f>
        <v>120.8875383</v>
      </c>
      <c r="J44" s="10">
        <f t="shared" si="3"/>
        <v>805.3607704</v>
      </c>
      <c r="K44" s="11">
        <f t="shared" si="2"/>
        <v>146429.231</v>
      </c>
      <c r="L44" s="32">
        <f t="shared" si="6"/>
        <v>0.1501035843</v>
      </c>
      <c r="M44" s="29">
        <f t="shared" si="5"/>
        <v>0.02197955241</v>
      </c>
      <c r="AB44" s="1"/>
      <c r="AC44" s="1"/>
    </row>
    <row r="45" ht="15.75" customHeight="1">
      <c r="A45" s="1">
        <v>2023.0</v>
      </c>
      <c r="B45" s="1">
        <f>_xlfn.FORECAST.LINEAR(A45,B2:B44,A2:A44)</f>
        <v>8838789.802</v>
      </c>
      <c r="C45" s="27">
        <f>_xlfn.FORECAST.LINEAR(A45,C2:C44,A2:A44)-(1558.8*(4.536*10^-4)*D44*0.001)</f>
        <v>8557283.279</v>
      </c>
      <c r="D45" s="30">
        <f>_xlfn.FORECAST.LINEAR(A45,D20:D44,A20:A44)</f>
        <v>287315789.5</v>
      </c>
      <c r="E45" s="15">
        <f>_xlfn.FORECAST.LINEAR(A45,E2:E44,A2:A44)</f>
        <v>405691105044316</v>
      </c>
      <c r="F45" s="16">
        <f>_xlfn.FORECAST.LINEAR(A45,F2:F44,A2:A44)</f>
        <v>36.69483642</v>
      </c>
      <c r="G45" s="14">
        <v>0.1</v>
      </c>
      <c r="H45" s="15">
        <f>_xlfn.FORECAST.LINEAR(A45,H2:H44,A2:A44)</f>
        <v>372105209071</v>
      </c>
      <c r="I45" s="31">
        <f>74.7253991616021*(1+0.731)</f>
        <v>129.3496659</v>
      </c>
      <c r="J45" s="10">
        <f t="shared" si="3"/>
        <v>934.7104364</v>
      </c>
      <c r="K45" s="11">
        <f t="shared" si="2"/>
        <v>169947.3521</v>
      </c>
      <c r="L45" s="32">
        <f t="shared" si="6"/>
        <v>0.1383847456</v>
      </c>
      <c r="M45" s="29">
        <f t="shared" si="5"/>
        <v>0.02351812108</v>
      </c>
      <c r="AB45" s="1"/>
      <c r="AC45" s="1"/>
    </row>
    <row r="46" ht="15.75" customHeight="1">
      <c r="A46" s="1">
        <v>2024.0</v>
      </c>
      <c r="B46" s="1">
        <f>_xlfn.FORECAST.LINEAR(A46,B2:B45,A2:A45)</f>
        <v>8933176.496</v>
      </c>
      <c r="C46" s="27">
        <f>_xlfn.FORECAST.LINEAR(A46,C2:C45,A2:A45)-(1558.8*(4.536*10^-4)*D45*0.001)</f>
        <v>8621159.395</v>
      </c>
      <c r="D46" s="30">
        <f>_xlfn.FORECAST.LINEAR(A46,D20:D45,A20:A45)</f>
        <v>301468421.1</v>
      </c>
      <c r="E46" s="15">
        <f>_xlfn.FORECAST.LINEAR(A46,E2:E45,A2:A45)</f>
        <v>410978426195426</v>
      </c>
      <c r="F46" s="16">
        <f>_xlfn.FORECAST.LINEAR(A46,F2:F45,A2:A45)</f>
        <v>37.18739687</v>
      </c>
      <c r="G46" s="14">
        <v>0.1</v>
      </c>
      <c r="H46" s="15">
        <f>_xlfn.FORECAST.LINEAR(A46,H2:H45,A2:A45)</f>
        <v>380599731568</v>
      </c>
      <c r="I46" s="31">
        <f>85.9342090358424*(1+0.731)</f>
        <v>148.7521158</v>
      </c>
      <c r="J46" s="10">
        <f t="shared" si="3"/>
        <v>1083.462552</v>
      </c>
      <c r="K46" s="11">
        <f t="shared" si="2"/>
        <v>196993.1913</v>
      </c>
      <c r="L46" s="32">
        <f t="shared" si="6"/>
        <v>0.1372932692</v>
      </c>
      <c r="M46" s="29">
        <f t="shared" si="5"/>
        <v>0.02704583924</v>
      </c>
      <c r="AB46" s="1"/>
      <c r="AC46" s="1"/>
    </row>
    <row r="47" ht="15.75" customHeight="1">
      <c r="A47" s="1">
        <v>2025.0</v>
      </c>
      <c r="B47" s="27">
        <f>_xlfn.FORECAST.LINEAR(A47,B2:B46,A2:A46)</f>
        <v>9027563.191</v>
      </c>
      <c r="C47" s="27">
        <f>_xlfn.FORECAST.LINEAR(A47,C2:C46,A2:A46)-(1558.8*(4.536*10^-4)*D46*0.001)</f>
        <v>8683950.91</v>
      </c>
      <c r="D47" s="30">
        <f>_xlfn.FORECAST.LINEAR(A47,D20:D46,A20:A46)</f>
        <v>315621052.6</v>
      </c>
      <c r="E47" s="15">
        <f>_xlfn.FORECAST.LINEAR(A47,E2:E46,A2:A46)</f>
        <v>416265747346538</v>
      </c>
      <c r="F47" s="16">
        <f>_xlfn.FORECAST.LINEAR(A47,F2:F46,A2:A46)</f>
        <v>37.67995733</v>
      </c>
      <c r="G47" s="14">
        <v>0.1</v>
      </c>
      <c r="H47" s="15">
        <f>_xlfn.FORECAST.LINEAR(A47,H2:H46,A2:A46)</f>
        <v>389094254065</v>
      </c>
      <c r="I47" s="33">
        <f>105.642972475744*(1+0.731)</f>
        <v>182.8679854</v>
      </c>
      <c r="J47" s="10">
        <f t="shared" si="3"/>
        <v>1266.330538</v>
      </c>
      <c r="K47" s="11">
        <f t="shared" si="2"/>
        <v>230241.9159</v>
      </c>
      <c r="L47" s="32">
        <f t="shared" si="6"/>
        <v>0.1444077829</v>
      </c>
      <c r="M47" s="29">
        <f t="shared" si="5"/>
        <v>0.03324872461</v>
      </c>
      <c r="AB47" s="1"/>
      <c r="AC47" s="1"/>
    </row>
    <row r="48" ht="15.75" customHeight="1">
      <c r="B48" s="1"/>
      <c r="C48" s="17"/>
      <c r="F48" s="1"/>
      <c r="AB48" s="1"/>
      <c r="AC48" s="1"/>
    </row>
    <row r="49" ht="15.75" customHeight="1">
      <c r="B49" s="1"/>
      <c r="C49" s="14"/>
      <c r="F49" s="1"/>
      <c r="AB49" s="1"/>
      <c r="AC49" s="1"/>
    </row>
    <row r="50" ht="15.75" customHeight="1">
      <c r="B50" s="1"/>
      <c r="C50" s="14"/>
      <c r="F50" s="1"/>
      <c r="AB50" s="1"/>
      <c r="AC50" s="1"/>
    </row>
    <row r="51" ht="15.75" customHeight="1">
      <c r="B51" s="1"/>
      <c r="C51" s="14"/>
      <c r="F51" s="1"/>
      <c r="AB51" s="1"/>
      <c r="AC51" s="1"/>
    </row>
    <row r="52" ht="15.75" customHeight="1">
      <c r="B52" s="1"/>
      <c r="C52" s="14"/>
      <c r="F52" s="1"/>
      <c r="AB52" s="1"/>
      <c r="AC52" s="1"/>
    </row>
    <row r="53" ht="15.75" customHeight="1">
      <c r="B53" s="1"/>
      <c r="C53" s="14"/>
      <c r="F53" s="1"/>
      <c r="AB53" s="1"/>
      <c r="AC53" s="1"/>
    </row>
    <row r="54" ht="15.75" customHeight="1">
      <c r="B54" s="1"/>
      <c r="C54" s="14"/>
      <c r="F54" s="1"/>
      <c r="AB54" s="1"/>
      <c r="AC54" s="1"/>
    </row>
    <row r="55" ht="15.75" customHeight="1">
      <c r="B55" s="1"/>
      <c r="C55" s="14"/>
      <c r="F55" s="1"/>
      <c r="AB55" s="1"/>
      <c r="AC55" s="1"/>
    </row>
    <row r="56" ht="15.75" customHeight="1">
      <c r="B56" s="1"/>
      <c r="F56" s="1"/>
      <c r="AB56" s="1"/>
      <c r="AC56" s="1"/>
    </row>
    <row r="57" ht="15.75" customHeight="1">
      <c r="B57" s="1"/>
      <c r="F57" s="1"/>
      <c r="AB57" s="1"/>
      <c r="AC57" s="1"/>
    </row>
    <row r="58" ht="15.75" customHeight="1">
      <c r="B58" s="1"/>
      <c r="F58" s="1"/>
      <c r="AB58" s="1"/>
      <c r="AC58" s="1"/>
    </row>
    <row r="59" ht="15.75" customHeight="1">
      <c r="B59" s="1"/>
      <c r="F59" s="1"/>
      <c r="AB59" s="1"/>
      <c r="AC59" s="1"/>
    </row>
    <row r="60" ht="15.75" customHeight="1">
      <c r="B60" s="1"/>
      <c r="F60" s="1"/>
      <c r="AB60" s="1"/>
      <c r="AC60" s="1"/>
    </row>
    <row r="61" ht="15.75" customHeight="1">
      <c r="B61" s="1"/>
      <c r="F61" s="1"/>
      <c r="AB61" s="1"/>
      <c r="AC61" s="1"/>
    </row>
    <row r="62" ht="15.75" customHeight="1">
      <c r="B62" s="1"/>
      <c r="F62" s="1"/>
      <c r="AB62" s="1"/>
      <c r="AC62" s="1"/>
    </row>
    <row r="63" ht="15.75" customHeight="1">
      <c r="B63" s="1"/>
      <c r="F63" s="1"/>
      <c r="AB63" s="1"/>
      <c r="AC63" s="1"/>
    </row>
    <row r="64" ht="15.75" customHeight="1">
      <c r="B64" s="1"/>
      <c r="F64" s="1"/>
      <c r="AB64" s="1"/>
      <c r="AC64" s="1"/>
    </row>
    <row r="65" ht="15.75" customHeight="1">
      <c r="B65" s="1"/>
      <c r="F65" s="1"/>
      <c r="AB65" s="1"/>
      <c r="AC65" s="1"/>
    </row>
    <row r="66" ht="15.75" customHeight="1">
      <c r="B66" s="1"/>
      <c r="F66" s="1"/>
      <c r="AB66" s="1"/>
      <c r="AC66" s="1"/>
    </row>
    <row r="67" ht="15.75" customHeight="1">
      <c r="B67" s="1"/>
      <c r="F67" s="1"/>
      <c r="AB67" s="1"/>
      <c r="AC67" s="1"/>
    </row>
    <row r="68" ht="15.75" customHeight="1">
      <c r="B68" s="1"/>
      <c r="F68" s="1"/>
      <c r="AB68" s="1"/>
      <c r="AC68" s="1"/>
    </row>
    <row r="69" ht="15.75" customHeight="1">
      <c r="B69" s="1"/>
      <c r="F69" s="1"/>
      <c r="AB69" s="1"/>
      <c r="AC69" s="1"/>
    </row>
    <row r="70" ht="15.75" customHeight="1">
      <c r="B70" s="1"/>
      <c r="F70" s="1"/>
      <c r="AB70" s="1"/>
      <c r="AC70" s="1"/>
    </row>
    <row r="71" ht="15.75" customHeight="1">
      <c r="B71" s="1"/>
      <c r="F71" s="1"/>
      <c r="AB71" s="1"/>
      <c r="AC71" s="1"/>
    </row>
    <row r="72" ht="15.75" customHeight="1">
      <c r="B72" s="1"/>
      <c r="F72" s="1"/>
      <c r="AB72" s="1"/>
      <c r="AC72" s="1"/>
    </row>
    <row r="73" ht="15.75" customHeight="1">
      <c r="B73" s="1"/>
      <c r="F73" s="1"/>
      <c r="AB73" s="1"/>
      <c r="AC73" s="1"/>
    </row>
    <row r="74" ht="15.75" customHeight="1">
      <c r="B74" s="1"/>
      <c r="F74" s="1"/>
      <c r="AB74" s="1"/>
      <c r="AC74" s="1"/>
    </row>
    <row r="75" ht="15.75" customHeight="1">
      <c r="B75" s="1"/>
      <c r="F75" s="1"/>
      <c r="AB75" s="1"/>
      <c r="AC75" s="1"/>
    </row>
    <row r="76" ht="15.75" customHeight="1">
      <c r="B76" s="1"/>
      <c r="F76" s="1"/>
      <c r="AB76" s="1"/>
      <c r="AC76" s="1"/>
    </row>
    <row r="77" ht="15.75" customHeight="1">
      <c r="B77" s="1"/>
      <c r="F77" s="1"/>
      <c r="AB77" s="1"/>
      <c r="AC77" s="1"/>
    </row>
    <row r="78" ht="15.75" customHeight="1">
      <c r="B78" s="1"/>
      <c r="F78" s="1"/>
      <c r="AB78" s="1"/>
      <c r="AC78" s="1"/>
    </row>
    <row r="79" ht="15.75" customHeight="1">
      <c r="B79" s="1"/>
      <c r="F79" s="1"/>
      <c r="AB79" s="1"/>
      <c r="AC79" s="1"/>
    </row>
    <row r="80" ht="15.75" customHeight="1">
      <c r="B80" s="1"/>
      <c r="F80" s="1"/>
      <c r="AB80" s="1"/>
      <c r="AC80" s="1"/>
    </row>
    <row r="81" ht="15.75" customHeight="1">
      <c r="B81" s="1"/>
      <c r="F81" s="1"/>
      <c r="AB81" s="1"/>
      <c r="AC81" s="1"/>
    </row>
    <row r="82" ht="15.75" customHeight="1">
      <c r="B82" s="1"/>
      <c r="F82" s="1"/>
      <c r="AB82" s="1"/>
      <c r="AC82" s="1"/>
    </row>
    <row r="83" ht="15.75" customHeight="1">
      <c r="B83" s="1"/>
      <c r="F83" s="1"/>
      <c r="AB83" s="1"/>
      <c r="AC83" s="1"/>
    </row>
    <row r="84" ht="15.75" customHeight="1">
      <c r="B84" s="1"/>
      <c r="F84" s="1"/>
      <c r="AB84" s="1"/>
      <c r="AC84" s="1"/>
    </row>
    <row r="85" ht="15.75" customHeight="1">
      <c r="B85" s="1"/>
      <c r="F85" s="1"/>
      <c r="AB85" s="1"/>
      <c r="AC85" s="1"/>
    </row>
    <row r="86" ht="15.75" customHeight="1">
      <c r="B86" s="1"/>
      <c r="F86" s="1"/>
      <c r="AB86" s="1"/>
      <c r="AC86" s="1"/>
    </row>
    <row r="87" ht="15.75" customHeight="1">
      <c r="F87" s="1"/>
      <c r="AB87" s="1"/>
      <c r="AC87" s="1"/>
    </row>
    <row r="88" ht="15.75" customHeight="1">
      <c r="F88" s="1"/>
      <c r="AB88" s="1"/>
      <c r="AC88" s="1"/>
    </row>
    <row r="89" ht="15.75" customHeight="1">
      <c r="F89" s="1"/>
      <c r="AB89" s="1"/>
      <c r="AC89" s="1"/>
    </row>
    <row r="90" ht="15.75" customHeight="1">
      <c r="F90" s="1"/>
      <c r="AB90" s="1"/>
      <c r="AC90" s="1"/>
    </row>
    <row r="91" ht="15.75" customHeight="1">
      <c r="F91" s="1"/>
      <c r="AB91" s="1"/>
      <c r="AC91" s="1"/>
    </row>
    <row r="92" ht="15.75" customHeight="1">
      <c r="F92" s="1"/>
      <c r="AB92" s="1"/>
      <c r="AC92" s="1"/>
    </row>
    <row r="93" ht="15.75" customHeight="1">
      <c r="F93" s="1"/>
      <c r="AB93" s="1"/>
      <c r="AC93" s="1"/>
    </row>
    <row r="94" ht="15.75" customHeight="1">
      <c r="F94" s="1"/>
      <c r="AB94" s="1"/>
      <c r="AC94" s="1"/>
    </row>
    <row r="95" ht="15.75" customHeight="1">
      <c r="F95" s="1"/>
      <c r="AB95" s="1"/>
      <c r="AC95" s="1"/>
    </row>
    <row r="96" ht="15.75" customHeight="1">
      <c r="F96" s="1"/>
      <c r="AB96" s="1"/>
      <c r="AC96" s="1"/>
    </row>
    <row r="97" ht="15.75" customHeight="1">
      <c r="F97" s="1"/>
      <c r="AB97" s="1"/>
      <c r="AC97" s="1"/>
    </row>
    <row r="98" ht="15.75" customHeight="1">
      <c r="AB98" s="1"/>
      <c r="AC98" s="1"/>
    </row>
    <row r="99" ht="15.75" customHeight="1">
      <c r="AB99" s="1"/>
      <c r="AC99" s="1"/>
    </row>
    <row r="100" ht="15.75" customHeight="1">
      <c r="AB100" s="1"/>
      <c r="AC100" s="1"/>
    </row>
    <row r="101" ht="15.75" customHeight="1">
      <c r="AB101" s="1"/>
      <c r="AC101" s="1"/>
    </row>
    <row r="102" ht="15.75" customHeight="1">
      <c r="AB102" s="1"/>
      <c r="AC102" s="1"/>
    </row>
    <row r="103" ht="15.75" customHeight="1">
      <c r="AB103" s="1"/>
      <c r="AC103" s="1"/>
    </row>
    <row r="104" ht="15.75" customHeight="1">
      <c r="AB104" s="1"/>
      <c r="AC104" s="1"/>
    </row>
    <row r="105" ht="15.75" customHeight="1">
      <c r="AB105" s="1"/>
      <c r="AC105" s="1"/>
    </row>
    <row r="106" ht="15.75" customHeight="1">
      <c r="AB106" s="1"/>
      <c r="AC106" s="1"/>
    </row>
    <row r="107" ht="15.75" customHeight="1">
      <c r="AB107" s="1"/>
      <c r="AC107" s="1"/>
    </row>
    <row r="108" ht="15.75" customHeight="1">
      <c r="AB108" s="1"/>
      <c r="AC108" s="1"/>
    </row>
    <row r="109" ht="15.75" customHeight="1">
      <c r="AB109" s="1"/>
      <c r="AC109" s="1"/>
    </row>
    <row r="110" ht="15.75" customHeight="1">
      <c r="AB110" s="1"/>
      <c r="AC110" s="1"/>
    </row>
    <row r="111" ht="15.75" customHeight="1">
      <c r="AB111" s="1"/>
      <c r="AC111" s="1"/>
    </row>
    <row r="112" ht="15.75" customHeight="1">
      <c r="AB112" s="1"/>
      <c r="AC112" s="1"/>
    </row>
    <row r="113" ht="15.75" customHeight="1">
      <c r="AB113" s="1"/>
      <c r="AC113" s="1"/>
    </row>
    <row r="114" ht="15.75" customHeight="1">
      <c r="AB114" s="1"/>
      <c r="AC114" s="1"/>
    </row>
    <row r="115" ht="15.75" customHeight="1">
      <c r="AB115" s="1"/>
      <c r="AC115" s="1"/>
    </row>
    <row r="116" ht="15.75" customHeight="1">
      <c r="AB116" s="1"/>
      <c r="AC116" s="1"/>
    </row>
    <row r="117" ht="15.75" customHeight="1">
      <c r="AB117" s="1"/>
      <c r="AC117" s="1"/>
    </row>
    <row r="118" ht="15.75" customHeight="1">
      <c r="AB118" s="1"/>
      <c r="AC118" s="1"/>
    </row>
    <row r="119" ht="15.75" customHeight="1">
      <c r="AB119" s="1"/>
      <c r="AC119" s="1"/>
    </row>
    <row r="120" ht="15.75" customHeight="1">
      <c r="AB120" s="1"/>
      <c r="AC120" s="1"/>
    </row>
    <row r="121" ht="15.75" customHeight="1">
      <c r="AB121" s="1"/>
      <c r="AC121" s="1"/>
    </row>
    <row r="122" ht="15.75" customHeight="1">
      <c r="AB122" s="1"/>
      <c r="AC122" s="1"/>
    </row>
    <row r="123" ht="15.75" customHeight="1">
      <c r="AB123" s="1"/>
      <c r="AC123" s="1"/>
    </row>
    <row r="124" ht="15.75" customHeight="1">
      <c r="AB124" s="1"/>
      <c r="AC124" s="1"/>
    </row>
    <row r="125" ht="15.75" customHeight="1">
      <c r="AB125" s="1"/>
      <c r="AC125" s="1"/>
    </row>
    <row r="126" ht="15.75" customHeight="1">
      <c r="AB126" s="1"/>
      <c r="AC126" s="1"/>
    </row>
    <row r="127" ht="15.75" customHeight="1">
      <c r="AB127" s="1"/>
      <c r="AC127" s="1"/>
    </row>
    <row r="128" ht="15.75" customHeight="1">
      <c r="AB128" s="1"/>
      <c r="AC128" s="1"/>
    </row>
    <row r="129" ht="15.75" customHeight="1">
      <c r="AB129" s="1"/>
      <c r="AC129" s="1"/>
    </row>
    <row r="130" ht="15.75" customHeight="1">
      <c r="AB130" s="1"/>
      <c r="AC130" s="1"/>
    </row>
    <row r="131" ht="15.75" customHeight="1">
      <c r="AB131" s="1"/>
      <c r="AC131" s="1"/>
    </row>
    <row r="132" ht="15.75" customHeight="1">
      <c r="AB132" s="1"/>
      <c r="AC132" s="1"/>
    </row>
    <row r="133" ht="15.75" customHeight="1">
      <c r="AB133" s="1"/>
      <c r="AC133" s="1"/>
    </row>
    <row r="134" ht="15.75" customHeight="1">
      <c r="AB134" s="1"/>
      <c r="AC134" s="1"/>
    </row>
    <row r="135" ht="15.75" customHeight="1">
      <c r="AB135" s="1"/>
      <c r="AC135" s="1"/>
    </row>
    <row r="136" ht="15.75" customHeight="1">
      <c r="AB136" s="1"/>
      <c r="AC136" s="1"/>
    </row>
    <row r="137" ht="15.75" customHeight="1">
      <c r="AB137" s="1"/>
      <c r="AC137" s="1"/>
    </row>
    <row r="138" ht="15.75" customHeight="1">
      <c r="AB138" s="1"/>
      <c r="AC138" s="1"/>
    </row>
    <row r="139" ht="15.75" customHeight="1">
      <c r="AB139" s="1"/>
      <c r="AC139" s="1"/>
    </row>
    <row r="140" ht="15.75" customHeight="1">
      <c r="AB140" s="1"/>
      <c r="AC140" s="1"/>
    </row>
    <row r="141" ht="15.75" customHeight="1">
      <c r="AB141" s="1"/>
      <c r="AC141" s="1"/>
    </row>
    <row r="142" ht="15.75" customHeight="1">
      <c r="AB142" s="1"/>
      <c r="AC142" s="1"/>
    </row>
    <row r="143" ht="15.75" customHeight="1">
      <c r="AB143" s="1"/>
      <c r="AC143" s="1"/>
    </row>
    <row r="144" ht="15.75" customHeight="1">
      <c r="AB144" s="1"/>
      <c r="AC144" s="1"/>
    </row>
    <row r="145" ht="15.75" customHeight="1">
      <c r="AB145" s="1"/>
      <c r="AC145" s="1"/>
    </row>
    <row r="146" ht="15.75" customHeight="1">
      <c r="AB146" s="1"/>
      <c r="AC146" s="1"/>
    </row>
    <row r="147" ht="15.75" customHeight="1">
      <c r="AB147" s="1"/>
      <c r="AC147" s="1"/>
    </row>
    <row r="148" ht="15.75" customHeight="1">
      <c r="AB148" s="1"/>
      <c r="AC148" s="1"/>
    </row>
    <row r="149" ht="15.75" customHeight="1">
      <c r="AB149" s="1"/>
      <c r="AC149" s="1"/>
    </row>
    <row r="150" ht="15.75" customHeight="1">
      <c r="AB150" s="1"/>
      <c r="AC150" s="1"/>
    </row>
    <row r="151" ht="15.75" customHeight="1">
      <c r="AB151" s="1"/>
      <c r="AC151" s="1"/>
    </row>
    <row r="152" ht="15.75" customHeight="1">
      <c r="AB152" s="1"/>
      <c r="AC152" s="1"/>
    </row>
    <row r="153" ht="15.75" customHeight="1">
      <c r="AB153" s="1"/>
      <c r="AC153" s="1"/>
    </row>
    <row r="154" ht="15.75" customHeight="1">
      <c r="AB154" s="1"/>
      <c r="AC154" s="1"/>
    </row>
    <row r="155" ht="15.75" customHeight="1">
      <c r="AB155" s="1"/>
      <c r="AC155" s="1"/>
    </row>
    <row r="156" ht="15.75" customHeight="1">
      <c r="AB156" s="1"/>
      <c r="AC156" s="1"/>
    </row>
    <row r="157" ht="15.75" customHeight="1">
      <c r="AB157" s="1"/>
      <c r="AC157" s="1"/>
    </row>
    <row r="158" ht="15.75" customHeight="1">
      <c r="AB158" s="1"/>
      <c r="AC158" s="1"/>
    </row>
    <row r="159" ht="15.75" customHeight="1">
      <c r="AB159" s="1"/>
      <c r="AC159" s="1"/>
    </row>
    <row r="160" ht="15.75" customHeight="1">
      <c r="AB160" s="1"/>
      <c r="AC160" s="1"/>
    </row>
    <row r="161" ht="15.75" customHeight="1">
      <c r="AB161" s="1"/>
      <c r="AC161" s="1"/>
    </row>
    <row r="162" ht="15.75" customHeight="1">
      <c r="AB162" s="1"/>
      <c r="AC162" s="1"/>
    </row>
    <row r="163" ht="15.75" customHeight="1">
      <c r="AB163" s="1"/>
      <c r="AC163" s="1"/>
    </row>
    <row r="164" ht="15.75" customHeight="1">
      <c r="AB164" s="1"/>
      <c r="AC164" s="1"/>
    </row>
    <row r="165" ht="15.75" customHeight="1">
      <c r="AB165" s="1"/>
      <c r="AC165" s="1"/>
    </row>
    <row r="166" ht="15.75" customHeight="1">
      <c r="AB166" s="1"/>
      <c r="AC166" s="1"/>
    </row>
    <row r="167" ht="15.75" customHeight="1">
      <c r="AB167" s="1"/>
      <c r="AC167" s="1"/>
    </row>
    <row r="168" ht="15.75" customHeight="1">
      <c r="AB168" s="1"/>
      <c r="AC168" s="1"/>
    </row>
    <row r="169" ht="15.75" customHeight="1">
      <c r="AB169" s="1"/>
      <c r="AC169" s="1"/>
    </row>
    <row r="170" ht="15.75" customHeight="1">
      <c r="AB170" s="1"/>
      <c r="AC170" s="1"/>
    </row>
    <row r="171" ht="15.75" customHeight="1">
      <c r="AB171" s="1"/>
      <c r="AC171" s="1"/>
    </row>
    <row r="172" ht="15.75" customHeight="1">
      <c r="AB172" s="1"/>
      <c r="AC172" s="1"/>
    </row>
    <row r="173" ht="15.75" customHeight="1">
      <c r="AB173" s="1"/>
      <c r="AC173" s="1"/>
    </row>
    <row r="174" ht="15.75" customHeight="1">
      <c r="AB174" s="1"/>
      <c r="AC174" s="1"/>
    </row>
    <row r="175" ht="15.75" customHeight="1">
      <c r="AB175" s="1"/>
      <c r="AC175" s="1"/>
    </row>
    <row r="176" ht="15.75" customHeight="1">
      <c r="AB176" s="1"/>
      <c r="AC176" s="1"/>
    </row>
    <row r="177" ht="15.75" customHeight="1">
      <c r="AB177" s="1"/>
      <c r="AC177" s="1"/>
    </row>
    <row r="178" ht="15.75" customHeight="1">
      <c r="AB178" s="1"/>
      <c r="AC178" s="1"/>
    </row>
    <row r="179" ht="15.75" customHeight="1">
      <c r="AB179" s="1"/>
      <c r="AC179" s="1"/>
    </row>
    <row r="180" ht="15.75" customHeight="1">
      <c r="AB180" s="1"/>
      <c r="AC180" s="1"/>
    </row>
    <row r="181" ht="15.75" customHeight="1">
      <c r="AB181" s="1"/>
      <c r="AC181" s="1"/>
    </row>
    <row r="182" ht="15.75" customHeight="1">
      <c r="AB182" s="1"/>
      <c r="AC182" s="1"/>
    </row>
    <row r="183" ht="15.75" customHeight="1">
      <c r="AB183" s="1"/>
      <c r="AC183" s="1"/>
    </row>
    <row r="184" ht="15.75" customHeight="1">
      <c r="AB184" s="1"/>
      <c r="AC184" s="1"/>
    </row>
    <row r="185" ht="15.75" customHeight="1">
      <c r="AB185" s="1"/>
      <c r="AC185" s="1"/>
    </row>
    <row r="186" ht="15.75" customHeight="1">
      <c r="AB186" s="1"/>
      <c r="AC186" s="1"/>
    </row>
    <row r="187" ht="15.75" customHeight="1">
      <c r="AB187" s="1"/>
      <c r="AC187" s="1"/>
    </row>
    <row r="188" ht="15.75" customHeight="1">
      <c r="AB188" s="1"/>
      <c r="AC188" s="1"/>
    </row>
    <row r="189" ht="15.75" customHeight="1">
      <c r="AB189" s="1"/>
      <c r="AC189" s="1"/>
    </row>
    <row r="190" ht="15.75" customHeight="1">
      <c r="AB190" s="1"/>
      <c r="AC190" s="1"/>
    </row>
    <row r="191" ht="15.75" customHeight="1">
      <c r="AB191" s="1"/>
      <c r="AC191" s="1"/>
    </row>
    <row r="192" ht="15.75" customHeight="1">
      <c r="AB192" s="1"/>
      <c r="AC192" s="1"/>
    </row>
    <row r="193" ht="15.75" customHeight="1">
      <c r="AB193" s="1"/>
      <c r="AC193" s="1"/>
    </row>
    <row r="194" ht="15.75" customHeight="1">
      <c r="AB194" s="1"/>
      <c r="AC194" s="1"/>
    </row>
    <row r="195" ht="15.75" customHeight="1">
      <c r="AB195" s="1"/>
      <c r="AC195" s="1"/>
    </row>
    <row r="196" ht="15.75" customHeight="1">
      <c r="AB196" s="1"/>
      <c r="AC196" s="1"/>
    </row>
    <row r="197" ht="15.75" customHeight="1">
      <c r="AB197" s="1"/>
      <c r="AC197" s="1"/>
    </row>
    <row r="198" ht="15.75" customHeight="1">
      <c r="AB198" s="1"/>
      <c r="AC198" s="1"/>
    </row>
    <row r="199" ht="15.75" customHeight="1">
      <c r="AB199" s="1"/>
      <c r="AC199" s="1"/>
    </row>
    <row r="200" ht="15.75" customHeight="1">
      <c r="AB200" s="1"/>
      <c r="AC200" s="1"/>
    </row>
    <row r="201" ht="15.75" customHeight="1">
      <c r="AB201" s="1"/>
      <c r="AC201" s="1"/>
    </row>
    <row r="202" ht="15.75" customHeight="1">
      <c r="AB202" s="1"/>
      <c r="AC202" s="1"/>
    </row>
    <row r="203" ht="15.75" customHeight="1">
      <c r="AB203" s="1"/>
      <c r="AC203" s="1"/>
    </row>
    <row r="204" ht="15.75" customHeight="1">
      <c r="AB204" s="1"/>
      <c r="AC204" s="1"/>
    </row>
    <row r="205" ht="15.75" customHeight="1">
      <c r="AB205" s="1"/>
      <c r="AC205" s="1"/>
    </row>
    <row r="206" ht="15.75" customHeight="1">
      <c r="AB206" s="1"/>
      <c r="AC206" s="1"/>
    </row>
    <row r="207" ht="15.75" customHeight="1">
      <c r="AB207" s="1"/>
      <c r="AC207" s="1"/>
    </row>
    <row r="208" ht="15.75" customHeight="1">
      <c r="AB208" s="1"/>
      <c r="AC208" s="1"/>
    </row>
    <row r="209" ht="15.75" customHeight="1">
      <c r="AB209" s="1"/>
      <c r="AC209" s="1"/>
    </row>
    <row r="210" ht="15.75" customHeight="1">
      <c r="AB210" s="1"/>
      <c r="AC210" s="1"/>
    </row>
    <row r="211" ht="15.75" customHeight="1">
      <c r="AB211" s="1"/>
      <c r="AC211" s="1"/>
    </row>
    <row r="212" ht="15.75" customHeight="1">
      <c r="AB212" s="1"/>
      <c r="AC212" s="1"/>
    </row>
    <row r="213" ht="15.75" customHeight="1">
      <c r="AB213" s="1"/>
      <c r="AC213" s="1"/>
    </row>
    <row r="214" ht="15.75" customHeight="1">
      <c r="AB214" s="1"/>
      <c r="AC214" s="1"/>
    </row>
    <row r="215" ht="15.75" customHeight="1">
      <c r="AB215" s="1"/>
      <c r="AC215" s="1"/>
    </row>
    <row r="216" ht="15.75" customHeight="1">
      <c r="AB216" s="1"/>
      <c r="AC216" s="1"/>
    </row>
    <row r="217" ht="15.75" customHeight="1">
      <c r="AB217" s="1"/>
      <c r="AC217" s="1"/>
    </row>
    <row r="218" ht="15.75" customHeight="1">
      <c r="AB218" s="1"/>
      <c r="AC218" s="1"/>
    </row>
    <row r="219" ht="15.75" customHeight="1">
      <c r="AB219" s="1"/>
      <c r="AC219" s="1"/>
    </row>
    <row r="220" ht="15.75" customHeight="1">
      <c r="AB220" s="1"/>
      <c r="AC220" s="1"/>
    </row>
    <row r="221" ht="15.75" customHeight="1">
      <c r="AB221" s="1"/>
      <c r="AC221" s="1"/>
    </row>
    <row r="222" ht="15.75" customHeight="1">
      <c r="AB222" s="1"/>
      <c r="AC222" s="1"/>
    </row>
    <row r="223" ht="15.75" customHeight="1">
      <c r="AB223" s="1"/>
      <c r="AC223" s="1"/>
    </row>
    <row r="224" ht="15.75" customHeight="1">
      <c r="AB224" s="1"/>
      <c r="AC224" s="1"/>
    </row>
    <row r="225" ht="15.75" customHeight="1">
      <c r="AB225" s="1"/>
      <c r="AC225" s="1"/>
    </row>
    <row r="226" ht="15.75" customHeight="1">
      <c r="AB226" s="1"/>
      <c r="AC226" s="1"/>
    </row>
    <row r="227" ht="15.75" customHeight="1">
      <c r="AB227" s="1"/>
      <c r="AC227" s="1"/>
    </row>
    <row r="228" ht="15.75" customHeight="1">
      <c r="AB228" s="1"/>
      <c r="AC228" s="1"/>
    </row>
    <row r="229" ht="15.75" customHeight="1">
      <c r="AB229" s="1"/>
      <c r="AC229" s="1"/>
    </row>
    <row r="230" ht="15.75" customHeight="1">
      <c r="AB230" s="1"/>
      <c r="AC230" s="1"/>
    </row>
    <row r="231" ht="15.75" customHeight="1">
      <c r="AB231" s="1"/>
      <c r="AC231" s="1"/>
    </row>
    <row r="232" ht="15.75" customHeight="1">
      <c r="AB232" s="1"/>
      <c r="AC232" s="1"/>
    </row>
    <row r="233" ht="15.75" customHeight="1">
      <c r="AB233" s="1"/>
      <c r="AC233" s="1"/>
    </row>
    <row r="234" ht="15.75" customHeight="1">
      <c r="AB234" s="1"/>
      <c r="AC234" s="1"/>
    </row>
    <row r="235" ht="15.75" customHeight="1">
      <c r="AB235" s="1"/>
      <c r="AC235" s="1"/>
    </row>
    <row r="236" ht="15.75" customHeight="1">
      <c r="AB236" s="1"/>
      <c r="AC236" s="1"/>
    </row>
    <row r="237" ht="15.75" customHeight="1">
      <c r="AB237" s="1"/>
      <c r="AC237" s="1"/>
    </row>
    <row r="238" ht="15.75" customHeight="1">
      <c r="AB238" s="1"/>
      <c r="AC238" s="1"/>
    </row>
    <row r="239" ht="15.75" customHeight="1">
      <c r="AB239" s="1"/>
      <c r="AC239" s="1"/>
    </row>
    <row r="240" ht="15.75" customHeight="1">
      <c r="AB240" s="1"/>
      <c r="AC240" s="1"/>
    </row>
    <row r="241" ht="15.75" customHeight="1">
      <c r="AB241" s="1"/>
      <c r="AC241" s="1"/>
    </row>
    <row r="242" ht="15.75" customHeight="1">
      <c r="AB242" s="1"/>
      <c r="AC242" s="1"/>
    </row>
    <row r="243" ht="15.75" customHeight="1">
      <c r="AB243" s="1"/>
      <c r="AC243" s="1"/>
    </row>
    <row r="244" ht="15.75" customHeight="1">
      <c r="AB244" s="1"/>
      <c r="AC244" s="1"/>
    </row>
    <row r="245" ht="15.75" customHeight="1">
      <c r="AB245" s="1"/>
      <c r="AC245" s="1"/>
    </row>
    <row r="246" ht="15.75" customHeight="1">
      <c r="AB246" s="1"/>
      <c r="AC246" s="1"/>
    </row>
    <row r="247" ht="15.75" customHeight="1">
      <c r="AB247" s="1"/>
      <c r="AC247" s="1"/>
    </row>
    <row r="248" ht="15.75" customHeight="1">
      <c r="AB248" s="1"/>
      <c r="AC248" s="1"/>
    </row>
    <row r="249" ht="15.75" customHeight="1">
      <c r="AB249" s="1"/>
      <c r="AC249" s="1"/>
    </row>
    <row r="250" ht="15.75" customHeight="1">
      <c r="AB250" s="1"/>
      <c r="AC250" s="1"/>
    </row>
    <row r="251" ht="15.75" customHeight="1">
      <c r="AB251" s="1"/>
      <c r="AC251" s="1"/>
    </row>
    <row r="252" ht="15.75" customHeight="1">
      <c r="AB252" s="1"/>
      <c r="AC252" s="1"/>
    </row>
    <row r="253" ht="15.75" customHeight="1">
      <c r="AB253" s="1"/>
      <c r="AC253" s="1"/>
    </row>
    <row r="254" ht="15.75" customHeight="1">
      <c r="AB254" s="1"/>
      <c r="AC254" s="1"/>
    </row>
    <row r="255" ht="15.75" customHeight="1">
      <c r="AB255" s="1"/>
      <c r="AC255" s="1"/>
    </row>
    <row r="256" ht="15.75" customHeight="1">
      <c r="AB256" s="1"/>
      <c r="AC256" s="1"/>
    </row>
    <row r="257" ht="15.75" customHeight="1">
      <c r="AB257" s="1"/>
      <c r="AC257" s="1"/>
    </row>
    <row r="258" ht="15.75" customHeight="1">
      <c r="AB258" s="1"/>
      <c r="AC258" s="1"/>
    </row>
    <row r="259" ht="15.75" customHeight="1">
      <c r="AB259" s="1"/>
      <c r="AC259" s="1"/>
    </row>
    <row r="260" ht="15.75" customHeight="1">
      <c r="AB260" s="1"/>
      <c r="AC260" s="1"/>
    </row>
    <row r="261" ht="15.75" customHeight="1">
      <c r="AB261" s="1"/>
      <c r="AC261" s="1"/>
    </row>
    <row r="262" ht="15.75" customHeight="1">
      <c r="AB262" s="1"/>
      <c r="AC262" s="1"/>
    </row>
    <row r="263" ht="15.75" customHeight="1">
      <c r="AB263" s="1"/>
      <c r="AC263" s="1"/>
    </row>
    <row r="264" ht="15.75" customHeight="1">
      <c r="AB264" s="1"/>
      <c r="AC264" s="1"/>
    </row>
    <row r="265" ht="15.75" customHeight="1">
      <c r="AB265" s="1"/>
      <c r="AC265" s="1"/>
    </row>
    <row r="266" ht="15.75" customHeight="1">
      <c r="AB266" s="1"/>
      <c r="AC266" s="1"/>
    </row>
    <row r="267" ht="15.75" customHeight="1">
      <c r="AB267" s="1"/>
      <c r="AC267" s="1"/>
    </row>
    <row r="268" ht="15.75" customHeight="1">
      <c r="AB268" s="1"/>
      <c r="AC268" s="1"/>
    </row>
    <row r="269" ht="15.75" customHeight="1">
      <c r="AB269" s="1"/>
      <c r="AC269" s="1"/>
    </row>
    <row r="270" ht="15.75" customHeight="1">
      <c r="AB270" s="1"/>
      <c r="AC270" s="1"/>
    </row>
    <row r="271" ht="15.75" customHeight="1">
      <c r="AB271" s="1"/>
      <c r="AC271" s="1"/>
    </row>
    <row r="272" ht="15.75" customHeight="1">
      <c r="AB272" s="1"/>
      <c r="AC272" s="1"/>
    </row>
    <row r="273" ht="15.75" customHeight="1">
      <c r="AB273" s="1"/>
      <c r="AC273" s="1"/>
    </row>
    <row r="274" ht="15.75" customHeight="1">
      <c r="AB274" s="1"/>
      <c r="AC274" s="1"/>
    </row>
    <row r="275" ht="15.75" customHeight="1">
      <c r="AB275" s="1"/>
      <c r="AC275" s="1"/>
    </row>
    <row r="276" ht="15.75" customHeight="1">
      <c r="AB276" s="1"/>
      <c r="AC276" s="1"/>
    </row>
    <row r="277" ht="15.75" customHeight="1">
      <c r="AB277" s="1"/>
      <c r="AC277" s="1"/>
    </row>
    <row r="278" ht="15.75" customHeight="1">
      <c r="AB278" s="1"/>
      <c r="AC278" s="1"/>
    </row>
    <row r="279" ht="15.75" customHeight="1">
      <c r="AB279" s="1"/>
      <c r="AC279" s="1"/>
    </row>
    <row r="280" ht="15.75" customHeight="1">
      <c r="AB280" s="1"/>
      <c r="AC280" s="1"/>
    </row>
    <row r="281" ht="15.75" customHeight="1">
      <c r="AB281" s="1"/>
      <c r="AC281" s="1"/>
    </row>
    <row r="282" ht="15.75" customHeight="1">
      <c r="AB282" s="1"/>
      <c r="AC282" s="1"/>
    </row>
    <row r="283" ht="15.75" customHeight="1">
      <c r="AB283" s="1"/>
      <c r="AC283" s="1"/>
    </row>
    <row r="284" ht="15.75" customHeight="1">
      <c r="AB284" s="1"/>
      <c r="AC284" s="1"/>
    </row>
    <row r="285" ht="15.75" customHeight="1">
      <c r="AB285" s="1"/>
      <c r="AC285" s="1"/>
    </row>
    <row r="286" ht="15.75" customHeight="1">
      <c r="AB286" s="1"/>
      <c r="AC286" s="1"/>
    </row>
    <row r="287" ht="15.75" customHeight="1">
      <c r="AB287" s="1"/>
      <c r="AC287" s="1"/>
    </row>
    <row r="288" ht="15.75" customHeight="1">
      <c r="AB288" s="1"/>
      <c r="AC288" s="1"/>
    </row>
    <row r="289" ht="15.75" customHeight="1">
      <c r="AB289" s="1"/>
      <c r="AC289" s="1"/>
    </row>
    <row r="290" ht="15.75" customHeight="1">
      <c r="AB290" s="1"/>
      <c r="AC290" s="1"/>
    </row>
    <row r="291" ht="15.75" customHeight="1">
      <c r="AB291" s="1"/>
      <c r="AC291" s="1"/>
    </row>
    <row r="292" ht="15.75" customHeight="1">
      <c r="AB292" s="1"/>
      <c r="AC292" s="1"/>
    </row>
    <row r="293" ht="15.75" customHeight="1">
      <c r="AB293" s="1"/>
      <c r="AC293" s="1"/>
    </row>
    <row r="294" ht="15.75" customHeight="1">
      <c r="AB294" s="1"/>
      <c r="AC294" s="1"/>
    </row>
    <row r="295" ht="15.75" customHeight="1">
      <c r="AB295" s="1"/>
      <c r="AC295" s="1"/>
    </row>
    <row r="296" ht="15.75" customHeight="1">
      <c r="AB296" s="1"/>
      <c r="AC296" s="1"/>
    </row>
    <row r="297" ht="15.75" customHeight="1">
      <c r="AB297" s="1"/>
      <c r="AC297" s="1"/>
    </row>
    <row r="298" ht="15.75" customHeight="1">
      <c r="AB298" s="1"/>
      <c r="AC298" s="1"/>
    </row>
    <row r="299" ht="15.75" customHeight="1">
      <c r="AB299" s="1"/>
      <c r="AC299" s="1"/>
    </row>
    <row r="300" ht="15.75" customHeight="1">
      <c r="AB300" s="1"/>
      <c r="AC300" s="1"/>
    </row>
    <row r="301" ht="15.75" customHeight="1">
      <c r="AB301" s="1"/>
      <c r="AC301" s="1"/>
    </row>
    <row r="302" ht="15.75" customHeight="1">
      <c r="AB302" s="1"/>
      <c r="AC302" s="1"/>
    </row>
    <row r="303" ht="15.75" customHeight="1">
      <c r="AB303" s="1"/>
      <c r="AC303" s="1"/>
    </row>
    <row r="304" ht="15.75" customHeight="1">
      <c r="AB304" s="1"/>
      <c r="AC304" s="1"/>
    </row>
    <row r="305" ht="15.75" customHeight="1">
      <c r="AB305" s="1"/>
      <c r="AC305" s="1"/>
    </row>
    <row r="306" ht="15.75" customHeight="1">
      <c r="AB306" s="1"/>
      <c r="AC306" s="1"/>
    </row>
    <row r="307" ht="15.75" customHeight="1">
      <c r="AB307" s="1"/>
      <c r="AC307" s="1"/>
    </row>
    <row r="308" ht="15.75" customHeight="1">
      <c r="AB308" s="1"/>
      <c r="AC308" s="1"/>
    </row>
    <row r="309" ht="15.75" customHeight="1">
      <c r="AB309" s="1"/>
      <c r="AC309" s="1"/>
    </row>
    <row r="310" ht="15.75" customHeight="1">
      <c r="AB310" s="1"/>
      <c r="AC310" s="1"/>
    </row>
    <row r="311" ht="15.75" customHeight="1">
      <c r="AB311" s="1"/>
      <c r="AC311" s="1"/>
    </row>
    <row r="312" ht="15.75" customHeight="1">
      <c r="AB312" s="1"/>
      <c r="AC312" s="1"/>
    </row>
    <row r="313" ht="15.75" customHeight="1">
      <c r="AB313" s="1"/>
      <c r="AC313" s="1"/>
    </row>
    <row r="314" ht="15.75" customHeight="1">
      <c r="AB314" s="1"/>
      <c r="AC314" s="1"/>
    </row>
    <row r="315" ht="15.75" customHeight="1">
      <c r="AB315" s="1"/>
      <c r="AC315" s="1"/>
    </row>
    <row r="316" ht="15.75" customHeight="1">
      <c r="AB316" s="1"/>
      <c r="AC316" s="1"/>
    </row>
    <row r="317" ht="15.75" customHeight="1">
      <c r="AB317" s="1"/>
      <c r="AC317" s="1"/>
    </row>
    <row r="318" ht="15.75" customHeight="1">
      <c r="AB318" s="1"/>
      <c r="AC318" s="1"/>
    </row>
    <row r="319" ht="15.75" customHeight="1">
      <c r="AB319" s="1"/>
      <c r="AC319" s="1"/>
    </row>
    <row r="320" ht="15.75" customHeight="1">
      <c r="AB320" s="1"/>
      <c r="AC320" s="1"/>
    </row>
    <row r="321" ht="15.75" customHeight="1">
      <c r="AB321" s="1"/>
      <c r="AC321" s="1"/>
    </row>
    <row r="322" ht="15.75" customHeight="1">
      <c r="AB322" s="1"/>
      <c r="AC322" s="1"/>
    </row>
    <row r="323" ht="15.75" customHeight="1">
      <c r="AB323" s="1"/>
      <c r="AC323" s="1"/>
    </row>
    <row r="324" ht="15.75" customHeight="1">
      <c r="AB324" s="1"/>
      <c r="AC324" s="1"/>
    </row>
    <row r="325" ht="15.75" customHeight="1">
      <c r="AB325" s="1"/>
      <c r="AC325" s="1"/>
    </row>
    <row r="326" ht="15.75" customHeight="1">
      <c r="AB326" s="1"/>
      <c r="AC326" s="1"/>
    </row>
    <row r="327" ht="15.75" customHeight="1">
      <c r="AB327" s="1"/>
      <c r="AC327" s="1"/>
    </row>
    <row r="328" ht="15.75" customHeight="1">
      <c r="AB328" s="1"/>
      <c r="AC328" s="1"/>
    </row>
    <row r="329" ht="15.75" customHeight="1">
      <c r="AB329" s="1"/>
      <c r="AC329" s="1"/>
    </row>
    <row r="330" ht="15.75" customHeight="1">
      <c r="AB330" s="1"/>
      <c r="AC330" s="1"/>
    </row>
    <row r="331" ht="15.75" customHeight="1">
      <c r="AB331" s="1"/>
      <c r="AC331" s="1"/>
    </row>
    <row r="332" ht="15.75" customHeight="1">
      <c r="AB332" s="1"/>
      <c r="AC332" s="1"/>
    </row>
    <row r="333" ht="15.75" customHeight="1">
      <c r="AB333" s="1"/>
      <c r="AC333" s="1"/>
    </row>
    <row r="334" ht="15.75" customHeight="1">
      <c r="AB334" s="1"/>
      <c r="AC334" s="1"/>
    </row>
    <row r="335" ht="15.75" customHeight="1">
      <c r="AB335" s="1"/>
      <c r="AC335" s="1"/>
    </row>
    <row r="336" ht="15.75" customHeight="1">
      <c r="AB336" s="1"/>
      <c r="AC336" s="1"/>
    </row>
    <row r="337" ht="15.75" customHeight="1">
      <c r="AB337" s="1"/>
      <c r="AC337" s="1"/>
    </row>
    <row r="338" ht="15.75" customHeight="1">
      <c r="AB338" s="1"/>
      <c r="AC338" s="1"/>
    </row>
    <row r="339" ht="15.75" customHeight="1">
      <c r="AB339" s="1"/>
      <c r="AC339" s="1"/>
    </row>
    <row r="340" ht="15.75" customHeight="1">
      <c r="AB340" s="1"/>
      <c r="AC340" s="1"/>
    </row>
    <row r="341" ht="15.75" customHeight="1">
      <c r="AB341" s="1"/>
      <c r="AC341" s="1"/>
    </row>
    <row r="342" ht="15.75" customHeight="1">
      <c r="AB342" s="1"/>
      <c r="AC342" s="1"/>
    </row>
    <row r="343" ht="15.75" customHeight="1">
      <c r="AB343" s="1"/>
      <c r="AC343" s="1"/>
    </row>
    <row r="344" ht="15.75" customHeight="1">
      <c r="AB344" s="1"/>
      <c r="AC344" s="1"/>
    </row>
    <row r="345" ht="15.75" customHeight="1">
      <c r="AB345" s="1"/>
      <c r="AC345" s="1"/>
    </row>
    <row r="346" ht="15.75" customHeight="1">
      <c r="AB346" s="1"/>
      <c r="AC346" s="1"/>
    </row>
    <row r="347" ht="15.75" customHeight="1">
      <c r="AB347" s="1"/>
      <c r="AC347" s="1"/>
    </row>
    <row r="348" ht="15.75" customHeight="1">
      <c r="AB348" s="1"/>
      <c r="AC348" s="1"/>
    </row>
    <row r="349" ht="15.75" customHeight="1">
      <c r="AB349" s="1"/>
      <c r="AC349" s="1"/>
    </row>
    <row r="350" ht="15.75" customHeight="1">
      <c r="AB350" s="1"/>
      <c r="AC350" s="1"/>
    </row>
    <row r="351" ht="15.75" customHeight="1">
      <c r="AB351" s="1"/>
      <c r="AC351" s="1"/>
    </row>
    <row r="352" ht="15.75" customHeight="1">
      <c r="AB352" s="1"/>
      <c r="AC352" s="1"/>
    </row>
    <row r="353" ht="15.75" customHeight="1">
      <c r="AB353" s="1"/>
      <c r="AC353" s="1"/>
    </row>
    <row r="354" ht="15.75" customHeight="1">
      <c r="AB354" s="1"/>
      <c r="AC354" s="1"/>
    </row>
    <row r="355" ht="15.75" customHeight="1">
      <c r="AB355" s="1"/>
      <c r="AC355" s="1"/>
    </row>
    <row r="356" ht="15.75" customHeight="1">
      <c r="AB356" s="1"/>
      <c r="AC356" s="1"/>
    </row>
    <row r="357" ht="15.75" customHeight="1">
      <c r="AB357" s="1"/>
      <c r="AC357" s="1"/>
    </row>
    <row r="358" ht="15.75" customHeight="1">
      <c r="AB358" s="1"/>
      <c r="AC358" s="1"/>
    </row>
    <row r="359" ht="15.75" customHeight="1">
      <c r="AB359" s="1"/>
      <c r="AC359" s="1"/>
    </row>
    <row r="360" ht="15.75" customHeight="1">
      <c r="AB360" s="1"/>
      <c r="AC360" s="1"/>
    </row>
    <row r="361" ht="15.75" customHeight="1">
      <c r="AB361" s="1"/>
      <c r="AC361" s="1"/>
    </row>
    <row r="362" ht="15.75" customHeight="1">
      <c r="AB362" s="1"/>
      <c r="AC362" s="1"/>
    </row>
    <row r="363" ht="15.75" customHeight="1">
      <c r="AB363" s="1"/>
      <c r="AC363" s="1"/>
    </row>
    <row r="364" ht="15.75" customHeight="1">
      <c r="AB364" s="1"/>
      <c r="AC364" s="1"/>
    </row>
    <row r="365" ht="15.75" customHeight="1">
      <c r="AB365" s="1"/>
      <c r="AC365" s="1"/>
    </row>
    <row r="366" ht="15.75" customHeight="1">
      <c r="AB366" s="1"/>
      <c r="AC366" s="1"/>
    </row>
    <row r="367" ht="15.75" customHeight="1">
      <c r="AB367" s="1"/>
      <c r="AC367" s="1"/>
    </row>
    <row r="368" ht="15.75" customHeight="1">
      <c r="AB368" s="1"/>
      <c r="AC368" s="1"/>
    </row>
    <row r="369" ht="15.75" customHeight="1">
      <c r="AB369" s="1"/>
      <c r="AC369" s="1"/>
    </row>
    <row r="370" ht="15.75" customHeight="1">
      <c r="AB370" s="1"/>
      <c r="AC370" s="1"/>
    </row>
    <row r="371" ht="15.75" customHeight="1">
      <c r="AB371" s="1"/>
      <c r="AC371" s="1"/>
    </row>
    <row r="372" ht="15.75" customHeight="1">
      <c r="AB372" s="1"/>
      <c r="AC372" s="1"/>
    </row>
    <row r="373" ht="15.75" customHeight="1">
      <c r="AB373" s="1"/>
      <c r="AC373" s="1"/>
    </row>
    <row r="374" ht="15.75" customHeight="1">
      <c r="AB374" s="1"/>
      <c r="AC374" s="1"/>
    </row>
    <row r="375" ht="15.75" customHeight="1">
      <c r="AB375" s="1"/>
      <c r="AC375" s="1"/>
    </row>
    <row r="376" ht="15.75" customHeight="1">
      <c r="AB376" s="1"/>
      <c r="AC376" s="1"/>
    </row>
    <row r="377" ht="15.75" customHeight="1">
      <c r="AB377" s="1"/>
      <c r="AC377" s="1"/>
    </row>
    <row r="378" ht="15.75" customHeight="1">
      <c r="AB378" s="1"/>
      <c r="AC378" s="1"/>
    </row>
    <row r="379" ht="15.75" customHeight="1">
      <c r="AB379" s="1"/>
      <c r="AC379" s="1"/>
    </row>
    <row r="380" ht="15.75" customHeight="1">
      <c r="AB380" s="1"/>
      <c r="AC380" s="1"/>
    </row>
    <row r="381" ht="15.75" customHeight="1">
      <c r="AB381" s="1"/>
      <c r="AC381" s="1"/>
    </row>
    <row r="382" ht="15.75" customHeight="1">
      <c r="AB382" s="1"/>
      <c r="AC382" s="1"/>
    </row>
    <row r="383" ht="15.75" customHeight="1">
      <c r="AB383" s="1"/>
      <c r="AC383" s="1"/>
    </row>
    <row r="384" ht="15.75" customHeight="1">
      <c r="AB384" s="1"/>
      <c r="AC384" s="1"/>
    </row>
    <row r="385" ht="15.75" customHeight="1">
      <c r="AB385" s="1"/>
      <c r="AC385" s="1"/>
    </row>
    <row r="386" ht="15.75" customHeight="1">
      <c r="AB386" s="1"/>
      <c r="AC386" s="1"/>
    </row>
    <row r="387" ht="15.75" customHeight="1">
      <c r="AB387" s="1"/>
      <c r="AC387" s="1"/>
    </row>
    <row r="388" ht="15.75" customHeight="1">
      <c r="AB388" s="1"/>
      <c r="AC388" s="1"/>
    </row>
    <row r="389" ht="15.75" customHeight="1">
      <c r="AB389" s="1"/>
      <c r="AC389" s="1"/>
    </row>
    <row r="390" ht="15.75" customHeight="1">
      <c r="AB390" s="1"/>
      <c r="AC390" s="1"/>
    </row>
    <row r="391" ht="15.75" customHeight="1">
      <c r="AB391" s="1"/>
      <c r="AC391" s="1"/>
    </row>
    <row r="392" ht="15.75" customHeight="1">
      <c r="AB392" s="1"/>
      <c r="AC392" s="1"/>
    </row>
    <row r="393" ht="15.75" customHeight="1">
      <c r="AB393" s="1"/>
      <c r="AC393" s="1"/>
    </row>
    <row r="394" ht="15.75" customHeight="1">
      <c r="AB394" s="1"/>
      <c r="AC394" s="1"/>
    </row>
    <row r="395" ht="15.75" customHeight="1">
      <c r="AB395" s="1"/>
      <c r="AC395" s="1"/>
    </row>
    <row r="396" ht="15.75" customHeight="1">
      <c r="AB396" s="1"/>
      <c r="AC396" s="1"/>
    </row>
    <row r="397" ht="15.75" customHeight="1">
      <c r="AB397" s="1"/>
      <c r="AC397" s="1"/>
    </row>
    <row r="398" ht="15.75" customHeight="1">
      <c r="AB398" s="1"/>
      <c r="AC398" s="1"/>
    </row>
    <row r="399" ht="15.75" customHeight="1">
      <c r="AB399" s="1"/>
      <c r="AC399" s="1"/>
    </row>
    <row r="400" ht="15.75" customHeight="1">
      <c r="AB400" s="1"/>
      <c r="AC400" s="1"/>
    </row>
    <row r="401" ht="15.75" customHeight="1">
      <c r="AB401" s="1"/>
      <c r="AC401" s="1"/>
    </row>
    <row r="402" ht="15.75" customHeight="1">
      <c r="AB402" s="1"/>
      <c r="AC402" s="1"/>
    </row>
    <row r="403" ht="15.75" customHeight="1">
      <c r="AB403" s="1"/>
      <c r="AC403" s="1"/>
    </row>
    <row r="404" ht="15.75" customHeight="1">
      <c r="AB404" s="1"/>
      <c r="AC404" s="1"/>
    </row>
    <row r="405" ht="15.75" customHeight="1">
      <c r="AB405" s="1"/>
      <c r="AC405" s="1"/>
    </row>
    <row r="406" ht="15.75" customHeight="1">
      <c r="AB406" s="1"/>
      <c r="AC406" s="1"/>
    </row>
    <row r="407" ht="15.75" customHeight="1">
      <c r="AB407" s="1"/>
      <c r="AC407" s="1"/>
    </row>
    <row r="408" ht="15.75" customHeight="1">
      <c r="AB408" s="1"/>
      <c r="AC408" s="1"/>
    </row>
    <row r="409" ht="15.75" customHeight="1">
      <c r="AB409" s="1"/>
      <c r="AC409" s="1"/>
    </row>
    <row r="410" ht="15.75" customHeight="1">
      <c r="AB410" s="1"/>
      <c r="AC410" s="1"/>
    </row>
    <row r="411" ht="15.75" customHeight="1">
      <c r="AB411" s="1"/>
      <c r="AC411" s="1"/>
    </row>
    <row r="412" ht="15.75" customHeight="1">
      <c r="AB412" s="1"/>
      <c r="AC412" s="1"/>
    </row>
    <row r="413" ht="15.75" customHeight="1">
      <c r="AB413" s="1"/>
      <c r="AC413" s="1"/>
    </row>
    <row r="414" ht="15.75" customHeight="1">
      <c r="AB414" s="1"/>
      <c r="AC414" s="1"/>
    </row>
    <row r="415" ht="15.75" customHeight="1">
      <c r="AB415" s="1"/>
      <c r="AC415" s="1"/>
    </row>
    <row r="416" ht="15.75" customHeight="1">
      <c r="AB416" s="1"/>
      <c r="AC416" s="1"/>
    </row>
    <row r="417" ht="15.75" customHeight="1">
      <c r="AB417" s="1"/>
      <c r="AC417" s="1"/>
    </row>
    <row r="418" ht="15.75" customHeight="1">
      <c r="AB418" s="1"/>
      <c r="AC418" s="1"/>
    </row>
    <row r="419" ht="15.75" customHeight="1">
      <c r="AB419" s="1"/>
      <c r="AC419" s="1"/>
    </row>
    <row r="420" ht="15.75" customHeight="1">
      <c r="AB420" s="1"/>
      <c r="AC420" s="1"/>
    </row>
    <row r="421" ht="15.75" customHeight="1">
      <c r="AB421" s="1"/>
      <c r="AC421" s="1"/>
    </row>
    <row r="422" ht="15.75" customHeight="1">
      <c r="AB422" s="1"/>
      <c r="AC422" s="1"/>
    </row>
    <row r="423" ht="15.75" customHeight="1">
      <c r="AB423" s="1"/>
      <c r="AC423" s="1"/>
    </row>
    <row r="424" ht="15.75" customHeight="1">
      <c r="AB424" s="1"/>
      <c r="AC424" s="1"/>
    </row>
    <row r="425" ht="15.75" customHeight="1">
      <c r="AB425" s="1"/>
      <c r="AC425" s="1"/>
    </row>
    <row r="426" ht="15.75" customHeight="1">
      <c r="AB426" s="1"/>
      <c r="AC426" s="1"/>
    </row>
    <row r="427" ht="15.75" customHeight="1">
      <c r="AB427" s="1"/>
      <c r="AC427" s="1"/>
    </row>
    <row r="428" ht="15.75" customHeight="1">
      <c r="AB428" s="1"/>
      <c r="AC428" s="1"/>
    </row>
    <row r="429" ht="15.75" customHeight="1">
      <c r="AB429" s="1"/>
      <c r="AC429" s="1"/>
    </row>
    <row r="430" ht="15.75" customHeight="1">
      <c r="AB430" s="1"/>
      <c r="AC430" s="1"/>
    </row>
    <row r="431" ht="15.75" customHeight="1">
      <c r="AB431" s="1"/>
      <c r="AC431" s="1"/>
    </row>
    <row r="432" ht="15.75" customHeight="1">
      <c r="AB432" s="1"/>
      <c r="AC432" s="1"/>
    </row>
    <row r="433" ht="15.75" customHeight="1">
      <c r="AB433" s="1"/>
      <c r="AC433" s="1"/>
    </row>
    <row r="434" ht="15.75" customHeight="1">
      <c r="AB434" s="1"/>
      <c r="AC434" s="1"/>
    </row>
    <row r="435" ht="15.75" customHeight="1">
      <c r="AB435" s="1"/>
      <c r="AC435" s="1"/>
    </row>
    <row r="436" ht="15.75" customHeight="1">
      <c r="AB436" s="1"/>
      <c r="AC436" s="1"/>
    </row>
    <row r="437" ht="15.75" customHeight="1">
      <c r="AB437" s="1"/>
      <c r="AC437" s="1"/>
    </row>
    <row r="438" ht="15.75" customHeight="1">
      <c r="AB438" s="1"/>
      <c r="AC438" s="1"/>
    </row>
    <row r="439" ht="15.75" customHeight="1">
      <c r="AB439" s="1"/>
      <c r="AC439" s="1"/>
    </row>
    <row r="440" ht="15.75" customHeight="1">
      <c r="AB440" s="1"/>
      <c r="AC440" s="1"/>
    </row>
    <row r="441" ht="15.75" customHeight="1">
      <c r="AB441" s="1"/>
      <c r="AC441" s="1"/>
    </row>
    <row r="442" ht="15.75" customHeight="1">
      <c r="AB442" s="1"/>
      <c r="AC442" s="1"/>
    </row>
    <row r="443" ht="15.75" customHeight="1">
      <c r="AB443" s="1"/>
      <c r="AC443" s="1"/>
    </row>
    <row r="444" ht="15.75" customHeight="1">
      <c r="AB444" s="1"/>
      <c r="AC444" s="1"/>
    </row>
    <row r="445" ht="15.75" customHeight="1">
      <c r="AB445" s="1"/>
      <c r="AC445" s="1"/>
    </row>
    <row r="446" ht="15.75" customHeight="1">
      <c r="AB446" s="1"/>
      <c r="AC446" s="1"/>
    </row>
    <row r="447" ht="15.75" customHeight="1">
      <c r="AB447" s="1"/>
      <c r="AC447" s="1"/>
    </row>
    <row r="448" ht="15.75" customHeight="1">
      <c r="AB448" s="1"/>
      <c r="AC448" s="1"/>
    </row>
    <row r="449" ht="15.75" customHeight="1">
      <c r="AB449" s="1"/>
      <c r="AC449" s="1"/>
    </row>
    <row r="450" ht="15.75" customHeight="1">
      <c r="AB450" s="1"/>
      <c r="AC450" s="1"/>
    </row>
    <row r="451" ht="15.75" customHeight="1">
      <c r="AB451" s="1"/>
      <c r="AC451" s="1"/>
    </row>
    <row r="452" ht="15.75" customHeight="1">
      <c r="AB452" s="1"/>
      <c r="AC452" s="1"/>
    </row>
    <row r="453" ht="15.75" customHeight="1">
      <c r="AB453" s="1"/>
      <c r="AC453" s="1"/>
    </row>
    <row r="454" ht="15.75" customHeight="1">
      <c r="AB454" s="1"/>
      <c r="AC454" s="1"/>
    </row>
    <row r="455" ht="15.75" customHeight="1">
      <c r="AB455" s="1"/>
      <c r="AC455" s="1"/>
    </row>
    <row r="456" ht="15.75" customHeight="1">
      <c r="AB456" s="1"/>
      <c r="AC456" s="1"/>
    </row>
    <row r="457" ht="15.75" customHeight="1">
      <c r="AB457" s="1"/>
      <c r="AC457" s="1"/>
    </row>
    <row r="458" ht="15.75" customHeight="1">
      <c r="AB458" s="1"/>
      <c r="AC458" s="1"/>
    </row>
    <row r="459" ht="15.75" customHeight="1">
      <c r="AB459" s="1"/>
      <c r="AC459" s="1"/>
    </row>
    <row r="460" ht="15.75" customHeight="1">
      <c r="AB460" s="1"/>
      <c r="AC460" s="1"/>
    </row>
    <row r="461" ht="15.75" customHeight="1">
      <c r="AB461" s="1"/>
      <c r="AC461" s="1"/>
    </row>
    <row r="462" ht="15.75" customHeight="1">
      <c r="AB462" s="1"/>
      <c r="AC462" s="1"/>
    </row>
    <row r="463" ht="15.75" customHeight="1">
      <c r="AB463" s="1"/>
      <c r="AC463" s="1"/>
    </row>
    <row r="464" ht="15.75" customHeight="1">
      <c r="AB464" s="1"/>
      <c r="AC464" s="1"/>
    </row>
    <row r="465" ht="15.75" customHeight="1">
      <c r="AB465" s="1"/>
      <c r="AC465" s="1"/>
    </row>
    <row r="466" ht="15.75" customHeight="1">
      <c r="AB466" s="1"/>
      <c r="AC466" s="1"/>
    </row>
    <row r="467" ht="15.75" customHeight="1">
      <c r="AB467" s="1"/>
      <c r="AC467" s="1"/>
    </row>
    <row r="468" ht="15.75" customHeight="1">
      <c r="AB468" s="1"/>
      <c r="AC468" s="1"/>
    </row>
    <row r="469" ht="15.75" customHeight="1">
      <c r="AB469" s="1"/>
      <c r="AC469" s="1"/>
    </row>
    <row r="470" ht="15.75" customHeight="1">
      <c r="AB470" s="1"/>
      <c r="AC470" s="1"/>
    </row>
    <row r="471" ht="15.75" customHeight="1">
      <c r="AB471" s="1"/>
      <c r="AC471" s="1"/>
    </row>
    <row r="472" ht="15.75" customHeight="1">
      <c r="AB472" s="1"/>
      <c r="AC472" s="1"/>
    </row>
    <row r="473" ht="15.75" customHeight="1">
      <c r="AB473" s="1"/>
      <c r="AC473" s="1"/>
    </row>
    <row r="474" ht="15.75" customHeight="1">
      <c r="AB474" s="1"/>
      <c r="AC474" s="1"/>
    </row>
    <row r="475" ht="15.75" customHeight="1">
      <c r="AB475" s="1"/>
      <c r="AC475" s="1"/>
    </row>
    <row r="476" ht="15.75" customHeight="1">
      <c r="AB476" s="1"/>
      <c r="AC476" s="1"/>
    </row>
    <row r="477" ht="15.75" customHeight="1">
      <c r="AB477" s="1"/>
      <c r="AC477" s="1"/>
    </row>
    <row r="478" ht="15.75" customHeight="1">
      <c r="AB478" s="1"/>
      <c r="AC478" s="1"/>
    </row>
    <row r="479" ht="15.75" customHeight="1">
      <c r="AB479" s="1"/>
      <c r="AC479" s="1"/>
    </row>
    <row r="480" ht="15.75" customHeight="1">
      <c r="AB480" s="1"/>
      <c r="AC480" s="1"/>
    </row>
    <row r="481" ht="15.75" customHeight="1">
      <c r="AB481" s="1"/>
      <c r="AC481" s="1"/>
    </row>
    <row r="482" ht="15.75" customHeight="1">
      <c r="AB482" s="1"/>
      <c r="AC482" s="1"/>
    </row>
    <row r="483" ht="15.75" customHeight="1">
      <c r="AB483" s="1"/>
      <c r="AC483" s="1"/>
    </row>
    <row r="484" ht="15.75" customHeight="1">
      <c r="AB484" s="1"/>
      <c r="AC484" s="1"/>
    </row>
    <row r="485" ht="15.75" customHeight="1">
      <c r="AB485" s="1"/>
      <c r="AC485" s="1"/>
    </row>
    <row r="486" ht="15.75" customHeight="1">
      <c r="AB486" s="1"/>
      <c r="AC486" s="1"/>
    </row>
    <row r="487" ht="15.75" customHeight="1">
      <c r="AB487" s="1"/>
      <c r="AC487" s="1"/>
    </row>
    <row r="488" ht="15.75" customHeight="1">
      <c r="AB488" s="1"/>
      <c r="AC488" s="1"/>
    </row>
    <row r="489" ht="15.75" customHeight="1">
      <c r="AB489" s="1"/>
      <c r="AC489" s="1"/>
    </row>
    <row r="490" ht="15.75" customHeight="1">
      <c r="AB490" s="1"/>
      <c r="AC490" s="1"/>
    </row>
    <row r="491" ht="15.75" customHeight="1">
      <c r="AB491" s="1"/>
      <c r="AC491" s="1"/>
    </row>
    <row r="492" ht="15.75" customHeight="1">
      <c r="AB492" s="1"/>
      <c r="AC492" s="1"/>
    </row>
    <row r="493" ht="15.75" customHeight="1">
      <c r="AB493" s="1"/>
      <c r="AC493" s="1"/>
    </row>
    <row r="494" ht="15.75" customHeight="1">
      <c r="AB494" s="1"/>
      <c r="AC494" s="1"/>
    </row>
    <row r="495" ht="15.75" customHeight="1">
      <c r="AB495" s="1"/>
      <c r="AC495" s="1"/>
    </row>
    <row r="496" ht="15.75" customHeight="1">
      <c r="AB496" s="1"/>
      <c r="AC496" s="1"/>
    </row>
    <row r="497" ht="15.75" customHeight="1">
      <c r="AB497" s="1"/>
      <c r="AC497" s="1"/>
    </row>
    <row r="498" ht="15.75" customHeight="1">
      <c r="AB498" s="1"/>
      <c r="AC498" s="1"/>
    </row>
    <row r="499" ht="15.75" customHeight="1">
      <c r="AB499" s="1"/>
      <c r="AC499" s="1"/>
    </row>
    <row r="500" ht="15.75" customHeight="1">
      <c r="AB500" s="1"/>
      <c r="AC500" s="1"/>
    </row>
    <row r="501" ht="15.75" customHeight="1">
      <c r="AB501" s="1"/>
      <c r="AC501" s="1"/>
    </row>
    <row r="502" ht="15.75" customHeight="1">
      <c r="AB502" s="1"/>
      <c r="AC502" s="1"/>
    </row>
    <row r="503" ht="15.75" customHeight="1">
      <c r="AB503" s="1"/>
      <c r="AC503" s="1"/>
    </row>
    <row r="504" ht="15.75" customHeight="1">
      <c r="AB504" s="1"/>
      <c r="AC504" s="1"/>
    </row>
    <row r="505" ht="15.75" customHeight="1">
      <c r="AB505" s="1"/>
      <c r="AC505" s="1"/>
    </row>
    <row r="506" ht="15.75" customHeight="1">
      <c r="AB506" s="1"/>
      <c r="AC506" s="1"/>
    </row>
    <row r="507" ht="15.75" customHeight="1">
      <c r="AB507" s="1"/>
      <c r="AC507" s="1"/>
    </row>
    <row r="508" ht="15.75" customHeight="1">
      <c r="AB508" s="1"/>
      <c r="AC508" s="1"/>
    </row>
    <row r="509" ht="15.75" customHeight="1">
      <c r="AB509" s="1"/>
      <c r="AC509" s="1"/>
    </row>
    <row r="510" ht="15.75" customHeight="1">
      <c r="AB510" s="1"/>
      <c r="AC510" s="1"/>
    </row>
    <row r="511" ht="15.75" customHeight="1">
      <c r="AB511" s="1"/>
      <c r="AC511" s="1"/>
    </row>
    <row r="512" ht="15.75" customHeight="1">
      <c r="AB512" s="1"/>
      <c r="AC512" s="1"/>
    </row>
    <row r="513" ht="15.75" customHeight="1">
      <c r="AB513" s="1"/>
      <c r="AC513" s="1"/>
    </row>
    <row r="514" ht="15.75" customHeight="1">
      <c r="AB514" s="1"/>
      <c r="AC514" s="1"/>
    </row>
    <row r="515" ht="15.75" customHeight="1">
      <c r="AB515" s="1"/>
      <c r="AC515" s="1"/>
    </row>
    <row r="516" ht="15.75" customHeight="1">
      <c r="AB516" s="1"/>
      <c r="AC516" s="1"/>
    </row>
    <row r="517" ht="15.75" customHeight="1">
      <c r="AB517" s="1"/>
      <c r="AC517" s="1"/>
    </row>
    <row r="518" ht="15.75" customHeight="1">
      <c r="AB518" s="1"/>
      <c r="AC518" s="1"/>
    </row>
    <row r="519" ht="15.75" customHeight="1">
      <c r="AB519" s="1"/>
      <c r="AC519" s="1"/>
    </row>
    <row r="520" ht="15.75" customHeight="1">
      <c r="AB520" s="1"/>
      <c r="AC520" s="1"/>
    </row>
    <row r="521" ht="15.75" customHeight="1">
      <c r="AB521" s="1"/>
      <c r="AC521" s="1"/>
    </row>
    <row r="522" ht="15.75" customHeight="1">
      <c r="AB522" s="1"/>
      <c r="AC522" s="1"/>
    </row>
    <row r="523" ht="15.75" customHeight="1">
      <c r="AB523" s="1"/>
      <c r="AC523" s="1"/>
    </row>
    <row r="524" ht="15.75" customHeight="1">
      <c r="AB524" s="1"/>
      <c r="AC524" s="1"/>
    </row>
    <row r="525" ht="15.75" customHeight="1">
      <c r="AB525" s="1"/>
      <c r="AC525" s="1"/>
    </row>
    <row r="526" ht="15.75" customHeight="1">
      <c r="AB526" s="1"/>
      <c r="AC526" s="1"/>
    </row>
    <row r="527" ht="15.75" customHeight="1">
      <c r="AB527" s="1"/>
      <c r="AC527" s="1"/>
    </row>
    <row r="528" ht="15.75" customHeight="1">
      <c r="AB528" s="1"/>
      <c r="AC528" s="1"/>
    </row>
    <row r="529" ht="15.75" customHeight="1">
      <c r="AB529" s="1"/>
      <c r="AC529" s="1"/>
    </row>
    <row r="530" ht="15.75" customHeight="1">
      <c r="AB530" s="1"/>
      <c r="AC530" s="1"/>
    </row>
    <row r="531" ht="15.75" customHeight="1">
      <c r="AB531" s="1"/>
      <c r="AC531" s="1"/>
    </row>
    <row r="532" ht="15.75" customHeight="1">
      <c r="AB532" s="1"/>
      <c r="AC532" s="1"/>
    </row>
    <row r="533" ht="15.75" customHeight="1">
      <c r="AB533" s="1"/>
      <c r="AC533" s="1"/>
    </row>
    <row r="534" ht="15.75" customHeight="1">
      <c r="AB534" s="1"/>
      <c r="AC534" s="1"/>
    </row>
    <row r="535" ht="15.75" customHeight="1">
      <c r="AB535" s="1"/>
      <c r="AC535" s="1"/>
    </row>
    <row r="536" ht="15.75" customHeight="1">
      <c r="AB536" s="1"/>
      <c r="AC536" s="1"/>
    </row>
    <row r="537" ht="15.75" customHeight="1">
      <c r="AB537" s="1"/>
      <c r="AC537" s="1"/>
    </row>
    <row r="538" ht="15.75" customHeight="1">
      <c r="AB538" s="1"/>
      <c r="AC538" s="1"/>
    </row>
    <row r="539" ht="15.75" customHeight="1">
      <c r="AB539" s="1"/>
      <c r="AC539" s="1"/>
    </row>
    <row r="540" ht="15.75" customHeight="1">
      <c r="AB540" s="1"/>
      <c r="AC540" s="1"/>
    </row>
    <row r="541" ht="15.75" customHeight="1">
      <c r="AB541" s="1"/>
      <c r="AC541" s="1"/>
    </row>
    <row r="542" ht="15.75" customHeight="1">
      <c r="AB542" s="1"/>
      <c r="AC542" s="1"/>
    </row>
    <row r="543" ht="15.75" customHeight="1">
      <c r="AB543" s="1"/>
      <c r="AC543" s="1"/>
    </row>
    <row r="544" ht="15.75" customHeight="1">
      <c r="AB544" s="1"/>
      <c r="AC544" s="1"/>
    </row>
    <row r="545" ht="15.75" customHeight="1">
      <c r="AB545" s="1"/>
      <c r="AC545" s="1"/>
    </row>
    <row r="546" ht="15.75" customHeight="1">
      <c r="AB546" s="1"/>
      <c r="AC546" s="1"/>
    </row>
    <row r="547" ht="15.75" customHeight="1">
      <c r="AB547" s="1"/>
      <c r="AC547" s="1"/>
    </row>
    <row r="548" ht="15.75" customHeight="1">
      <c r="AB548" s="1"/>
      <c r="AC548" s="1"/>
    </row>
    <row r="549" ht="15.75" customHeight="1">
      <c r="AB549" s="1"/>
      <c r="AC549" s="1"/>
    </row>
    <row r="550" ht="15.75" customHeight="1">
      <c r="AB550" s="1"/>
      <c r="AC550" s="1"/>
    </row>
    <row r="551" ht="15.75" customHeight="1">
      <c r="AB551" s="1"/>
      <c r="AC551" s="1"/>
    </row>
    <row r="552" ht="15.75" customHeight="1">
      <c r="AB552" s="1"/>
      <c r="AC552" s="1"/>
    </row>
    <row r="553" ht="15.75" customHeight="1">
      <c r="AB553" s="1"/>
      <c r="AC553" s="1"/>
    </row>
    <row r="554" ht="15.75" customHeight="1">
      <c r="AB554" s="1"/>
      <c r="AC554" s="1"/>
    </row>
    <row r="555" ht="15.75" customHeight="1">
      <c r="AB555" s="1"/>
      <c r="AC555" s="1"/>
    </row>
    <row r="556" ht="15.75" customHeight="1">
      <c r="AB556" s="1"/>
      <c r="AC556" s="1"/>
    </row>
    <row r="557" ht="15.75" customHeight="1">
      <c r="AB557" s="1"/>
      <c r="AC557" s="1"/>
    </row>
    <row r="558" ht="15.75" customHeight="1">
      <c r="AB558" s="1"/>
      <c r="AC558" s="1"/>
    </row>
    <row r="559" ht="15.75" customHeight="1">
      <c r="AB559" s="1"/>
      <c r="AC559" s="1"/>
    </row>
    <row r="560" ht="15.75" customHeight="1">
      <c r="AB560" s="1"/>
      <c r="AC560" s="1"/>
    </row>
    <row r="561" ht="15.75" customHeight="1">
      <c r="AB561" s="1"/>
      <c r="AC561" s="1"/>
    </row>
    <row r="562" ht="15.75" customHeight="1">
      <c r="AB562" s="1"/>
      <c r="AC562" s="1"/>
    </row>
    <row r="563" ht="15.75" customHeight="1">
      <c r="AB563" s="1"/>
      <c r="AC563" s="1"/>
    </row>
    <row r="564" ht="15.75" customHeight="1">
      <c r="AB564" s="1"/>
      <c r="AC564" s="1"/>
    </row>
    <row r="565" ht="15.75" customHeight="1">
      <c r="AB565" s="1"/>
      <c r="AC565" s="1"/>
    </row>
    <row r="566" ht="15.75" customHeight="1">
      <c r="AB566" s="1"/>
      <c r="AC566" s="1"/>
    </row>
    <row r="567" ht="15.75" customHeight="1">
      <c r="AB567" s="1"/>
      <c r="AC567" s="1"/>
    </row>
    <row r="568" ht="15.75" customHeight="1">
      <c r="AB568" s="1"/>
      <c r="AC568" s="1"/>
    </row>
    <row r="569" ht="15.75" customHeight="1">
      <c r="AB569" s="1"/>
      <c r="AC569" s="1"/>
    </row>
    <row r="570" ht="15.75" customHeight="1">
      <c r="AB570" s="1"/>
      <c r="AC570" s="1"/>
    </row>
    <row r="571" ht="15.75" customHeight="1">
      <c r="AB571" s="1"/>
      <c r="AC571" s="1"/>
    </row>
    <row r="572" ht="15.75" customHeight="1">
      <c r="AB572" s="1"/>
      <c r="AC572" s="1"/>
    </row>
    <row r="573" ht="15.75" customHeight="1">
      <c r="AB573" s="1"/>
      <c r="AC573" s="1"/>
    </row>
    <row r="574" ht="15.75" customHeight="1">
      <c r="AB574" s="1"/>
      <c r="AC574" s="1"/>
    </row>
    <row r="575" ht="15.75" customHeight="1">
      <c r="AB575" s="1"/>
      <c r="AC575" s="1"/>
    </row>
    <row r="576" ht="15.75" customHeight="1">
      <c r="AB576" s="1"/>
      <c r="AC576" s="1"/>
    </row>
    <row r="577" ht="15.75" customHeight="1">
      <c r="AB577" s="1"/>
      <c r="AC577" s="1"/>
    </row>
    <row r="578" ht="15.75" customHeight="1">
      <c r="AB578" s="1"/>
      <c r="AC578" s="1"/>
    </row>
    <row r="579" ht="15.75" customHeight="1">
      <c r="AB579" s="1"/>
      <c r="AC579" s="1"/>
    </row>
    <row r="580" ht="15.75" customHeight="1">
      <c r="AB580" s="1"/>
      <c r="AC580" s="1"/>
    </row>
    <row r="581" ht="15.75" customHeight="1">
      <c r="AB581" s="1"/>
      <c r="AC581" s="1"/>
    </row>
    <row r="582" ht="15.75" customHeight="1">
      <c r="AB582" s="1"/>
      <c r="AC582" s="1"/>
    </row>
    <row r="583" ht="15.75" customHeight="1">
      <c r="AB583" s="1"/>
      <c r="AC583" s="1"/>
    </row>
    <row r="584" ht="15.75" customHeight="1">
      <c r="AB584" s="1"/>
      <c r="AC584" s="1"/>
    </row>
    <row r="585" ht="15.75" customHeight="1">
      <c r="AB585" s="1"/>
      <c r="AC585" s="1"/>
    </row>
    <row r="586" ht="15.75" customHeight="1">
      <c r="AB586" s="1"/>
      <c r="AC586" s="1"/>
    </row>
    <row r="587" ht="15.75" customHeight="1">
      <c r="AB587" s="1"/>
      <c r="AC587" s="1"/>
    </row>
    <row r="588" ht="15.75" customHeight="1">
      <c r="AB588" s="1"/>
      <c r="AC588" s="1"/>
    </row>
    <row r="589" ht="15.75" customHeight="1">
      <c r="AB589" s="1"/>
      <c r="AC589" s="1"/>
    </row>
    <row r="590" ht="15.75" customHeight="1">
      <c r="AB590" s="1"/>
      <c r="AC590" s="1"/>
    </row>
    <row r="591" ht="15.75" customHeight="1">
      <c r="AB591" s="1"/>
      <c r="AC591" s="1"/>
    </row>
    <row r="592" ht="15.75" customHeight="1">
      <c r="AB592" s="1"/>
      <c r="AC592" s="1"/>
    </row>
    <row r="593" ht="15.75" customHeight="1">
      <c r="AB593" s="1"/>
      <c r="AC593" s="1"/>
    </row>
    <row r="594" ht="15.75" customHeight="1">
      <c r="AB594" s="1"/>
      <c r="AC594" s="1"/>
    </row>
    <row r="595" ht="15.75" customHeight="1">
      <c r="AB595" s="1"/>
      <c r="AC595" s="1"/>
    </row>
    <row r="596" ht="15.75" customHeight="1">
      <c r="AB596" s="1"/>
      <c r="AC596" s="1"/>
    </row>
    <row r="597" ht="15.75" customHeight="1">
      <c r="AB597" s="1"/>
      <c r="AC597" s="1"/>
    </row>
    <row r="598" ht="15.75" customHeight="1">
      <c r="AB598" s="1"/>
      <c r="AC598" s="1"/>
    </row>
    <row r="599" ht="15.75" customHeight="1">
      <c r="AB599" s="1"/>
      <c r="AC599" s="1"/>
    </row>
    <row r="600" ht="15.75" customHeight="1">
      <c r="AB600" s="1"/>
      <c r="AC600" s="1"/>
    </row>
    <row r="601" ht="15.75" customHeight="1">
      <c r="AB601" s="1"/>
      <c r="AC601" s="1"/>
    </row>
    <row r="602" ht="15.75" customHeight="1">
      <c r="AB602" s="1"/>
      <c r="AC602" s="1"/>
    </row>
    <row r="603" ht="15.75" customHeight="1">
      <c r="AB603" s="1"/>
      <c r="AC603" s="1"/>
    </row>
    <row r="604" ht="15.75" customHeight="1">
      <c r="AB604" s="1"/>
      <c r="AC604" s="1"/>
    </row>
    <row r="605" ht="15.75" customHeight="1">
      <c r="AB605" s="1"/>
      <c r="AC605" s="1"/>
    </row>
    <row r="606" ht="15.75" customHeight="1">
      <c r="AB606" s="1"/>
      <c r="AC606" s="1"/>
    </row>
    <row r="607" ht="15.75" customHeight="1">
      <c r="AB607" s="1"/>
      <c r="AC607" s="1"/>
    </row>
    <row r="608" ht="15.75" customHeight="1">
      <c r="AB608" s="1"/>
      <c r="AC608" s="1"/>
    </row>
    <row r="609" ht="15.75" customHeight="1">
      <c r="AB609" s="1"/>
      <c r="AC609" s="1"/>
    </row>
    <row r="610" ht="15.75" customHeight="1">
      <c r="AB610" s="1"/>
      <c r="AC610" s="1"/>
    </row>
    <row r="611" ht="15.75" customHeight="1">
      <c r="AB611" s="1"/>
      <c r="AC611" s="1"/>
    </row>
    <row r="612" ht="15.75" customHeight="1">
      <c r="AB612" s="1"/>
      <c r="AC612" s="1"/>
    </row>
    <row r="613" ht="15.75" customHeight="1">
      <c r="AB613" s="1"/>
      <c r="AC613" s="1"/>
    </row>
    <row r="614" ht="15.75" customHeight="1">
      <c r="AB614" s="1"/>
      <c r="AC614" s="1"/>
    </row>
    <row r="615" ht="15.75" customHeight="1">
      <c r="AB615" s="1"/>
      <c r="AC615" s="1"/>
    </row>
    <row r="616" ht="15.75" customHeight="1">
      <c r="AB616" s="1"/>
      <c r="AC616" s="1"/>
    </row>
    <row r="617" ht="15.75" customHeight="1">
      <c r="AB617" s="1"/>
      <c r="AC617" s="1"/>
    </row>
    <row r="618" ht="15.75" customHeight="1">
      <c r="AB618" s="1"/>
      <c r="AC618" s="1"/>
    </row>
    <row r="619" ht="15.75" customHeight="1">
      <c r="AB619" s="1"/>
      <c r="AC619" s="1"/>
    </row>
    <row r="620" ht="15.75" customHeight="1">
      <c r="AB620" s="1"/>
      <c r="AC620" s="1"/>
    </row>
    <row r="621" ht="15.75" customHeight="1">
      <c r="AB621" s="1"/>
      <c r="AC621" s="1"/>
    </row>
    <row r="622" ht="15.75" customHeight="1">
      <c r="AB622" s="1"/>
      <c r="AC622" s="1"/>
    </row>
    <row r="623" ht="15.75" customHeight="1">
      <c r="AB623" s="1"/>
      <c r="AC623" s="1"/>
    </row>
    <row r="624" ht="15.75" customHeight="1">
      <c r="AB624" s="1"/>
      <c r="AC624" s="1"/>
    </row>
    <row r="625" ht="15.75" customHeight="1">
      <c r="AB625" s="1"/>
      <c r="AC625" s="1"/>
    </row>
    <row r="626" ht="15.75" customHeight="1">
      <c r="AB626" s="1"/>
      <c r="AC626" s="1"/>
    </row>
    <row r="627" ht="15.75" customHeight="1">
      <c r="AB627" s="1"/>
      <c r="AC627" s="1"/>
    </row>
    <row r="628" ht="15.75" customHeight="1">
      <c r="AB628" s="1"/>
      <c r="AC628" s="1"/>
    </row>
    <row r="629" ht="15.75" customHeight="1">
      <c r="AB629" s="1"/>
      <c r="AC629" s="1"/>
    </row>
    <row r="630" ht="15.75" customHeight="1">
      <c r="AB630" s="1"/>
      <c r="AC630" s="1"/>
    </row>
    <row r="631" ht="15.75" customHeight="1">
      <c r="AB631" s="1"/>
      <c r="AC631" s="1"/>
    </row>
    <row r="632" ht="15.75" customHeight="1">
      <c r="AB632" s="1"/>
      <c r="AC632" s="1"/>
    </row>
    <row r="633" ht="15.75" customHeight="1">
      <c r="AB633" s="1"/>
      <c r="AC633" s="1"/>
    </row>
    <row r="634" ht="15.75" customHeight="1">
      <c r="AB634" s="1"/>
      <c r="AC634" s="1"/>
    </row>
    <row r="635" ht="15.75" customHeight="1">
      <c r="AB635" s="1"/>
      <c r="AC635" s="1"/>
    </row>
    <row r="636" ht="15.75" customHeight="1">
      <c r="AB636" s="1"/>
      <c r="AC636" s="1"/>
    </row>
    <row r="637" ht="15.75" customHeight="1">
      <c r="AB637" s="1"/>
      <c r="AC637" s="1"/>
    </row>
    <row r="638" ht="15.75" customHeight="1">
      <c r="AB638" s="1"/>
      <c r="AC638" s="1"/>
    </row>
    <row r="639" ht="15.75" customHeight="1">
      <c r="AB639" s="1"/>
      <c r="AC639" s="1"/>
    </row>
    <row r="640" ht="15.75" customHeight="1">
      <c r="AB640" s="1"/>
      <c r="AC640" s="1"/>
    </row>
    <row r="641" ht="15.75" customHeight="1">
      <c r="AB641" s="1"/>
      <c r="AC641" s="1"/>
    </row>
    <row r="642" ht="15.75" customHeight="1">
      <c r="AB642" s="1"/>
      <c r="AC642" s="1"/>
    </row>
    <row r="643" ht="15.75" customHeight="1">
      <c r="AB643" s="1"/>
      <c r="AC643" s="1"/>
    </row>
    <row r="644" ht="15.75" customHeight="1">
      <c r="AB644" s="1"/>
      <c r="AC644" s="1"/>
    </row>
    <row r="645" ht="15.75" customHeight="1">
      <c r="AB645" s="1"/>
      <c r="AC645" s="1"/>
    </row>
    <row r="646" ht="15.75" customHeight="1">
      <c r="AB646" s="1"/>
      <c r="AC646" s="1"/>
    </row>
    <row r="647" ht="15.75" customHeight="1">
      <c r="AB647" s="1"/>
      <c r="AC647" s="1"/>
    </row>
    <row r="648" ht="15.75" customHeight="1">
      <c r="AB648" s="1"/>
      <c r="AC648" s="1"/>
    </row>
    <row r="649" ht="15.75" customHeight="1">
      <c r="AB649" s="1"/>
      <c r="AC649" s="1"/>
    </row>
    <row r="650" ht="15.75" customHeight="1">
      <c r="AB650" s="1"/>
      <c r="AC650" s="1"/>
    </row>
    <row r="651" ht="15.75" customHeight="1">
      <c r="AB651" s="1"/>
      <c r="AC651" s="1"/>
    </row>
    <row r="652" ht="15.75" customHeight="1">
      <c r="AB652" s="1"/>
      <c r="AC652" s="1"/>
    </row>
    <row r="653" ht="15.75" customHeight="1">
      <c r="AB653" s="1"/>
      <c r="AC653" s="1"/>
    </row>
    <row r="654" ht="15.75" customHeight="1">
      <c r="AB654" s="1"/>
      <c r="AC654" s="1"/>
    </row>
    <row r="655" ht="15.75" customHeight="1">
      <c r="AB655" s="1"/>
      <c r="AC655" s="1"/>
    </row>
    <row r="656" ht="15.75" customHeight="1">
      <c r="AB656" s="1"/>
      <c r="AC656" s="1"/>
    </row>
    <row r="657" ht="15.75" customHeight="1">
      <c r="AB657" s="1"/>
      <c r="AC657" s="1"/>
    </row>
    <row r="658" ht="15.75" customHeight="1">
      <c r="AB658" s="1"/>
      <c r="AC658" s="1"/>
    </row>
    <row r="659" ht="15.75" customHeight="1">
      <c r="AB659" s="1"/>
      <c r="AC659" s="1"/>
    </row>
    <row r="660" ht="15.75" customHeight="1">
      <c r="AB660" s="1"/>
      <c r="AC660" s="1"/>
    </row>
    <row r="661" ht="15.75" customHeight="1">
      <c r="AB661" s="1"/>
      <c r="AC661" s="1"/>
    </row>
    <row r="662" ht="15.75" customHeight="1">
      <c r="AB662" s="1"/>
      <c r="AC662" s="1"/>
    </row>
    <row r="663" ht="15.75" customHeight="1">
      <c r="AB663" s="1"/>
      <c r="AC663" s="1"/>
    </row>
    <row r="664" ht="15.75" customHeight="1">
      <c r="AB664" s="1"/>
      <c r="AC664" s="1"/>
    </row>
    <row r="665" ht="15.75" customHeight="1">
      <c r="AB665" s="1"/>
      <c r="AC665" s="1"/>
    </row>
    <row r="666" ht="15.75" customHeight="1">
      <c r="AB666" s="1"/>
      <c r="AC666" s="1"/>
    </row>
    <row r="667" ht="15.75" customHeight="1">
      <c r="AB667" s="1"/>
      <c r="AC667" s="1"/>
    </row>
    <row r="668" ht="15.75" customHeight="1">
      <c r="AB668" s="1"/>
      <c r="AC668" s="1"/>
    </row>
    <row r="669" ht="15.75" customHeight="1">
      <c r="AB669" s="1"/>
      <c r="AC669" s="1"/>
    </row>
    <row r="670" ht="15.75" customHeight="1">
      <c r="AB670" s="1"/>
      <c r="AC670" s="1"/>
    </row>
    <row r="671" ht="15.75" customHeight="1">
      <c r="AB671" s="1"/>
      <c r="AC671" s="1"/>
    </row>
    <row r="672" ht="15.75" customHeight="1">
      <c r="AB672" s="1"/>
      <c r="AC672" s="1"/>
    </row>
    <row r="673" ht="15.75" customHeight="1">
      <c r="AB673" s="1"/>
      <c r="AC673" s="1"/>
    </row>
    <row r="674" ht="15.75" customHeight="1">
      <c r="AB674" s="1"/>
      <c r="AC674" s="1"/>
    </row>
    <row r="675" ht="15.75" customHeight="1">
      <c r="AB675" s="1"/>
      <c r="AC675" s="1"/>
    </row>
    <row r="676" ht="15.75" customHeight="1">
      <c r="AB676" s="1"/>
      <c r="AC676" s="1"/>
    </row>
    <row r="677" ht="15.75" customHeight="1">
      <c r="AB677" s="1"/>
      <c r="AC677" s="1"/>
    </row>
    <row r="678" ht="15.75" customHeight="1">
      <c r="AB678" s="1"/>
      <c r="AC678" s="1"/>
    </row>
    <row r="679" ht="15.75" customHeight="1">
      <c r="AB679" s="1"/>
      <c r="AC679" s="1"/>
    </row>
    <row r="680" ht="15.75" customHeight="1">
      <c r="AB680" s="1"/>
      <c r="AC680" s="1"/>
    </row>
    <row r="681" ht="15.75" customHeight="1">
      <c r="AB681" s="1"/>
      <c r="AC681" s="1"/>
    </row>
    <row r="682" ht="15.75" customHeight="1">
      <c r="AB682" s="1"/>
      <c r="AC682" s="1"/>
    </row>
    <row r="683" ht="15.75" customHeight="1">
      <c r="AB683" s="1"/>
      <c r="AC683" s="1"/>
    </row>
    <row r="684" ht="15.75" customHeight="1">
      <c r="AB684" s="1"/>
      <c r="AC684" s="1"/>
    </row>
    <row r="685" ht="15.75" customHeight="1">
      <c r="AB685" s="1"/>
      <c r="AC685" s="1"/>
    </row>
    <row r="686" ht="15.75" customHeight="1">
      <c r="AB686" s="1"/>
      <c r="AC686" s="1"/>
    </row>
    <row r="687" ht="15.75" customHeight="1">
      <c r="AB687" s="1"/>
      <c r="AC687" s="1"/>
    </row>
    <row r="688" ht="15.75" customHeight="1">
      <c r="AB688" s="1"/>
      <c r="AC688" s="1"/>
    </row>
    <row r="689" ht="15.75" customHeight="1">
      <c r="AB689" s="1"/>
      <c r="AC689" s="1"/>
    </row>
    <row r="690" ht="15.75" customHeight="1">
      <c r="AB690" s="1"/>
      <c r="AC690" s="1"/>
    </row>
    <row r="691" ht="15.75" customHeight="1">
      <c r="AB691" s="1"/>
      <c r="AC691" s="1"/>
    </row>
    <row r="692" ht="15.75" customHeight="1">
      <c r="AB692" s="1"/>
      <c r="AC692" s="1"/>
    </row>
    <row r="693" ht="15.75" customHeight="1">
      <c r="AB693" s="1"/>
      <c r="AC693" s="1"/>
    </row>
    <row r="694" ht="15.75" customHeight="1">
      <c r="AB694" s="1"/>
      <c r="AC694" s="1"/>
    </row>
    <row r="695" ht="15.75" customHeight="1">
      <c r="AB695" s="1"/>
      <c r="AC695" s="1"/>
    </row>
    <row r="696" ht="15.75" customHeight="1">
      <c r="AB696" s="1"/>
      <c r="AC696" s="1"/>
    </row>
    <row r="697" ht="15.75" customHeight="1">
      <c r="AB697" s="1"/>
      <c r="AC697" s="1"/>
    </row>
    <row r="698" ht="15.75" customHeight="1">
      <c r="AB698" s="1"/>
      <c r="AC698" s="1"/>
    </row>
    <row r="699" ht="15.75" customHeight="1">
      <c r="AB699" s="1"/>
      <c r="AC699" s="1"/>
    </row>
    <row r="700" ht="15.75" customHeight="1">
      <c r="AB700" s="1"/>
      <c r="AC700" s="1"/>
    </row>
    <row r="701" ht="15.75" customHeight="1">
      <c r="AB701" s="1"/>
      <c r="AC701" s="1"/>
    </row>
    <row r="702" ht="15.75" customHeight="1">
      <c r="AB702" s="1"/>
      <c r="AC702" s="1"/>
    </row>
    <row r="703" ht="15.75" customHeight="1">
      <c r="AB703" s="1"/>
      <c r="AC703" s="1"/>
    </row>
    <row r="704" ht="15.75" customHeight="1">
      <c r="AB704" s="1"/>
      <c r="AC704" s="1"/>
    </row>
    <row r="705" ht="15.75" customHeight="1">
      <c r="AB705" s="1"/>
      <c r="AC705" s="1"/>
    </row>
    <row r="706" ht="15.75" customHeight="1">
      <c r="AB706" s="1"/>
      <c r="AC706" s="1"/>
    </row>
    <row r="707" ht="15.75" customHeight="1">
      <c r="AB707" s="1"/>
      <c r="AC707" s="1"/>
    </row>
    <row r="708" ht="15.75" customHeight="1">
      <c r="AB708" s="1"/>
      <c r="AC708" s="1"/>
    </row>
    <row r="709" ht="15.75" customHeight="1">
      <c r="AB709" s="1"/>
      <c r="AC709" s="1"/>
    </row>
    <row r="710" ht="15.75" customHeight="1">
      <c r="AB710" s="1"/>
      <c r="AC710" s="1"/>
    </row>
    <row r="711" ht="15.75" customHeight="1">
      <c r="AB711" s="1"/>
      <c r="AC711" s="1"/>
    </row>
    <row r="712" ht="15.75" customHeight="1">
      <c r="AB712" s="1"/>
      <c r="AC712" s="1"/>
    </row>
    <row r="713" ht="15.75" customHeight="1">
      <c r="AB713" s="1"/>
      <c r="AC713" s="1"/>
    </row>
    <row r="714" ht="15.75" customHeight="1">
      <c r="AB714" s="1"/>
      <c r="AC714" s="1"/>
    </row>
    <row r="715" ht="15.75" customHeight="1">
      <c r="AB715" s="1"/>
      <c r="AC715" s="1"/>
    </row>
    <row r="716" ht="15.75" customHeight="1">
      <c r="AB716" s="1"/>
      <c r="AC716" s="1"/>
    </row>
    <row r="717" ht="15.75" customHeight="1">
      <c r="AB717" s="1"/>
      <c r="AC717" s="1"/>
    </row>
    <row r="718" ht="15.75" customHeight="1">
      <c r="AB718" s="1"/>
      <c r="AC718" s="1"/>
    </row>
    <row r="719" ht="15.75" customHeight="1">
      <c r="AB719" s="1"/>
      <c r="AC719" s="1"/>
    </row>
    <row r="720" ht="15.75" customHeight="1">
      <c r="AB720" s="1"/>
      <c r="AC720" s="1"/>
    </row>
    <row r="721" ht="15.75" customHeight="1">
      <c r="AB721" s="1"/>
      <c r="AC721" s="1"/>
    </row>
    <row r="722" ht="15.75" customHeight="1">
      <c r="AB722" s="1"/>
      <c r="AC722" s="1"/>
    </row>
    <row r="723" ht="15.75" customHeight="1">
      <c r="AB723" s="1"/>
      <c r="AC723" s="1"/>
    </row>
    <row r="724" ht="15.75" customHeight="1">
      <c r="AB724" s="1"/>
      <c r="AC724" s="1"/>
    </row>
    <row r="725" ht="15.75" customHeight="1">
      <c r="AB725" s="1"/>
      <c r="AC725" s="1"/>
    </row>
    <row r="726" ht="15.75" customHeight="1">
      <c r="AB726" s="1"/>
      <c r="AC726" s="1"/>
    </row>
    <row r="727" ht="15.75" customHeight="1">
      <c r="AB727" s="1"/>
      <c r="AC727" s="1"/>
    </row>
    <row r="728" ht="15.75" customHeight="1">
      <c r="AB728" s="1"/>
      <c r="AC728" s="1"/>
    </row>
    <row r="729" ht="15.75" customHeight="1">
      <c r="AB729" s="1"/>
      <c r="AC729" s="1"/>
    </row>
    <row r="730" ht="15.75" customHeight="1">
      <c r="AB730" s="1"/>
      <c r="AC730" s="1"/>
    </row>
    <row r="731" ht="15.75" customHeight="1">
      <c r="AB731" s="1"/>
      <c r="AC731" s="1"/>
    </row>
    <row r="732" ht="15.75" customHeight="1">
      <c r="AB732" s="1"/>
      <c r="AC732" s="1"/>
    </row>
    <row r="733" ht="15.75" customHeight="1">
      <c r="AB733" s="1"/>
      <c r="AC733" s="1"/>
    </row>
    <row r="734" ht="15.75" customHeight="1">
      <c r="AB734" s="1"/>
      <c r="AC734" s="1"/>
    </row>
    <row r="735" ht="15.75" customHeight="1">
      <c r="AB735" s="1"/>
      <c r="AC735" s="1"/>
    </row>
    <row r="736" ht="15.75" customHeight="1">
      <c r="AB736" s="1"/>
      <c r="AC736" s="1"/>
    </row>
    <row r="737" ht="15.75" customHeight="1">
      <c r="AB737" s="1"/>
      <c r="AC737" s="1"/>
    </row>
    <row r="738" ht="15.75" customHeight="1">
      <c r="AB738" s="1"/>
      <c r="AC738" s="1"/>
    </row>
    <row r="739" ht="15.75" customHeight="1">
      <c r="AB739" s="1"/>
      <c r="AC739" s="1"/>
    </row>
    <row r="740" ht="15.75" customHeight="1">
      <c r="AB740" s="1"/>
      <c r="AC740" s="1"/>
    </row>
    <row r="741" ht="15.75" customHeight="1">
      <c r="AB741" s="1"/>
      <c r="AC741" s="1"/>
    </row>
    <row r="742" ht="15.75" customHeight="1">
      <c r="AB742" s="1"/>
      <c r="AC742" s="1"/>
    </row>
    <row r="743" ht="15.75" customHeight="1">
      <c r="AB743" s="1"/>
      <c r="AC743" s="1"/>
    </row>
    <row r="744" ht="15.75" customHeight="1">
      <c r="AB744" s="1"/>
      <c r="AC744" s="1"/>
    </row>
    <row r="745" ht="15.75" customHeight="1">
      <c r="AB745" s="1"/>
      <c r="AC745" s="1"/>
    </row>
    <row r="746" ht="15.75" customHeight="1">
      <c r="AB746" s="1"/>
      <c r="AC746" s="1"/>
    </row>
    <row r="747" ht="15.75" customHeight="1">
      <c r="AB747" s="1"/>
      <c r="AC747" s="1"/>
    </row>
    <row r="748" ht="15.75" customHeight="1">
      <c r="AB748" s="1"/>
      <c r="AC748" s="1"/>
    </row>
    <row r="749" ht="15.75" customHeight="1">
      <c r="AB749" s="1"/>
      <c r="AC749" s="1"/>
    </row>
    <row r="750" ht="15.75" customHeight="1">
      <c r="AB750" s="1"/>
      <c r="AC750" s="1"/>
    </row>
    <row r="751" ht="15.75" customHeight="1">
      <c r="AB751" s="1"/>
      <c r="AC751" s="1"/>
    </row>
    <row r="752" ht="15.75" customHeight="1">
      <c r="AB752" s="1"/>
      <c r="AC752" s="1"/>
    </row>
    <row r="753" ht="15.75" customHeight="1">
      <c r="AB753" s="1"/>
      <c r="AC753" s="1"/>
    </row>
    <row r="754" ht="15.75" customHeight="1">
      <c r="AB754" s="1"/>
      <c r="AC754" s="1"/>
    </row>
    <row r="755" ht="15.75" customHeight="1">
      <c r="AB755" s="1"/>
      <c r="AC755" s="1"/>
    </row>
    <row r="756" ht="15.75" customHeight="1">
      <c r="AB756" s="1"/>
      <c r="AC756" s="1"/>
    </row>
    <row r="757" ht="15.75" customHeight="1">
      <c r="AB757" s="1"/>
      <c r="AC757" s="1"/>
    </row>
    <row r="758" ht="15.75" customHeight="1">
      <c r="AB758" s="1"/>
      <c r="AC758" s="1"/>
    </row>
    <row r="759" ht="15.75" customHeight="1">
      <c r="AB759" s="1"/>
      <c r="AC759" s="1"/>
    </row>
    <row r="760" ht="15.75" customHeight="1">
      <c r="AB760" s="1"/>
      <c r="AC760" s="1"/>
    </row>
    <row r="761" ht="15.75" customHeight="1">
      <c r="AB761" s="1"/>
      <c r="AC761" s="1"/>
    </row>
    <row r="762" ht="15.75" customHeight="1">
      <c r="AB762" s="1"/>
      <c r="AC762" s="1"/>
    </row>
    <row r="763" ht="15.75" customHeight="1">
      <c r="AB763" s="1"/>
      <c r="AC763" s="1"/>
    </row>
    <row r="764" ht="15.75" customHeight="1">
      <c r="AB764" s="1"/>
      <c r="AC764" s="1"/>
    </row>
    <row r="765" ht="15.75" customHeight="1">
      <c r="AB765" s="1"/>
      <c r="AC765" s="1"/>
    </row>
    <row r="766" ht="15.75" customHeight="1">
      <c r="AB766" s="1"/>
      <c r="AC766" s="1"/>
    </row>
    <row r="767" ht="15.75" customHeight="1">
      <c r="AB767" s="1"/>
      <c r="AC767" s="1"/>
    </row>
    <row r="768" ht="15.75" customHeight="1">
      <c r="AB768" s="1"/>
      <c r="AC768" s="1"/>
    </row>
    <row r="769" ht="15.75" customHeight="1">
      <c r="AB769" s="1"/>
      <c r="AC769" s="1"/>
    </row>
    <row r="770" ht="15.75" customHeight="1">
      <c r="AB770" s="1"/>
      <c r="AC770" s="1"/>
    </row>
    <row r="771" ht="15.75" customHeight="1">
      <c r="AB771" s="1"/>
      <c r="AC771" s="1"/>
    </row>
    <row r="772" ht="15.75" customHeight="1">
      <c r="AB772" s="1"/>
      <c r="AC772" s="1"/>
    </row>
    <row r="773" ht="15.75" customHeight="1">
      <c r="AB773" s="1"/>
      <c r="AC773" s="1"/>
    </row>
    <row r="774" ht="15.75" customHeight="1">
      <c r="AB774" s="1"/>
      <c r="AC774" s="1"/>
    </row>
    <row r="775" ht="15.75" customHeight="1">
      <c r="AB775" s="1"/>
      <c r="AC775" s="1"/>
    </row>
    <row r="776" ht="15.75" customHeight="1">
      <c r="AB776" s="1"/>
      <c r="AC776" s="1"/>
    </row>
    <row r="777" ht="15.75" customHeight="1">
      <c r="AB777" s="1"/>
      <c r="AC777" s="1"/>
    </row>
    <row r="778" ht="15.75" customHeight="1">
      <c r="AB778" s="1"/>
      <c r="AC778" s="1"/>
    </row>
    <row r="779" ht="15.75" customHeight="1">
      <c r="AB779" s="1"/>
      <c r="AC779" s="1"/>
    </row>
    <row r="780" ht="15.75" customHeight="1">
      <c r="AB780" s="1"/>
      <c r="AC780" s="1"/>
    </row>
    <row r="781" ht="15.75" customHeight="1">
      <c r="AB781" s="1"/>
      <c r="AC781" s="1"/>
    </row>
    <row r="782" ht="15.75" customHeight="1">
      <c r="AB782" s="1"/>
      <c r="AC782" s="1"/>
    </row>
    <row r="783" ht="15.75" customHeight="1">
      <c r="AB783" s="1"/>
      <c r="AC783" s="1"/>
    </row>
    <row r="784" ht="15.75" customHeight="1">
      <c r="AB784" s="1"/>
      <c r="AC784" s="1"/>
    </row>
    <row r="785" ht="15.75" customHeight="1">
      <c r="AB785" s="1"/>
      <c r="AC785" s="1"/>
    </row>
    <row r="786" ht="15.75" customHeight="1">
      <c r="AB786" s="1"/>
      <c r="AC786" s="1"/>
    </row>
    <row r="787" ht="15.75" customHeight="1">
      <c r="AB787" s="1"/>
      <c r="AC787" s="1"/>
    </row>
    <row r="788" ht="15.75" customHeight="1">
      <c r="AB788" s="1"/>
      <c r="AC788" s="1"/>
    </row>
    <row r="789" ht="15.75" customHeight="1">
      <c r="AB789" s="1"/>
      <c r="AC789" s="1"/>
    </row>
    <row r="790" ht="15.75" customHeight="1">
      <c r="AB790" s="1"/>
      <c r="AC790" s="1"/>
    </row>
    <row r="791" ht="15.75" customHeight="1">
      <c r="AB791" s="1"/>
      <c r="AC791" s="1"/>
    </row>
    <row r="792" ht="15.75" customHeight="1">
      <c r="AB792" s="1"/>
      <c r="AC792" s="1"/>
    </row>
    <row r="793" ht="15.75" customHeight="1">
      <c r="AB793" s="1"/>
      <c r="AC793" s="1"/>
    </row>
    <row r="794" ht="15.75" customHeight="1">
      <c r="AB794" s="1"/>
      <c r="AC794" s="1"/>
    </row>
    <row r="795" ht="15.75" customHeight="1">
      <c r="AB795" s="1"/>
      <c r="AC795" s="1"/>
    </row>
    <row r="796" ht="15.75" customHeight="1">
      <c r="AB796" s="1"/>
      <c r="AC796" s="1"/>
    </row>
    <row r="797" ht="15.75" customHeight="1">
      <c r="AB797" s="1"/>
      <c r="AC797" s="1"/>
    </row>
    <row r="798" ht="15.75" customHeight="1">
      <c r="AB798" s="1"/>
      <c r="AC798" s="1"/>
    </row>
    <row r="799" ht="15.75" customHeight="1">
      <c r="AB799" s="1"/>
      <c r="AC799" s="1"/>
    </row>
    <row r="800" ht="15.75" customHeight="1">
      <c r="AB800" s="1"/>
      <c r="AC800" s="1"/>
    </row>
    <row r="801" ht="15.75" customHeight="1">
      <c r="AB801" s="1"/>
      <c r="AC801" s="1"/>
    </row>
    <row r="802" ht="15.75" customHeight="1">
      <c r="AB802" s="1"/>
      <c r="AC802" s="1"/>
    </row>
    <row r="803" ht="15.75" customHeight="1">
      <c r="AB803" s="1"/>
      <c r="AC803" s="1"/>
    </row>
    <row r="804" ht="15.75" customHeight="1">
      <c r="AB804" s="1"/>
      <c r="AC804" s="1"/>
    </row>
    <row r="805" ht="15.75" customHeight="1">
      <c r="AB805" s="1"/>
      <c r="AC805" s="1"/>
    </row>
    <row r="806" ht="15.75" customHeight="1">
      <c r="AB806" s="1"/>
      <c r="AC806" s="1"/>
    </row>
    <row r="807" ht="15.75" customHeight="1">
      <c r="AB807" s="1"/>
      <c r="AC807" s="1"/>
    </row>
    <row r="808" ht="15.75" customHeight="1">
      <c r="AB808" s="1"/>
      <c r="AC808" s="1"/>
    </row>
    <row r="809" ht="15.75" customHeight="1">
      <c r="AB809" s="1"/>
      <c r="AC809" s="1"/>
    </row>
    <row r="810" ht="15.75" customHeight="1">
      <c r="AB810" s="1"/>
      <c r="AC810" s="1"/>
    </row>
    <row r="811" ht="15.75" customHeight="1">
      <c r="AB811" s="1"/>
      <c r="AC811" s="1"/>
    </row>
    <row r="812" ht="15.75" customHeight="1">
      <c r="AB812" s="1"/>
      <c r="AC812" s="1"/>
    </row>
    <row r="813" ht="15.75" customHeight="1">
      <c r="AB813" s="1"/>
      <c r="AC813" s="1"/>
    </row>
    <row r="814" ht="15.75" customHeight="1">
      <c r="AB814" s="1"/>
      <c r="AC814" s="1"/>
    </row>
    <row r="815" ht="15.75" customHeight="1">
      <c r="AB815" s="1"/>
      <c r="AC815" s="1"/>
    </row>
    <row r="816" ht="15.75" customHeight="1">
      <c r="AB816" s="1"/>
      <c r="AC816" s="1"/>
    </row>
    <row r="817" ht="15.75" customHeight="1">
      <c r="AB817" s="1"/>
      <c r="AC817" s="1"/>
    </row>
    <row r="818" ht="15.75" customHeight="1">
      <c r="AB818" s="1"/>
      <c r="AC818" s="1"/>
    </row>
    <row r="819" ht="15.75" customHeight="1">
      <c r="AB819" s="1"/>
      <c r="AC819" s="1"/>
    </row>
    <row r="820" ht="15.75" customHeight="1">
      <c r="AB820" s="1"/>
      <c r="AC820" s="1"/>
    </row>
    <row r="821" ht="15.75" customHeight="1">
      <c r="AB821" s="1"/>
      <c r="AC821" s="1"/>
    </row>
    <row r="822" ht="15.75" customHeight="1">
      <c r="AB822" s="1"/>
      <c r="AC822" s="1"/>
    </row>
    <row r="823" ht="15.75" customHeight="1">
      <c r="AB823" s="1"/>
      <c r="AC823" s="1"/>
    </row>
    <row r="824" ht="15.75" customHeight="1">
      <c r="AB824" s="1"/>
      <c r="AC824" s="1"/>
    </row>
    <row r="825" ht="15.75" customHeight="1">
      <c r="AB825" s="1"/>
      <c r="AC825" s="1"/>
    </row>
    <row r="826" ht="15.75" customHeight="1">
      <c r="AB826" s="1"/>
      <c r="AC826" s="1"/>
    </row>
    <row r="827" ht="15.75" customHeight="1">
      <c r="AB827" s="1"/>
      <c r="AC827" s="1"/>
    </row>
    <row r="828" ht="15.75" customHeight="1">
      <c r="AB828" s="1"/>
      <c r="AC828" s="1"/>
    </row>
    <row r="829" ht="15.75" customHeight="1">
      <c r="AB829" s="1"/>
      <c r="AC829" s="1"/>
    </row>
    <row r="830" ht="15.75" customHeight="1">
      <c r="AB830" s="1"/>
      <c r="AC830" s="1"/>
    </row>
    <row r="831" ht="15.75" customHeight="1">
      <c r="AB831" s="1"/>
      <c r="AC831" s="1"/>
    </row>
    <row r="832" ht="15.75" customHeight="1">
      <c r="AB832" s="1"/>
      <c r="AC832" s="1"/>
    </row>
    <row r="833" ht="15.75" customHeight="1">
      <c r="AB833" s="1"/>
      <c r="AC833" s="1"/>
    </row>
    <row r="834" ht="15.75" customHeight="1">
      <c r="AB834" s="1"/>
      <c r="AC834" s="1"/>
    </row>
    <row r="835" ht="15.75" customHeight="1">
      <c r="AB835" s="1"/>
      <c r="AC835" s="1"/>
    </row>
    <row r="836" ht="15.75" customHeight="1">
      <c r="AB836" s="1"/>
      <c r="AC836" s="1"/>
    </row>
    <row r="837" ht="15.75" customHeight="1">
      <c r="AB837" s="1"/>
      <c r="AC837" s="1"/>
    </row>
    <row r="838" ht="15.75" customHeight="1">
      <c r="AB838" s="1"/>
      <c r="AC838" s="1"/>
    </row>
    <row r="839" ht="15.75" customHeight="1">
      <c r="AB839" s="1"/>
      <c r="AC839" s="1"/>
    </row>
    <row r="840" ht="15.75" customHeight="1">
      <c r="AB840" s="1"/>
      <c r="AC840" s="1"/>
    </row>
    <row r="841" ht="15.75" customHeight="1">
      <c r="AB841" s="1"/>
      <c r="AC841" s="1"/>
    </row>
    <row r="842" ht="15.75" customHeight="1">
      <c r="AB842" s="1"/>
      <c r="AC842" s="1"/>
    </row>
    <row r="843" ht="15.75" customHeight="1">
      <c r="AB843" s="1"/>
      <c r="AC843" s="1"/>
    </row>
    <row r="844" ht="15.75" customHeight="1">
      <c r="AB844" s="1"/>
      <c r="AC844" s="1"/>
    </row>
    <row r="845" ht="15.75" customHeight="1">
      <c r="AB845" s="1"/>
      <c r="AC845" s="1"/>
    </row>
    <row r="846" ht="15.75" customHeight="1">
      <c r="AB846" s="1"/>
      <c r="AC846" s="1"/>
    </row>
    <row r="847" ht="15.75" customHeight="1">
      <c r="AB847" s="1"/>
      <c r="AC847" s="1"/>
    </row>
    <row r="848" ht="15.75" customHeight="1">
      <c r="AB848" s="1"/>
      <c r="AC848" s="1"/>
    </row>
    <row r="849" ht="15.75" customHeight="1">
      <c r="AB849" s="1"/>
      <c r="AC849" s="1"/>
    </row>
    <row r="850" ht="15.75" customHeight="1">
      <c r="AB850" s="1"/>
      <c r="AC850" s="1"/>
    </row>
    <row r="851" ht="15.75" customHeight="1">
      <c r="AB851" s="1"/>
      <c r="AC851" s="1"/>
    </row>
    <row r="852" ht="15.75" customHeight="1">
      <c r="AB852" s="1"/>
      <c r="AC852" s="1"/>
    </row>
    <row r="853" ht="15.75" customHeight="1">
      <c r="AB853" s="1"/>
      <c r="AC853" s="1"/>
    </row>
    <row r="854" ht="15.75" customHeight="1">
      <c r="AB854" s="1"/>
      <c r="AC854" s="1"/>
    </row>
    <row r="855" ht="15.75" customHeight="1">
      <c r="AB855" s="1"/>
      <c r="AC855" s="1"/>
    </row>
    <row r="856" ht="15.75" customHeight="1">
      <c r="AB856" s="1"/>
      <c r="AC856" s="1"/>
    </row>
    <row r="857" ht="15.75" customHeight="1">
      <c r="AB857" s="1"/>
      <c r="AC857" s="1"/>
    </row>
    <row r="858" ht="15.75" customHeight="1">
      <c r="AB858" s="1"/>
      <c r="AC858" s="1"/>
    </row>
    <row r="859" ht="15.75" customHeight="1">
      <c r="AB859" s="1"/>
      <c r="AC859" s="1"/>
    </row>
    <row r="860" ht="15.75" customHeight="1">
      <c r="AB860" s="1"/>
      <c r="AC860" s="1"/>
    </row>
    <row r="861" ht="15.75" customHeight="1">
      <c r="AB861" s="1"/>
      <c r="AC861" s="1"/>
    </row>
    <row r="862" ht="15.75" customHeight="1">
      <c r="AB862" s="1"/>
      <c r="AC862" s="1"/>
    </row>
    <row r="863" ht="15.75" customHeight="1">
      <c r="AB863" s="1"/>
      <c r="AC863" s="1"/>
    </row>
    <row r="864" ht="15.75" customHeight="1">
      <c r="AB864" s="1"/>
      <c r="AC864" s="1"/>
    </row>
    <row r="865" ht="15.75" customHeight="1">
      <c r="AB865" s="1"/>
      <c r="AC865" s="1"/>
    </row>
    <row r="866" ht="15.75" customHeight="1">
      <c r="AB866" s="1"/>
      <c r="AC866" s="1"/>
    </row>
    <row r="867" ht="15.75" customHeight="1">
      <c r="AB867" s="1"/>
      <c r="AC867" s="1"/>
    </row>
    <row r="868" ht="15.75" customHeight="1">
      <c r="AB868" s="1"/>
      <c r="AC868" s="1"/>
    </row>
    <row r="869" ht="15.75" customHeight="1">
      <c r="AB869" s="1"/>
      <c r="AC869" s="1"/>
    </row>
    <row r="870" ht="15.75" customHeight="1">
      <c r="AB870" s="1"/>
      <c r="AC870" s="1"/>
    </row>
    <row r="871" ht="15.75" customHeight="1">
      <c r="AB871" s="1"/>
      <c r="AC871" s="1"/>
    </row>
    <row r="872" ht="15.75" customHeight="1">
      <c r="AB872" s="1"/>
      <c r="AC872" s="1"/>
    </row>
    <row r="873" ht="15.75" customHeight="1">
      <c r="AB873" s="1"/>
      <c r="AC873" s="1"/>
    </row>
    <row r="874" ht="15.75" customHeight="1">
      <c r="AB874" s="1"/>
      <c r="AC874" s="1"/>
    </row>
    <row r="875" ht="15.75" customHeight="1">
      <c r="AB875" s="1"/>
      <c r="AC875" s="1"/>
    </row>
    <row r="876" ht="15.75" customHeight="1">
      <c r="AB876" s="1"/>
      <c r="AC876" s="1"/>
    </row>
    <row r="877" ht="15.75" customHeight="1">
      <c r="AB877" s="1"/>
      <c r="AC877" s="1"/>
    </row>
    <row r="878" ht="15.75" customHeight="1">
      <c r="AB878" s="1"/>
      <c r="AC878" s="1"/>
    </row>
    <row r="879" ht="15.75" customHeight="1">
      <c r="AB879" s="1"/>
      <c r="AC879" s="1"/>
    </row>
    <row r="880" ht="15.75" customHeight="1">
      <c r="AB880" s="1"/>
      <c r="AC880" s="1"/>
    </row>
    <row r="881" ht="15.75" customHeight="1">
      <c r="AB881" s="1"/>
      <c r="AC881" s="1"/>
    </row>
    <row r="882" ht="15.75" customHeight="1">
      <c r="AB882" s="1"/>
      <c r="AC882" s="1"/>
    </row>
    <row r="883" ht="15.75" customHeight="1">
      <c r="AB883" s="1"/>
      <c r="AC883" s="1"/>
    </row>
    <row r="884" ht="15.75" customHeight="1">
      <c r="AB884" s="1"/>
      <c r="AC884" s="1"/>
    </row>
    <row r="885" ht="15.75" customHeight="1">
      <c r="AB885" s="1"/>
      <c r="AC885" s="1"/>
    </row>
    <row r="886" ht="15.75" customHeight="1">
      <c r="AB886" s="1"/>
      <c r="AC886" s="1"/>
    </row>
    <row r="887" ht="15.75" customHeight="1">
      <c r="AB887" s="1"/>
      <c r="AC887" s="1"/>
    </row>
    <row r="888" ht="15.75" customHeight="1">
      <c r="AB888" s="1"/>
      <c r="AC888" s="1"/>
    </row>
    <row r="889" ht="15.75" customHeight="1">
      <c r="AB889" s="1"/>
      <c r="AC889" s="1"/>
    </row>
    <row r="890" ht="15.75" customHeight="1">
      <c r="AB890" s="1"/>
      <c r="AC890" s="1"/>
    </row>
    <row r="891" ht="15.75" customHeight="1">
      <c r="AB891" s="1"/>
      <c r="AC891" s="1"/>
    </row>
    <row r="892" ht="15.75" customHeight="1">
      <c r="AB892" s="1"/>
      <c r="AC892" s="1"/>
    </row>
    <row r="893" ht="15.75" customHeight="1">
      <c r="AB893" s="1"/>
      <c r="AC893" s="1"/>
    </row>
    <row r="894" ht="15.75" customHeight="1">
      <c r="AB894" s="1"/>
      <c r="AC894" s="1"/>
    </row>
    <row r="895" ht="15.75" customHeight="1">
      <c r="AB895" s="1"/>
      <c r="AC895" s="1"/>
    </row>
    <row r="896" ht="15.75" customHeight="1">
      <c r="AB896" s="1"/>
      <c r="AC896" s="1"/>
    </row>
    <row r="897" ht="15.75" customHeight="1">
      <c r="AB897" s="1"/>
      <c r="AC897" s="1"/>
    </row>
    <row r="898" ht="15.75" customHeight="1">
      <c r="AB898" s="1"/>
      <c r="AC898" s="1"/>
    </row>
    <row r="899" ht="15.75" customHeight="1">
      <c r="AB899" s="1"/>
      <c r="AC899" s="1"/>
    </row>
    <row r="900" ht="15.75" customHeight="1">
      <c r="AB900" s="1"/>
      <c r="AC900" s="1"/>
    </row>
    <row r="901" ht="15.75" customHeight="1">
      <c r="AB901" s="1"/>
      <c r="AC901" s="1"/>
    </row>
    <row r="902" ht="15.75" customHeight="1">
      <c r="AB902" s="1"/>
      <c r="AC902" s="1"/>
    </row>
    <row r="903" ht="15.75" customHeight="1">
      <c r="AB903" s="1"/>
      <c r="AC903" s="1"/>
    </row>
    <row r="904" ht="15.75" customHeight="1">
      <c r="AB904" s="1"/>
      <c r="AC904" s="1"/>
    </row>
    <row r="905" ht="15.75" customHeight="1">
      <c r="AB905" s="1"/>
      <c r="AC905" s="1"/>
    </row>
    <row r="906" ht="15.75" customHeight="1">
      <c r="AB906" s="1"/>
      <c r="AC906" s="1"/>
    </row>
    <row r="907" ht="15.75" customHeight="1">
      <c r="AB907" s="1"/>
      <c r="AC907" s="1"/>
    </row>
    <row r="908" ht="15.75" customHeight="1">
      <c r="AB908" s="1"/>
      <c r="AC908" s="1"/>
    </row>
    <row r="909" ht="15.75" customHeight="1">
      <c r="AB909" s="1"/>
      <c r="AC909" s="1"/>
    </row>
    <row r="910" ht="15.75" customHeight="1">
      <c r="AB910" s="1"/>
      <c r="AC910" s="1"/>
    </row>
    <row r="911" ht="15.75" customHeight="1">
      <c r="AB911" s="1"/>
      <c r="AC911" s="1"/>
    </row>
    <row r="912" ht="15.75" customHeight="1">
      <c r="AB912" s="1"/>
      <c r="AC912" s="1"/>
    </row>
    <row r="913" ht="15.75" customHeight="1">
      <c r="AB913" s="1"/>
      <c r="AC913" s="1"/>
    </row>
    <row r="914" ht="15.75" customHeight="1">
      <c r="AB914" s="1"/>
      <c r="AC914" s="1"/>
    </row>
    <row r="915" ht="15.75" customHeight="1">
      <c r="AB915" s="1"/>
      <c r="AC915" s="1"/>
    </row>
    <row r="916" ht="15.75" customHeight="1">
      <c r="AB916" s="1"/>
      <c r="AC916" s="1"/>
    </row>
    <row r="917" ht="15.75" customHeight="1">
      <c r="AB917" s="1"/>
      <c r="AC917" s="1"/>
    </row>
    <row r="918" ht="15.75" customHeight="1">
      <c r="AB918" s="1"/>
      <c r="AC918" s="1"/>
    </row>
    <row r="919" ht="15.75" customHeight="1">
      <c r="AB919" s="1"/>
      <c r="AC919" s="1"/>
    </row>
    <row r="920" ht="15.75" customHeight="1">
      <c r="AB920" s="1"/>
      <c r="AC920" s="1"/>
    </row>
    <row r="921" ht="15.75" customHeight="1">
      <c r="AB921" s="1"/>
      <c r="AC921" s="1"/>
    </row>
    <row r="922" ht="15.75" customHeight="1">
      <c r="AB922" s="1"/>
      <c r="AC922" s="1"/>
    </row>
    <row r="923" ht="15.75" customHeight="1">
      <c r="AB923" s="1"/>
      <c r="AC923" s="1"/>
    </row>
    <row r="924" ht="15.75" customHeight="1">
      <c r="AB924" s="1"/>
      <c r="AC924" s="1"/>
    </row>
    <row r="925" ht="15.75" customHeight="1">
      <c r="AB925" s="1"/>
      <c r="AC925" s="1"/>
    </row>
    <row r="926" ht="15.75" customHeight="1">
      <c r="AB926" s="1"/>
      <c r="AC926" s="1"/>
    </row>
    <row r="927" ht="15.75" customHeight="1">
      <c r="AB927" s="1"/>
      <c r="AC927" s="1"/>
    </row>
    <row r="928" ht="15.75" customHeight="1">
      <c r="AB928" s="1"/>
      <c r="AC928" s="1"/>
    </row>
    <row r="929" ht="15.75" customHeight="1">
      <c r="AB929" s="1"/>
      <c r="AC929" s="1"/>
    </row>
    <row r="930" ht="15.75" customHeight="1">
      <c r="AB930" s="1"/>
      <c r="AC930" s="1"/>
    </row>
    <row r="931" ht="15.75" customHeight="1">
      <c r="AB931" s="1"/>
      <c r="AC931" s="1"/>
    </row>
    <row r="932" ht="15.75" customHeight="1">
      <c r="AB932" s="1"/>
      <c r="AC932" s="1"/>
    </row>
    <row r="933" ht="15.75" customHeight="1">
      <c r="AB933" s="1"/>
      <c r="AC933" s="1"/>
    </row>
    <row r="934" ht="15.75" customHeight="1">
      <c r="AB934" s="1"/>
      <c r="AC934" s="1"/>
    </row>
    <row r="935" ht="15.75" customHeight="1">
      <c r="AB935" s="1"/>
      <c r="AC935" s="1"/>
    </row>
    <row r="936" ht="15.75" customHeight="1">
      <c r="AB936" s="1"/>
      <c r="AC936" s="1"/>
    </row>
    <row r="937" ht="15.75" customHeight="1">
      <c r="AB937" s="1"/>
      <c r="AC937" s="1"/>
    </row>
    <row r="938" ht="15.75" customHeight="1">
      <c r="AB938" s="1"/>
      <c r="AC938" s="1"/>
    </row>
    <row r="939" ht="15.75" customHeight="1">
      <c r="AB939" s="1"/>
      <c r="AC939" s="1"/>
    </row>
    <row r="940" ht="15.75" customHeight="1">
      <c r="AB940" s="1"/>
      <c r="AC940" s="1"/>
    </row>
    <row r="941" ht="15.75" customHeight="1">
      <c r="AB941" s="1"/>
      <c r="AC941" s="1"/>
    </row>
    <row r="942" ht="15.75" customHeight="1">
      <c r="AB942" s="1"/>
      <c r="AC942" s="1"/>
    </row>
    <row r="943" ht="15.75" customHeight="1">
      <c r="AB943" s="1"/>
      <c r="AC943" s="1"/>
    </row>
    <row r="944" ht="15.75" customHeight="1">
      <c r="AB944" s="1"/>
      <c r="AC944" s="1"/>
    </row>
    <row r="945" ht="15.75" customHeight="1">
      <c r="AB945" s="1"/>
      <c r="AC945" s="1"/>
    </row>
    <row r="946" ht="15.75" customHeight="1">
      <c r="AB946" s="1"/>
      <c r="AC946" s="1"/>
    </row>
    <row r="947" ht="15.75" customHeight="1">
      <c r="AB947" s="1"/>
      <c r="AC947" s="1"/>
    </row>
    <row r="948" ht="15.75" customHeight="1">
      <c r="AB948" s="1"/>
      <c r="AC948" s="1"/>
    </row>
    <row r="949" ht="15.75" customHeight="1">
      <c r="AB949" s="1"/>
      <c r="AC949" s="1"/>
    </row>
    <row r="950" ht="15.75" customHeight="1">
      <c r="AB950" s="1"/>
      <c r="AC950" s="1"/>
    </row>
    <row r="951" ht="15.75" customHeight="1">
      <c r="AB951" s="1"/>
      <c r="AC951" s="1"/>
    </row>
    <row r="952" ht="15.75" customHeight="1">
      <c r="AB952" s="1"/>
      <c r="AC952" s="1"/>
    </row>
    <row r="953" ht="15.75" customHeight="1">
      <c r="AB953" s="1"/>
      <c r="AC953" s="1"/>
    </row>
    <row r="954" ht="15.75" customHeight="1">
      <c r="AB954" s="1"/>
      <c r="AC954" s="1"/>
    </row>
    <row r="955" ht="15.75" customHeight="1">
      <c r="AB955" s="1"/>
      <c r="AC955" s="1"/>
    </row>
    <row r="956" ht="15.75" customHeight="1">
      <c r="AB956" s="1"/>
      <c r="AC956" s="1"/>
    </row>
    <row r="957" ht="15.75" customHeight="1">
      <c r="AB957" s="1"/>
      <c r="AC957" s="1"/>
    </row>
    <row r="958" ht="15.75" customHeight="1">
      <c r="AB958" s="1"/>
      <c r="AC958" s="1"/>
    </row>
    <row r="959" ht="15.75" customHeight="1">
      <c r="AB959" s="1"/>
      <c r="AC959" s="1"/>
    </row>
    <row r="960" ht="15.75" customHeight="1">
      <c r="AB960" s="1"/>
      <c r="AC960" s="1"/>
    </row>
    <row r="961" ht="15.75" customHeight="1">
      <c r="AB961" s="1"/>
      <c r="AC961" s="1"/>
    </row>
    <row r="962" ht="15.75" customHeight="1">
      <c r="AB962" s="1"/>
      <c r="AC962" s="1"/>
    </row>
    <row r="963" ht="15.75" customHeight="1">
      <c r="AB963" s="1"/>
      <c r="AC963" s="1"/>
    </row>
    <row r="964" ht="15.75" customHeight="1">
      <c r="AB964" s="1"/>
      <c r="AC964" s="1"/>
    </row>
    <row r="965" ht="15.75" customHeight="1">
      <c r="AB965" s="1"/>
      <c r="AC965" s="1"/>
    </row>
    <row r="966" ht="15.75" customHeight="1">
      <c r="AB966" s="1"/>
      <c r="AC966" s="1"/>
    </row>
    <row r="967" ht="15.75" customHeight="1">
      <c r="AB967" s="1"/>
      <c r="AC967" s="1"/>
    </row>
    <row r="968" ht="15.75" customHeight="1">
      <c r="AB968" s="1"/>
      <c r="AC968" s="1"/>
    </row>
    <row r="969" ht="15.75" customHeight="1">
      <c r="AB969" s="1"/>
      <c r="AC969" s="1"/>
    </row>
    <row r="970" ht="15.75" customHeight="1">
      <c r="AB970" s="1"/>
      <c r="AC970" s="1"/>
    </row>
    <row r="971" ht="15.75" customHeight="1">
      <c r="AB971" s="1"/>
      <c r="AC971" s="1"/>
    </row>
    <row r="972" ht="15.75" customHeight="1">
      <c r="AB972" s="1"/>
      <c r="AC972" s="1"/>
    </row>
    <row r="973" ht="15.75" customHeight="1">
      <c r="AB973" s="1"/>
      <c r="AC973" s="1"/>
    </row>
    <row r="974" ht="15.75" customHeight="1">
      <c r="AB974" s="1"/>
      <c r="AC974" s="1"/>
    </row>
    <row r="975" ht="15.75" customHeight="1">
      <c r="AB975" s="1"/>
      <c r="AC975" s="1"/>
    </row>
    <row r="976" ht="15.75" customHeight="1">
      <c r="AB976" s="1"/>
      <c r="AC976" s="1"/>
    </row>
    <row r="977" ht="15.75" customHeight="1">
      <c r="AB977" s="1"/>
      <c r="AC977" s="1"/>
    </row>
    <row r="978" ht="15.75" customHeight="1">
      <c r="AB978" s="1"/>
      <c r="AC978" s="1"/>
    </row>
    <row r="979" ht="15.75" customHeight="1">
      <c r="AB979" s="1"/>
      <c r="AC979" s="1"/>
    </row>
    <row r="980" ht="15.75" customHeight="1">
      <c r="AB980" s="1"/>
      <c r="AC980" s="1"/>
    </row>
    <row r="981" ht="15.75" customHeight="1">
      <c r="AB981" s="1"/>
      <c r="AC981" s="1"/>
    </row>
    <row r="982" ht="15.75" customHeight="1">
      <c r="AB982" s="1"/>
      <c r="AC982" s="1"/>
    </row>
    <row r="983" ht="15.75" customHeight="1">
      <c r="AB983" s="1"/>
      <c r="AC983" s="1"/>
    </row>
    <row r="984" ht="15.75" customHeight="1">
      <c r="AB984" s="1"/>
      <c r="AC984" s="1"/>
    </row>
    <row r="985" ht="15.75" customHeight="1">
      <c r="AB985" s="1"/>
      <c r="AC985" s="1"/>
    </row>
    <row r="986" ht="15.75" customHeight="1">
      <c r="AB986" s="1"/>
      <c r="AC986" s="1"/>
    </row>
    <row r="987" ht="15.75" customHeight="1">
      <c r="AB987" s="1"/>
      <c r="AC987" s="1"/>
    </row>
    <row r="988" ht="15.75" customHeight="1">
      <c r="AB988" s="1"/>
      <c r="AC988" s="1"/>
    </row>
    <row r="989" ht="15.75" customHeight="1">
      <c r="AB989" s="1"/>
      <c r="AC989" s="1"/>
    </row>
    <row r="990" ht="15.75" customHeight="1">
      <c r="AB990" s="1"/>
      <c r="AC990" s="1"/>
    </row>
    <row r="991" ht="15.75" customHeight="1">
      <c r="AB991" s="1"/>
      <c r="AC991" s="1"/>
    </row>
    <row r="992" ht="15.75" customHeight="1">
      <c r="AB992" s="1"/>
      <c r="AC992" s="1"/>
    </row>
    <row r="993" ht="15.75" customHeight="1">
      <c r="AB993" s="1"/>
      <c r="AC993" s="1"/>
    </row>
    <row r="994" ht="15.75" customHeight="1">
      <c r="AB994" s="1"/>
      <c r="AC994" s="1"/>
    </row>
    <row r="995" ht="15.75" customHeight="1">
      <c r="AB995" s="1"/>
      <c r="AC995" s="1"/>
    </row>
    <row r="996" ht="15.75" customHeight="1">
      <c r="AB996" s="1"/>
      <c r="AC996" s="1"/>
    </row>
    <row r="997" ht="15.75" customHeight="1">
      <c r="AB997" s="1"/>
      <c r="AC997" s="1"/>
    </row>
    <row r="998" ht="15.75" customHeight="1">
      <c r="AB998" s="1"/>
      <c r="AC998" s="1"/>
    </row>
    <row r="999" ht="15.75" customHeight="1">
      <c r="AB999" s="1"/>
      <c r="AC999" s="1"/>
    </row>
    <row r="1000" ht="15.75" customHeight="1">
      <c r="AB1000" s="1"/>
      <c r="AC1000" s="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4" max="17" width="9.43"/>
    <col customWidth="1" min="18" max="19" width="24.71"/>
  </cols>
  <sheetData>
    <row r="1" ht="15.75" customHeight="1">
      <c r="A1" s="2" t="s">
        <v>0</v>
      </c>
      <c r="B1" s="2" t="s">
        <v>16</v>
      </c>
      <c r="C1" s="2" t="s">
        <v>12</v>
      </c>
      <c r="D1" s="34" t="s">
        <v>13</v>
      </c>
      <c r="E1" s="2" t="s">
        <v>17</v>
      </c>
      <c r="F1" s="2" t="s">
        <v>3</v>
      </c>
      <c r="G1" s="2" t="s">
        <v>4</v>
      </c>
      <c r="H1" s="2" t="s">
        <v>5</v>
      </c>
      <c r="I1" s="1" t="s">
        <v>6</v>
      </c>
      <c r="J1" s="2" t="s">
        <v>14</v>
      </c>
      <c r="K1" s="2" t="s">
        <v>18</v>
      </c>
      <c r="L1" s="2" t="s">
        <v>15</v>
      </c>
      <c r="M1" s="2" t="s">
        <v>19</v>
      </c>
      <c r="N1" s="1" t="s">
        <v>9</v>
      </c>
      <c r="O1" s="2" t="s">
        <v>20</v>
      </c>
      <c r="P1" s="1" t="s">
        <v>10</v>
      </c>
      <c r="Q1" s="2" t="s">
        <v>21</v>
      </c>
      <c r="R1" s="1" t="s">
        <v>11</v>
      </c>
      <c r="S1" s="2" t="s">
        <v>22</v>
      </c>
    </row>
    <row r="2" ht="15.75" customHeight="1">
      <c r="A2" s="1">
        <v>2010.0</v>
      </c>
      <c r="B2" s="1">
        <v>7900000.0</v>
      </c>
      <c r="C2" s="1">
        <v>7900000.0</v>
      </c>
      <c r="D2" s="35">
        <v>4.9E7</v>
      </c>
      <c r="E2" s="3">
        <v>4.9E7</v>
      </c>
      <c r="F2" s="3">
        <v>3.52315E14</v>
      </c>
      <c r="G2" s="5">
        <v>32.35</v>
      </c>
      <c r="H2" s="20">
        <v>7.34</v>
      </c>
      <c r="I2" s="5">
        <v>2.551405E11</v>
      </c>
      <c r="J2" s="10">
        <v>18.65</v>
      </c>
      <c r="K2" s="10">
        <v>18.65</v>
      </c>
      <c r="L2" s="21">
        <v>18.65</v>
      </c>
      <c r="M2" s="21">
        <v>18.65</v>
      </c>
      <c r="N2" s="11">
        <f t="shared" ref="N2:O2" si="1">L2/0.0055</f>
        <v>3390.909091</v>
      </c>
      <c r="O2" s="11">
        <f t="shared" si="1"/>
        <v>3390.909091</v>
      </c>
      <c r="P2" s="22">
        <v>0.0</v>
      </c>
      <c r="Q2" s="22">
        <v>0.0</v>
      </c>
      <c r="R2" s="23">
        <v>0.0</v>
      </c>
      <c r="S2" s="23">
        <v>0.0</v>
      </c>
    </row>
    <row r="3" ht="15.75" customHeight="1">
      <c r="A3" s="1">
        <v>2011.0</v>
      </c>
      <c r="B3" s="1">
        <v>7900000.0</v>
      </c>
      <c r="C3" s="1">
        <v>7900000.0</v>
      </c>
      <c r="D3" s="35">
        <v>6.5E7</v>
      </c>
      <c r="E3" s="3">
        <v>6.5E7</v>
      </c>
      <c r="F3" s="3">
        <v>3.54262E14</v>
      </c>
      <c r="G3" s="5">
        <v>33.02</v>
      </c>
      <c r="H3" s="20">
        <v>6.44</v>
      </c>
      <c r="I3" s="5">
        <v>2.6443159999999997E11</v>
      </c>
      <c r="J3" s="10">
        <v>13.8</v>
      </c>
      <c r="K3" s="10">
        <v>13.8</v>
      </c>
      <c r="L3" s="10">
        <f t="shared" ref="L3:L5" si="5">L2+K3</f>
        <v>32.45</v>
      </c>
      <c r="M3" s="10">
        <f t="shared" ref="M3:M5" si="6">M2+K3</f>
        <v>32.45</v>
      </c>
      <c r="N3" s="11">
        <f t="shared" ref="N3:O3" si="2">L3/0.0055</f>
        <v>5900</v>
      </c>
      <c r="O3" s="11">
        <f t="shared" si="2"/>
        <v>5900</v>
      </c>
      <c r="P3" s="12">
        <f t="shared" ref="P3:Q3" si="3">(N3-N2)/N2</f>
        <v>0.7399463807</v>
      </c>
      <c r="Q3" s="12">
        <f t="shared" si="3"/>
        <v>0.7399463807</v>
      </c>
      <c r="R3" s="24">
        <f t="shared" ref="R3:S3" si="4">((N3-N2)/1000000)</f>
        <v>0.002509090909</v>
      </c>
      <c r="S3" s="24">
        <f t="shared" si="4"/>
        <v>0.002509090909</v>
      </c>
    </row>
    <row r="4" ht="15.75" customHeight="1">
      <c r="A4" s="1">
        <v>2012.0</v>
      </c>
      <c r="B4" s="1">
        <v>7100000.0</v>
      </c>
      <c r="C4" s="1">
        <v>7100000.0</v>
      </c>
      <c r="D4" s="35">
        <v>8.8E7</v>
      </c>
      <c r="E4" s="3">
        <v>8.8E7</v>
      </c>
      <c r="F4" s="3">
        <v>3.34949E14</v>
      </c>
      <c r="G4" s="5">
        <v>33.58</v>
      </c>
      <c r="H4" s="20">
        <v>4.55</v>
      </c>
      <c r="I4" s="5">
        <v>2.735195E11</v>
      </c>
      <c r="J4" s="10">
        <v>17.7</v>
      </c>
      <c r="K4" s="10">
        <v>17.7</v>
      </c>
      <c r="L4" s="10">
        <f t="shared" si="5"/>
        <v>50.15</v>
      </c>
      <c r="M4" s="10">
        <f t="shared" si="6"/>
        <v>50.15</v>
      </c>
      <c r="N4" s="11">
        <f t="shared" ref="N4:O4" si="7">L4/0.0055</f>
        <v>9118.181818</v>
      </c>
      <c r="O4" s="11">
        <f t="shared" si="7"/>
        <v>9118.181818</v>
      </c>
      <c r="P4" s="12">
        <f t="shared" ref="P4:Q4" si="8">(N4-N3)/N3</f>
        <v>0.5454545455</v>
      </c>
      <c r="Q4" s="12">
        <f t="shared" si="8"/>
        <v>0.5454545455</v>
      </c>
      <c r="R4" s="24">
        <f t="shared" ref="R4:S4" si="9">((N4-N3)/1000000)</f>
        <v>0.003218181818</v>
      </c>
      <c r="S4" s="24">
        <f t="shared" si="9"/>
        <v>0.003218181818</v>
      </c>
    </row>
    <row r="5" ht="15.75" customHeight="1">
      <c r="A5" s="1">
        <v>2013.0</v>
      </c>
      <c r="B5" s="1">
        <v>8199999.999999999</v>
      </c>
      <c r="C5" s="1">
        <v>8199999.999999999</v>
      </c>
      <c r="D5" s="35">
        <v>1.24E8</v>
      </c>
      <c r="E5" s="3">
        <v>1.24E8</v>
      </c>
      <c r="F5" s="3">
        <v>3.63368E14</v>
      </c>
      <c r="G5" s="5">
        <v>34.96</v>
      </c>
      <c r="H5" s="20">
        <v>3.97</v>
      </c>
      <c r="I5" s="5">
        <v>2.883052E11</v>
      </c>
      <c r="J5" s="10">
        <v>28.2</v>
      </c>
      <c r="K5" s="10">
        <v>28.2</v>
      </c>
      <c r="L5" s="10">
        <f t="shared" si="5"/>
        <v>78.35</v>
      </c>
      <c r="M5" s="10">
        <f t="shared" si="6"/>
        <v>78.35</v>
      </c>
      <c r="N5" s="11">
        <f t="shared" ref="N5:O5" si="10">L5/0.0055</f>
        <v>14245.45455</v>
      </c>
      <c r="O5" s="11">
        <f t="shared" si="10"/>
        <v>14245.45455</v>
      </c>
      <c r="P5" s="12">
        <f t="shared" ref="P5:Q5" si="11">(N5-N4)/N4</f>
        <v>0.5623130608</v>
      </c>
      <c r="Q5" s="12">
        <f t="shared" si="11"/>
        <v>0.5623130608</v>
      </c>
      <c r="R5" s="24">
        <f t="shared" ref="R5:S5" si="12">((N5-N4)/1000000)</f>
        <v>0.005127272727</v>
      </c>
      <c r="S5" s="24">
        <f t="shared" si="12"/>
        <v>0.005127272727</v>
      </c>
    </row>
    <row r="6" ht="15.75" customHeight="1">
      <c r="A6" s="1">
        <v>2014.0</v>
      </c>
      <c r="B6" s="1">
        <v>8100000.0</v>
      </c>
      <c r="C6" s="1">
        <v>8100000.0</v>
      </c>
      <c r="D6" s="35">
        <v>1.77E8</v>
      </c>
      <c r="E6" s="3">
        <v>1.77E8</v>
      </c>
      <c r="F6" s="3">
        <v>3.53334E14</v>
      </c>
      <c r="G6" s="5">
        <v>35.7</v>
      </c>
      <c r="H6" s="20">
        <v>3.49</v>
      </c>
      <c r="I6" s="5">
        <v>3.065711E11</v>
      </c>
      <c r="J6" s="10">
        <v>41.8</v>
      </c>
      <c r="K6" s="10">
        <v>41.8</v>
      </c>
      <c r="L6" s="10">
        <f t="shared" ref="L6:M6" si="13">L5+J6</f>
        <v>120.15</v>
      </c>
      <c r="M6" s="10">
        <f t="shared" si="13"/>
        <v>120.15</v>
      </c>
      <c r="N6" s="11">
        <f t="shared" ref="N6:O6" si="14">L6/0.0055</f>
        <v>21845.45455</v>
      </c>
      <c r="O6" s="11">
        <f t="shared" si="14"/>
        <v>21845.45455</v>
      </c>
      <c r="P6" s="12">
        <f t="shared" ref="P6:Q6" si="15">(N6-N5)/N5</f>
        <v>0.5335035099</v>
      </c>
      <c r="Q6" s="12">
        <f t="shared" si="15"/>
        <v>0.5335035099</v>
      </c>
      <c r="R6" s="24">
        <f t="shared" ref="R6:S6" si="16">((N6-N5)/1000000)</f>
        <v>0.0076</v>
      </c>
      <c r="S6" s="24">
        <f t="shared" si="16"/>
        <v>0.0076</v>
      </c>
    </row>
    <row r="7" ht="15.75" customHeight="1">
      <c r="A7" s="1">
        <v>2015.0</v>
      </c>
      <c r="B7" s="1">
        <v>7500000.0</v>
      </c>
      <c r="C7" s="1">
        <v>7500000.0</v>
      </c>
      <c r="D7" s="35">
        <v>2.1E8</v>
      </c>
      <c r="E7" s="3">
        <v>2.1E8</v>
      </c>
      <c r="F7" s="3">
        <v>3.47376E14</v>
      </c>
      <c r="G7" s="5">
        <v>35.52</v>
      </c>
      <c r="H7" s="20">
        <v>3.23</v>
      </c>
      <c r="I7" s="5">
        <v>3.185549E11</v>
      </c>
      <c r="J7" s="10">
        <v>41.3108046</v>
      </c>
      <c r="K7" s="10">
        <v>41.3108046</v>
      </c>
      <c r="L7" s="10">
        <f t="shared" ref="L7:M7" si="17">L6+J7</f>
        <v>161.4608046</v>
      </c>
      <c r="M7" s="10">
        <f t="shared" si="17"/>
        <v>161.4608046</v>
      </c>
      <c r="N7" s="11">
        <f t="shared" ref="N7:O7" si="18">L7/0.0055</f>
        <v>29356.50993</v>
      </c>
      <c r="O7" s="11">
        <f t="shared" si="18"/>
        <v>29356.50993</v>
      </c>
      <c r="P7" s="12">
        <f t="shared" ref="P7:Q7" si="19">(N7-N6)/N6</f>
        <v>0.3438269213</v>
      </c>
      <c r="Q7" s="12">
        <f t="shared" si="19"/>
        <v>0.3438269213</v>
      </c>
      <c r="R7" s="24">
        <f t="shared" ref="R7:S7" si="20">((N7-N6)/1000000)</f>
        <v>0.007511055382</v>
      </c>
      <c r="S7" s="24">
        <f t="shared" si="20"/>
        <v>0.007511055382</v>
      </c>
    </row>
    <row r="8" ht="15.75" customHeight="1">
      <c r="A8" s="1">
        <v>2016.0</v>
      </c>
      <c r="B8" s="1">
        <v>7500000.0</v>
      </c>
      <c r="C8" s="1">
        <v>7500000.0</v>
      </c>
      <c r="D8" s="35">
        <v>2.65E8</v>
      </c>
      <c r="E8" s="3">
        <v>2.65E8</v>
      </c>
      <c r="F8" s="3">
        <v>3.48308E14</v>
      </c>
      <c r="G8" s="5">
        <v>35.39</v>
      </c>
      <c r="H8" s="20">
        <v>3.02</v>
      </c>
      <c r="I8" s="5">
        <v>3.293683E11</v>
      </c>
      <c r="J8" s="10">
        <v>35.31514368</v>
      </c>
      <c r="K8" s="10">
        <v>35.31514368</v>
      </c>
      <c r="L8" s="10">
        <f t="shared" ref="L8:M8" si="21">L7+J8</f>
        <v>196.7759483</v>
      </c>
      <c r="M8" s="10">
        <f t="shared" si="21"/>
        <v>196.7759483</v>
      </c>
      <c r="N8" s="11">
        <f t="shared" ref="N8:O8" si="22">L8/0.0055</f>
        <v>35777.44514</v>
      </c>
      <c r="O8" s="11">
        <f t="shared" si="22"/>
        <v>35777.44514</v>
      </c>
      <c r="P8" s="12">
        <f t="shared" ref="P8:Q8" si="23">(N8-N7)/N7</f>
        <v>0.2187227034</v>
      </c>
      <c r="Q8" s="12">
        <f t="shared" si="23"/>
        <v>0.2187227034</v>
      </c>
      <c r="R8" s="24">
        <f t="shared" ref="R8:S8" si="24">((N8-N7)/1000000)</f>
        <v>0.006420935215</v>
      </c>
      <c r="S8" s="24">
        <f t="shared" si="24"/>
        <v>0.006420935215</v>
      </c>
    </row>
    <row r="9" ht="15.75" customHeight="1">
      <c r="A9" s="1">
        <v>2017.0</v>
      </c>
      <c r="B9" s="1">
        <v>7300000.0</v>
      </c>
      <c r="C9" s="1">
        <v>7300000.0</v>
      </c>
      <c r="D9" s="35">
        <v>3.17E8</v>
      </c>
      <c r="E9" s="3">
        <v>3.17E8</v>
      </c>
      <c r="F9" s="3">
        <v>3.43326E14</v>
      </c>
      <c r="G9" s="5">
        <v>35.65</v>
      </c>
      <c r="H9" s="20">
        <v>2.84</v>
      </c>
      <c r="I9" s="5">
        <v>3.500044E11</v>
      </c>
      <c r="J9" s="10">
        <v>51.90093276</v>
      </c>
      <c r="K9" s="10">
        <v>51.90093276</v>
      </c>
      <c r="L9" s="10">
        <f t="shared" ref="L9:M9" si="25">L8+J9</f>
        <v>248.676881</v>
      </c>
      <c r="M9" s="10">
        <f t="shared" si="25"/>
        <v>248.676881</v>
      </c>
      <c r="N9" s="11">
        <f t="shared" ref="N9:O9" si="26">L9/0.0055</f>
        <v>45213.97837</v>
      </c>
      <c r="O9" s="11">
        <f t="shared" si="26"/>
        <v>45213.97837</v>
      </c>
      <c r="P9" s="12">
        <f t="shared" ref="P9:Q9" si="27">(N9-N8)/N8</f>
        <v>0.2637564866</v>
      </c>
      <c r="Q9" s="12">
        <f t="shared" si="27"/>
        <v>0.2637564866</v>
      </c>
      <c r="R9" s="24">
        <f t="shared" ref="R9:S9" si="28">((N9-N8)/1000000)</f>
        <v>0.009436533229</v>
      </c>
      <c r="S9" s="24">
        <f t="shared" si="28"/>
        <v>0.009436533229</v>
      </c>
    </row>
    <row r="10" ht="15.75" customHeight="1">
      <c r="A10" s="1">
        <v>2018.0</v>
      </c>
      <c r="B10" s="1">
        <f>_xlfn.FORECAST.LINEAR(A10,B2:B9,A2:A9)</f>
        <v>7414285.714</v>
      </c>
      <c r="C10" s="1">
        <f>_xlfn.FORECAST.LINEAR(A10,C2:C9,A2:A9)-(1558.8*(4.536*10^-4)*E10*0.001)</f>
        <v>7085892.151</v>
      </c>
      <c r="D10" s="30">
        <f>_xlfn.FORECAST.LINEAR(A10,D2:D9,A2:A9)</f>
        <v>338392857.1</v>
      </c>
      <c r="E10" s="25">
        <f t="shared" ref="E10:E17" si="33">8321*N10</f>
        <v>464441686.7</v>
      </c>
      <c r="F10" s="15">
        <f>_xlfn.FORECAST.LINEAR(A10,F2:F9,A2:A9)</f>
        <v>346148714285714</v>
      </c>
      <c r="G10" s="15">
        <v>34.23203413940257</v>
      </c>
      <c r="H10" s="26">
        <v>2.7</v>
      </c>
      <c r="I10" s="15">
        <f>_xlfn.FORECAST.LINEAR(A10,I2:I9,A2:A9)</f>
        <v>359421021429</v>
      </c>
      <c r="J10" s="10">
        <v>58.30897126</v>
      </c>
      <c r="K10" s="10">
        <v>58.30897126</v>
      </c>
      <c r="L10" s="10">
        <f t="shared" ref="L10:M10" si="29">L9+J10</f>
        <v>306.9858523</v>
      </c>
      <c r="M10" s="10">
        <f t="shared" si="29"/>
        <v>306.9858523</v>
      </c>
      <c r="N10" s="11">
        <f t="shared" ref="N10:O10" si="30">L10/0.0055</f>
        <v>55815.60951</v>
      </c>
      <c r="O10" s="11">
        <f t="shared" si="30"/>
        <v>55815.60951</v>
      </c>
      <c r="P10" s="12">
        <f t="shared" ref="P10:Q10" si="31">(N10-N9)/N9</f>
        <v>0.2344768481</v>
      </c>
      <c r="Q10" s="12">
        <f t="shared" si="31"/>
        <v>0.2344768481</v>
      </c>
      <c r="R10" s="24">
        <f t="shared" ref="R10:S10" si="32">((N10-N9)/1000000)</f>
        <v>0.01060163114</v>
      </c>
      <c r="S10" s="24">
        <f t="shared" si="32"/>
        <v>0.01060163114</v>
      </c>
    </row>
    <row r="11" ht="15.75" customHeight="1">
      <c r="A11" s="1">
        <v>2019.0</v>
      </c>
      <c r="B11" s="1">
        <f>_xlfn.FORECAST.LINEAR(A11,B2:B10,A2:A10)</f>
        <v>7353571.429</v>
      </c>
      <c r="C11" s="1">
        <f>_xlfn.FORECAST.LINEAR(A11,C2:C10,A2:A10)-(1558.8*(4.536*10^-4)*E11*0.001)</f>
        <v>6799432.508</v>
      </c>
      <c r="D11" s="30">
        <f>_xlfn.FORECAST.LINEAR(A11,D2:D10,A2:A10)</f>
        <v>377619047.6</v>
      </c>
      <c r="E11" s="25">
        <f t="shared" si="33"/>
        <v>577291153.1</v>
      </c>
      <c r="F11" s="15">
        <f>_xlfn.FORECAST.LINEAR(A11,F2:F10,A2:A10)</f>
        <v>345369595238095</v>
      </c>
      <c r="G11" s="15">
        <v>34.72459459459458</v>
      </c>
      <c r="H11" s="15">
        <v>1.7312683846107575</v>
      </c>
      <c r="I11" s="15">
        <f>_xlfn.FORECAST.LINEAR(A11,I2:I10,A2:A10)</f>
        <v>373017484524</v>
      </c>
      <c r="J11" s="10">
        <v>74.59104253</v>
      </c>
      <c r="K11" s="10">
        <v>74.59104253</v>
      </c>
      <c r="L11" s="10">
        <f t="shared" ref="L11:M11" si="34">L10+J11</f>
        <v>381.5768948</v>
      </c>
      <c r="M11" s="10">
        <f t="shared" si="34"/>
        <v>381.5768948</v>
      </c>
      <c r="N11" s="11">
        <f t="shared" ref="N11:O11" si="35">L11/0.0055</f>
        <v>69377.61724</v>
      </c>
      <c r="O11" s="11">
        <f t="shared" si="35"/>
        <v>69377.61724</v>
      </c>
      <c r="P11" s="12">
        <f t="shared" ref="P11:Q11" si="36">(N11-N10)/N10</f>
        <v>0.2429787626</v>
      </c>
      <c r="Q11" s="12">
        <f t="shared" si="36"/>
        <v>0.2429787626</v>
      </c>
      <c r="R11" s="24">
        <f t="shared" ref="R11:S11" si="37">((N11-N10)/1000000)</f>
        <v>0.01356200773</v>
      </c>
      <c r="S11" s="24">
        <f t="shared" si="37"/>
        <v>0.01356200773</v>
      </c>
    </row>
    <row r="12" ht="15.75" customHeight="1">
      <c r="A12" s="1">
        <v>2020.0</v>
      </c>
      <c r="B12" s="1">
        <f>_xlfn.FORECAST.LINEAR(A12,B2:B11,A2:A11)</f>
        <v>7292857.143</v>
      </c>
      <c r="C12" s="1">
        <f>_xlfn.FORECAST.LINEAR(A12,C2:C11,A2:A11)-(1558.8*(4.536*10^-4)*E12*0.001)</f>
        <v>6479192.155</v>
      </c>
      <c r="D12" s="30">
        <f>_xlfn.FORECAST.LINEAR(A12,D2:D11,A2:A11)</f>
        <v>416845238.1</v>
      </c>
      <c r="E12" s="25">
        <f t="shared" si="33"/>
        <v>682455416.9</v>
      </c>
      <c r="F12" s="15">
        <f>_xlfn.FORECAST.LINEAR(A12,F2:F11,A2:A11)</f>
        <v>344590476190476</v>
      </c>
      <c r="G12" s="15">
        <v>35.217155049786584</v>
      </c>
      <c r="H12" s="15">
        <v>1.2010897137120082</v>
      </c>
      <c r="I12" s="15">
        <f>_xlfn.FORECAST.LINEAR(A12,I2:I11,A2:A11)</f>
        <v>386613947619</v>
      </c>
      <c r="J12" s="4">
        <v>69.5112908524139</v>
      </c>
      <c r="K12" s="10">
        <f t="shared" ref="K12:K17" si="42">J12*(1+0.731)</f>
        <v>120.3240445</v>
      </c>
      <c r="L12" s="10">
        <f t="shared" ref="L12:M12" si="38">L11+J12</f>
        <v>451.0881857</v>
      </c>
      <c r="M12" s="10">
        <f t="shared" si="38"/>
        <v>501.9009393</v>
      </c>
      <c r="N12" s="11">
        <f t="shared" ref="N12:O12" si="39">L12/0.0055</f>
        <v>82016.03376</v>
      </c>
      <c r="O12" s="11">
        <f t="shared" si="39"/>
        <v>91254.71624</v>
      </c>
      <c r="P12" s="12">
        <f t="shared" ref="P12:Q12" si="40">(N12-N11)/N11</f>
        <v>0.1821685008</v>
      </c>
      <c r="Q12" s="12">
        <f t="shared" si="40"/>
        <v>0.3153336748</v>
      </c>
      <c r="R12" s="24">
        <f t="shared" ref="R12:S12" si="41">((N12-N11)/1000000)</f>
        <v>0.01263841652</v>
      </c>
      <c r="S12" s="24">
        <f t="shared" si="41"/>
        <v>0.02187709899</v>
      </c>
    </row>
    <row r="13" ht="15.75" customHeight="1">
      <c r="A13" s="1">
        <v>2021.0</v>
      </c>
      <c r="B13" s="1">
        <f>_xlfn.FORECAST.LINEAR(A13,B2:B12,A2:A12)</f>
        <v>7232142.857</v>
      </c>
      <c r="C13" s="1">
        <f>_xlfn.FORECAST.LINEAR(A13,C2:C12,A2:A12)-(1558.8*(4.536*10^-4)*E13*0.001)</f>
        <v>6114080.503</v>
      </c>
      <c r="D13" s="30">
        <f>_xlfn.FORECAST.LINEAR(A13,D2:D12,A2:A12)</f>
        <v>456071428.6</v>
      </c>
      <c r="E13" s="25">
        <f t="shared" si="33"/>
        <v>802342677.7</v>
      </c>
      <c r="F13" s="15">
        <f>_xlfn.FORECAST.LINEAR(A13,F2:F12,A2:A12)</f>
        <v>343811357142857</v>
      </c>
      <c r="G13" s="36">
        <f>_xlfn.FORECAST.LINEAR(A13,G2:G12,A2:A12)</f>
        <v>35.89563067</v>
      </c>
      <c r="H13" s="16">
        <f>_xlfn.FORECAST.LINEAR(A13,H2:H12,A2:A12)</f>
        <v>0.5296973966</v>
      </c>
      <c r="I13" s="15">
        <f>_xlfn.FORECAST.LINEAR(A13,I2:I12,A2:A12)</f>
        <v>400210410714</v>
      </c>
      <c r="J13" s="31">
        <v>79.2428715717519</v>
      </c>
      <c r="K13" s="10">
        <f t="shared" si="42"/>
        <v>137.1694107</v>
      </c>
      <c r="L13" s="10">
        <f t="shared" ref="L13:M13" si="43">L12+J13</f>
        <v>530.3310573</v>
      </c>
      <c r="M13" s="10">
        <f t="shared" si="43"/>
        <v>639.07035</v>
      </c>
      <c r="N13" s="11">
        <f t="shared" ref="N13:O13" si="44">L13/0.0055</f>
        <v>96423.82859</v>
      </c>
      <c r="O13" s="11">
        <f t="shared" si="44"/>
        <v>116194.6091</v>
      </c>
      <c r="P13" s="12">
        <f t="shared" ref="P13:Q13" si="45">(N13-N12)/N12</f>
        <v>0.1756704655</v>
      </c>
      <c r="Q13" s="12">
        <f t="shared" si="45"/>
        <v>0.2732997688</v>
      </c>
      <c r="R13" s="24">
        <f t="shared" ref="R13:S13" si="46">((N13-N12)/1000000)</f>
        <v>0.01440779483</v>
      </c>
      <c r="S13" s="24">
        <f t="shared" si="46"/>
        <v>0.02493989285</v>
      </c>
    </row>
    <row r="14" ht="15.75" customHeight="1">
      <c r="A14" s="1">
        <v>2022.0</v>
      </c>
      <c r="B14" s="1">
        <f>_xlfn.FORECAST.LINEAR(A14,B2:B13,A2:A13)</f>
        <v>7171428.571</v>
      </c>
      <c r="C14" s="1">
        <f>_xlfn.FORECAST.LINEAR(A14,C2:C13,A2:A13)-(1558.8*(4.536*10^-4)*E14*0.001)</f>
        <v>5723463.252</v>
      </c>
      <c r="D14" s="30">
        <f>_xlfn.FORECAST.LINEAR(A14,D2:D13,A2:A13)</f>
        <v>495297619</v>
      </c>
      <c r="E14" s="25">
        <f t="shared" si="33"/>
        <v>907999440.1</v>
      </c>
      <c r="F14" s="15">
        <f>_xlfn.FORECAST.LINEAR(A14,F2:F13,A2:A13)</f>
        <v>343032238095238</v>
      </c>
      <c r="G14" s="36">
        <f>_xlfn.FORECAST.LINEAR(A14,G2:G13,A2:A13)</f>
        <v>36.11545118</v>
      </c>
      <c r="H14" s="16">
        <f>_xlfn.FORECAST.LINEAR(A14,H2:H13,A2:A13)</f>
        <v>0.004156688475</v>
      </c>
      <c r="I14" s="15">
        <f>_xlfn.FORECAST.LINEAR(A14,I2:I13,A2:A13)</f>
        <v>413806873810</v>
      </c>
      <c r="J14" s="31">
        <v>69.8368216463571</v>
      </c>
      <c r="K14" s="10">
        <f t="shared" si="42"/>
        <v>120.8875383</v>
      </c>
      <c r="L14" s="10">
        <f t="shared" ref="L14:M14" si="47">L13+J14</f>
        <v>600.1678789</v>
      </c>
      <c r="M14" s="10">
        <f t="shared" si="47"/>
        <v>759.9578883</v>
      </c>
      <c r="N14" s="11">
        <f t="shared" ref="N14:O14" si="48">L14/0.0055</f>
        <v>109121.4325</v>
      </c>
      <c r="O14" s="11">
        <f t="shared" si="48"/>
        <v>138174.1615</v>
      </c>
      <c r="P14" s="12">
        <f t="shared" ref="P14:Q14" si="49">(N14-N13)/N13</f>
        <v>0.1316853326</v>
      </c>
      <c r="Q14" s="12">
        <f t="shared" si="49"/>
        <v>0.1891615505</v>
      </c>
      <c r="R14" s="24">
        <f t="shared" ref="R14:S14" si="50">((N14-N13)/1000000)</f>
        <v>0.01269760394</v>
      </c>
      <c r="S14" s="24">
        <f t="shared" si="50"/>
        <v>0.02197955241</v>
      </c>
    </row>
    <row r="15" ht="15.75" customHeight="1">
      <c r="A15" s="1">
        <v>2023.0</v>
      </c>
      <c r="B15" s="1">
        <f>_xlfn.FORECAST.LINEAR(A15,B2:B14,A2:A14)</f>
        <v>7110714.286</v>
      </c>
      <c r="C15" s="1">
        <f>_xlfn.FORECAST.LINEAR(A15,C2:C14,A2:A14)-(1558.8*(4.536*10^-4)*E15*0.001)</f>
        <v>5297356.523</v>
      </c>
      <c r="D15" s="30">
        <f>_xlfn.FORECAST.LINEAR(A15,D2:D14,A2:A14)</f>
        <v>534523809.5</v>
      </c>
      <c r="E15" s="25">
        <f t="shared" si="33"/>
        <v>1021052176</v>
      </c>
      <c r="F15" s="15">
        <f>_xlfn.FORECAST.LINEAR(A15,F2:F14,A2:A14)</f>
        <v>342253119047619</v>
      </c>
      <c r="G15" s="36">
        <f>_xlfn.FORECAST.LINEAR(A15,G2:G14,A2:A14)</f>
        <v>36.33527169</v>
      </c>
      <c r="H15" s="14">
        <v>0.001</v>
      </c>
      <c r="I15" s="15">
        <f>_xlfn.FORECAST.LINEAR(A15,I2:I14,A2:A14)</f>
        <v>427403336905</v>
      </c>
      <c r="J15" s="31">
        <v>74.7253991616021</v>
      </c>
      <c r="K15" s="10">
        <f t="shared" si="42"/>
        <v>129.3496659</v>
      </c>
      <c r="L15" s="10">
        <f t="shared" ref="L15:M15" si="51">L14+J15</f>
        <v>674.8932781</v>
      </c>
      <c r="M15" s="10">
        <f t="shared" si="51"/>
        <v>889.3075542</v>
      </c>
      <c r="N15" s="11">
        <f t="shared" ref="N15:O15" si="52">L15/0.0055</f>
        <v>122707.8687</v>
      </c>
      <c r="O15" s="11">
        <f t="shared" si="52"/>
        <v>161692.2826</v>
      </c>
      <c r="P15" s="12">
        <f t="shared" ref="P15:Q15" si="53">(N15-N14)/N14</f>
        <v>0.124507495</v>
      </c>
      <c r="Q15" s="12">
        <f t="shared" si="53"/>
        <v>0.17020636</v>
      </c>
      <c r="R15" s="24">
        <f t="shared" ref="R15:S15" si="54">((N15-N14)/1000000)</f>
        <v>0.01358643621</v>
      </c>
      <c r="S15" s="24">
        <f t="shared" si="54"/>
        <v>0.02351812108</v>
      </c>
    </row>
    <row r="16" ht="15.75" customHeight="1">
      <c r="A16" s="1">
        <v>2024.0</v>
      </c>
      <c r="B16" s="1">
        <f>_xlfn.FORECAST.LINEAR(A16,B2:B15,A2:A15)</f>
        <v>7050000</v>
      </c>
      <c r="C16" s="1">
        <f>_xlfn.FORECAST.LINEAR(A16,C2:C15,A2:A15)-(1558.8*(4.536*10^-4)*E16*0.001)</f>
        <v>4829365.196</v>
      </c>
      <c r="D16" s="30">
        <f>_xlfn.FORECAST.LINEAR(A16,D2:D15,A2:A15)</f>
        <v>573750000</v>
      </c>
      <c r="E16" s="25">
        <f t="shared" si="33"/>
        <v>1151062822</v>
      </c>
      <c r="F16" s="15">
        <f>_xlfn.FORECAST.LINEAR(A16,F2:F15,A2:A15)</f>
        <v>341474000000000</v>
      </c>
      <c r="G16" s="36">
        <f>_xlfn.FORECAST.LINEAR(A16,G2:G15,A2:A15)</f>
        <v>36.5550922</v>
      </c>
      <c r="H16" s="14">
        <v>0.001</v>
      </c>
      <c r="I16" s="15">
        <f>_xlfn.FORECAST.LINEAR(A16,I2:I15,A2:A15)</f>
        <v>440999800000</v>
      </c>
      <c r="J16" s="31">
        <v>85.9342090358424</v>
      </c>
      <c r="K16" s="10">
        <f t="shared" si="42"/>
        <v>148.7521158</v>
      </c>
      <c r="L16" s="10">
        <f t="shared" ref="L16:M16" si="55">L15+J16</f>
        <v>760.8274871</v>
      </c>
      <c r="M16" s="10">
        <f t="shared" si="55"/>
        <v>1038.05967</v>
      </c>
      <c r="N16" s="11">
        <f t="shared" ref="N16:O16" si="56">L16/0.0055</f>
        <v>138332.2704</v>
      </c>
      <c r="O16" s="11">
        <f t="shared" si="56"/>
        <v>188738.1218</v>
      </c>
      <c r="P16" s="12">
        <f t="shared" ref="P16:Q16" si="57">(N16-N15)/N15</f>
        <v>0.127330071</v>
      </c>
      <c r="Q16" s="12">
        <f t="shared" si="57"/>
        <v>0.1672673477</v>
      </c>
      <c r="R16" s="24">
        <f t="shared" ref="R16:S16" si="58">((N16-N15)/1000000)</f>
        <v>0.01562440164</v>
      </c>
      <c r="S16" s="24">
        <f t="shared" si="58"/>
        <v>0.02704583924</v>
      </c>
    </row>
    <row r="17" ht="15.75" customHeight="1">
      <c r="A17" s="1">
        <v>2025.0</v>
      </c>
      <c r="B17" s="1">
        <f>_xlfn.FORECAST.LINEAR(A17,B2:B16,A2:A16)</f>
        <v>6989285.714</v>
      </c>
      <c r="C17" s="1">
        <f>_xlfn.FORECAST.LINEAR(A17,C2:C16,A2:A16)-(1558.8*(4.536*10^-4)*E17*0.001)</f>
        <v>4308901.104</v>
      </c>
      <c r="D17" s="30">
        <f>_xlfn.FORECAST.LINEAR(A17,D2:D16,A2:A16)</f>
        <v>612976190.5</v>
      </c>
      <c r="E17" s="25">
        <f t="shared" si="33"/>
        <v>1310891035</v>
      </c>
      <c r="F17" s="15">
        <f>_xlfn.FORECAST.LINEAR(A17,F2:F16,A2:A16)</f>
        <v>340694880952381</v>
      </c>
      <c r="G17" s="36">
        <f>_xlfn.FORECAST.LINEAR(A17,G2:G16,A2:A16)</f>
        <v>36.77491271</v>
      </c>
      <c r="H17" s="14">
        <v>0.001</v>
      </c>
      <c r="I17" s="15">
        <f>_xlfn.FORECAST.LINEAR(A17,I2:I16,A2:A16)</f>
        <v>454596263095</v>
      </c>
      <c r="J17" s="33">
        <v>105.642972475744</v>
      </c>
      <c r="K17" s="10">
        <f t="shared" si="42"/>
        <v>182.8679854</v>
      </c>
      <c r="L17" s="10">
        <f t="shared" ref="L17:M17" si="59">L16+J17</f>
        <v>866.4704596</v>
      </c>
      <c r="M17" s="10">
        <f t="shared" si="59"/>
        <v>1220.927655</v>
      </c>
      <c r="N17" s="11">
        <f t="shared" ref="N17:O17" si="60">L17/0.0055</f>
        <v>157540.0836</v>
      </c>
      <c r="O17" s="11">
        <f t="shared" si="60"/>
        <v>221986.8464</v>
      </c>
      <c r="P17" s="12">
        <f t="shared" ref="P17:Q17" si="61">(N17-N16)/N16</f>
        <v>0.1388527285</v>
      </c>
      <c r="Q17" s="12">
        <f t="shared" si="61"/>
        <v>0.1761632694</v>
      </c>
      <c r="R17" s="24">
        <f t="shared" ref="R17:S17" si="62">((N17-N16)/1000000)</f>
        <v>0.01920781318</v>
      </c>
      <c r="S17" s="24">
        <f t="shared" si="62"/>
        <v>0.03324872461</v>
      </c>
    </row>
    <row r="18" ht="15.75" customHeight="1">
      <c r="D18" s="37"/>
    </row>
    <row r="19" ht="15.75" customHeight="1">
      <c r="D19" s="37"/>
    </row>
    <row r="20" ht="15.75" customHeight="1">
      <c r="D20" s="37"/>
    </row>
    <row r="21" ht="15.75" customHeight="1">
      <c r="D21" s="37"/>
    </row>
    <row r="22" ht="15.75" customHeight="1">
      <c r="D22" s="37"/>
    </row>
    <row r="23" ht="15.75" customHeight="1">
      <c r="D23" s="37"/>
    </row>
    <row r="24" ht="15.75" customHeight="1">
      <c r="D24" s="37"/>
    </row>
    <row r="25" ht="15.75" customHeight="1">
      <c r="D25" s="37"/>
    </row>
    <row r="26" ht="15.75" customHeight="1">
      <c r="D26" s="37"/>
    </row>
    <row r="27" ht="15.75" customHeight="1">
      <c r="D27" s="37"/>
    </row>
    <row r="28" ht="15.75" customHeight="1">
      <c r="D28" s="37"/>
    </row>
    <row r="29" ht="15.75" customHeight="1">
      <c r="D29" s="37"/>
    </row>
    <row r="30" ht="15.75" customHeight="1">
      <c r="D30" s="37"/>
    </row>
    <row r="31" ht="15.75" customHeight="1">
      <c r="D31" s="37"/>
    </row>
    <row r="32" ht="15.75" customHeight="1">
      <c r="D32" s="37"/>
    </row>
    <row r="33" ht="15.75" customHeight="1">
      <c r="D33" s="37"/>
    </row>
    <row r="34" ht="15.75" customHeight="1">
      <c r="D34" s="37"/>
    </row>
    <row r="35" ht="15.75" customHeight="1">
      <c r="D35" s="37"/>
    </row>
    <row r="36" ht="15.75" customHeight="1">
      <c r="D36" s="37"/>
    </row>
    <row r="37" ht="15.75" customHeight="1">
      <c r="D37" s="37"/>
    </row>
    <row r="38" ht="15.75" customHeight="1">
      <c r="D38" s="37"/>
    </row>
    <row r="39" ht="15.75" customHeight="1">
      <c r="D39" s="37"/>
    </row>
    <row r="40" ht="15.75" customHeight="1">
      <c r="D40" s="37"/>
    </row>
    <row r="41" ht="15.75" customHeight="1">
      <c r="D41" s="37"/>
    </row>
    <row r="42" ht="15.75" customHeight="1">
      <c r="D42" s="37"/>
    </row>
    <row r="43" ht="15.75" customHeight="1">
      <c r="D43" s="37"/>
    </row>
    <row r="44" ht="15.75" customHeight="1">
      <c r="D44" s="37"/>
    </row>
    <row r="45" ht="15.75" customHeight="1">
      <c r="D45" s="37"/>
    </row>
    <row r="46" ht="15.75" customHeight="1">
      <c r="D46" s="37"/>
    </row>
    <row r="47" ht="15.75" customHeight="1">
      <c r="D47" s="37"/>
    </row>
    <row r="48" ht="15.75" customHeight="1">
      <c r="D48" s="37"/>
    </row>
    <row r="49" ht="15.75" customHeight="1">
      <c r="D49" s="37"/>
    </row>
    <row r="50" ht="15.75" customHeight="1">
      <c r="D50" s="37"/>
    </row>
    <row r="51" ht="15.75" customHeight="1">
      <c r="D51" s="37"/>
    </row>
    <row r="52" ht="15.75" customHeight="1">
      <c r="D52" s="37"/>
    </row>
    <row r="53" ht="15.75" customHeight="1">
      <c r="D53" s="37"/>
    </row>
    <row r="54" ht="15.75" customHeight="1">
      <c r="D54" s="37"/>
    </row>
    <row r="55" ht="15.75" customHeight="1">
      <c r="D55" s="37"/>
    </row>
    <row r="56" ht="15.75" customHeight="1">
      <c r="D56" s="37"/>
    </row>
    <row r="57" ht="15.75" customHeight="1">
      <c r="D57" s="37"/>
    </row>
    <row r="58" ht="15.75" customHeight="1">
      <c r="D58" s="37"/>
    </row>
    <row r="59" ht="15.75" customHeight="1">
      <c r="D59" s="37"/>
    </row>
    <row r="60" ht="15.75" customHeight="1">
      <c r="D60" s="37"/>
    </row>
    <row r="61" ht="15.75" customHeight="1">
      <c r="D61" s="37"/>
    </row>
    <row r="62" ht="15.75" customHeight="1">
      <c r="D62" s="37"/>
    </row>
    <row r="63" ht="15.75" customHeight="1">
      <c r="D63" s="37"/>
    </row>
    <row r="64" ht="15.75" customHeight="1">
      <c r="D64" s="37"/>
    </row>
    <row r="65" ht="15.75" customHeight="1">
      <c r="D65" s="37"/>
    </row>
    <row r="66" ht="15.75" customHeight="1">
      <c r="D66" s="37"/>
    </row>
    <row r="67" ht="15.75" customHeight="1">
      <c r="D67" s="37"/>
    </row>
    <row r="68" ht="15.75" customHeight="1">
      <c r="D68" s="37"/>
    </row>
    <row r="69" ht="15.75" customHeight="1">
      <c r="D69" s="37"/>
    </row>
    <row r="70" ht="15.75" customHeight="1">
      <c r="D70" s="37"/>
    </row>
    <row r="71" ht="15.75" customHeight="1">
      <c r="D71" s="37"/>
    </row>
    <row r="72" ht="15.75" customHeight="1">
      <c r="D72" s="37"/>
    </row>
    <row r="73" ht="15.75" customHeight="1">
      <c r="D73" s="37"/>
    </row>
    <row r="74" ht="15.75" customHeight="1">
      <c r="D74" s="37"/>
    </row>
    <row r="75" ht="15.75" customHeight="1">
      <c r="D75" s="37"/>
    </row>
    <row r="76" ht="15.75" customHeight="1">
      <c r="D76" s="37"/>
    </row>
    <row r="77" ht="15.75" customHeight="1">
      <c r="D77" s="37"/>
    </row>
    <row r="78" ht="15.75" customHeight="1">
      <c r="D78" s="37"/>
    </row>
    <row r="79" ht="15.75" customHeight="1">
      <c r="D79" s="37"/>
    </row>
    <row r="80" ht="15.75" customHeight="1">
      <c r="D80" s="37"/>
    </row>
    <row r="81" ht="15.75" customHeight="1">
      <c r="D81" s="37"/>
    </row>
    <row r="82" ht="15.75" customHeight="1">
      <c r="D82" s="37"/>
    </row>
    <row r="83" ht="15.75" customHeight="1">
      <c r="D83" s="37"/>
    </row>
    <row r="84" ht="15.75" customHeight="1">
      <c r="D84" s="37"/>
    </row>
    <row r="85" ht="15.75" customHeight="1">
      <c r="D85" s="37"/>
    </row>
    <row r="86" ht="15.75" customHeight="1">
      <c r="D86" s="37"/>
    </row>
    <row r="87" ht="15.75" customHeight="1">
      <c r="D87" s="37"/>
    </row>
    <row r="88" ht="15.75" customHeight="1">
      <c r="D88" s="37"/>
    </row>
    <row r="89" ht="15.75" customHeight="1">
      <c r="D89" s="37"/>
    </row>
    <row r="90" ht="15.75" customHeight="1">
      <c r="D90" s="37"/>
    </row>
    <row r="91" ht="15.75" customHeight="1">
      <c r="D91" s="37"/>
    </row>
    <row r="92" ht="15.75" customHeight="1">
      <c r="D92" s="37"/>
    </row>
    <row r="93" ht="15.75" customHeight="1">
      <c r="D93" s="37"/>
    </row>
    <row r="94" ht="15.75" customHeight="1">
      <c r="D94" s="37"/>
    </row>
    <row r="95" ht="15.75" customHeight="1">
      <c r="D95" s="37"/>
    </row>
    <row r="96" ht="15.75" customHeight="1">
      <c r="D96" s="37"/>
    </row>
    <row r="97" ht="15.75" customHeight="1">
      <c r="D97" s="37"/>
    </row>
    <row r="98" ht="15.75" customHeight="1">
      <c r="D98" s="37"/>
    </row>
    <row r="99" ht="15.75" customHeight="1">
      <c r="D99" s="37"/>
    </row>
    <row r="100" ht="15.75" customHeight="1">
      <c r="D100" s="37"/>
    </row>
    <row r="101" ht="15.75" customHeight="1">
      <c r="D101" s="37"/>
    </row>
    <row r="102" ht="15.75" customHeight="1">
      <c r="D102" s="37"/>
    </row>
    <row r="103" ht="15.75" customHeight="1">
      <c r="D103" s="37"/>
    </row>
    <row r="104" ht="15.75" customHeight="1">
      <c r="D104" s="37"/>
    </row>
    <row r="105" ht="15.75" customHeight="1">
      <c r="D105" s="37"/>
    </row>
    <row r="106" ht="15.75" customHeight="1">
      <c r="D106" s="37"/>
    </row>
    <row r="107" ht="15.75" customHeight="1">
      <c r="D107" s="37"/>
    </row>
    <row r="108" ht="15.75" customHeight="1">
      <c r="D108" s="37"/>
    </row>
    <row r="109" ht="15.75" customHeight="1">
      <c r="D109" s="37"/>
    </row>
    <row r="110" ht="15.75" customHeight="1">
      <c r="D110" s="37"/>
    </row>
    <row r="111" ht="15.75" customHeight="1">
      <c r="D111" s="37"/>
    </row>
    <row r="112" ht="15.75" customHeight="1">
      <c r="D112" s="37"/>
    </row>
    <row r="113" ht="15.75" customHeight="1">
      <c r="D113" s="37"/>
    </row>
    <row r="114" ht="15.75" customHeight="1">
      <c r="D114" s="37"/>
    </row>
    <row r="115" ht="15.75" customHeight="1">
      <c r="D115" s="37"/>
    </row>
    <row r="116" ht="15.75" customHeight="1">
      <c r="D116" s="37"/>
    </row>
    <row r="117" ht="15.75" customHeight="1">
      <c r="D117" s="37"/>
    </row>
    <row r="118" ht="15.75" customHeight="1">
      <c r="D118" s="37"/>
    </row>
    <row r="119" ht="15.75" customHeight="1">
      <c r="D119" s="37"/>
    </row>
    <row r="120" ht="15.75" customHeight="1">
      <c r="D120" s="37"/>
    </row>
    <row r="121" ht="15.75" customHeight="1">
      <c r="D121" s="37"/>
    </row>
    <row r="122" ht="15.75" customHeight="1">
      <c r="D122" s="37"/>
    </row>
    <row r="123" ht="15.75" customHeight="1">
      <c r="D123" s="37"/>
    </row>
    <row r="124" ht="15.75" customHeight="1">
      <c r="D124" s="37"/>
    </row>
    <row r="125" ht="15.75" customHeight="1">
      <c r="D125" s="37"/>
    </row>
    <row r="126" ht="15.75" customHeight="1">
      <c r="D126" s="37"/>
    </row>
    <row r="127" ht="15.75" customHeight="1">
      <c r="D127" s="37"/>
    </row>
    <row r="128" ht="15.75" customHeight="1">
      <c r="D128" s="37"/>
    </row>
    <row r="129" ht="15.75" customHeight="1">
      <c r="D129" s="37"/>
    </row>
    <row r="130" ht="15.75" customHeight="1">
      <c r="D130" s="37"/>
    </row>
    <row r="131" ht="15.75" customHeight="1">
      <c r="D131" s="37"/>
    </row>
    <row r="132" ht="15.75" customHeight="1">
      <c r="D132" s="37"/>
    </row>
    <row r="133" ht="15.75" customHeight="1">
      <c r="D133" s="37"/>
    </row>
    <row r="134" ht="15.75" customHeight="1">
      <c r="D134" s="37"/>
    </row>
    <row r="135" ht="15.75" customHeight="1">
      <c r="D135" s="37"/>
    </row>
    <row r="136" ht="15.75" customHeight="1">
      <c r="D136" s="37"/>
    </row>
    <row r="137" ht="15.75" customHeight="1">
      <c r="D137" s="37"/>
    </row>
    <row r="138" ht="15.75" customHeight="1">
      <c r="D138" s="37"/>
    </row>
    <row r="139" ht="15.75" customHeight="1">
      <c r="D139" s="37"/>
    </row>
    <row r="140" ht="15.75" customHeight="1">
      <c r="D140" s="37"/>
    </row>
    <row r="141" ht="15.75" customHeight="1">
      <c r="D141" s="37"/>
    </row>
    <row r="142" ht="15.75" customHeight="1">
      <c r="D142" s="37"/>
    </row>
    <row r="143" ht="15.75" customHeight="1">
      <c r="D143" s="37"/>
    </row>
    <row r="144" ht="15.75" customHeight="1">
      <c r="D144" s="37"/>
    </row>
    <row r="145" ht="15.75" customHeight="1">
      <c r="D145" s="37"/>
    </row>
    <row r="146" ht="15.75" customHeight="1">
      <c r="D146" s="37"/>
    </row>
    <row r="147" ht="15.75" customHeight="1">
      <c r="D147" s="37"/>
    </row>
    <row r="148" ht="15.75" customHeight="1">
      <c r="D148" s="37"/>
    </row>
    <row r="149" ht="15.75" customHeight="1">
      <c r="D149" s="37"/>
    </row>
    <row r="150" ht="15.75" customHeight="1">
      <c r="D150" s="37"/>
    </row>
    <row r="151" ht="15.75" customHeight="1">
      <c r="D151" s="37"/>
    </row>
    <row r="152" ht="15.75" customHeight="1">
      <c r="D152" s="37"/>
    </row>
    <row r="153" ht="15.75" customHeight="1">
      <c r="D153" s="37"/>
    </row>
    <row r="154" ht="15.75" customHeight="1">
      <c r="D154" s="37"/>
    </row>
    <row r="155" ht="15.75" customHeight="1">
      <c r="D155" s="37"/>
    </row>
    <row r="156" ht="15.75" customHeight="1">
      <c r="D156" s="37"/>
    </row>
    <row r="157" ht="15.75" customHeight="1">
      <c r="D157" s="37"/>
    </row>
    <row r="158" ht="15.75" customHeight="1">
      <c r="D158" s="37"/>
    </row>
    <row r="159" ht="15.75" customHeight="1">
      <c r="D159" s="37"/>
    </row>
    <row r="160" ht="15.75" customHeight="1">
      <c r="D160" s="37"/>
    </row>
    <row r="161" ht="15.75" customHeight="1">
      <c r="D161" s="37"/>
    </row>
    <row r="162" ht="15.75" customHeight="1">
      <c r="D162" s="37"/>
    </row>
    <row r="163" ht="15.75" customHeight="1">
      <c r="D163" s="37"/>
    </row>
    <row r="164" ht="15.75" customHeight="1">
      <c r="D164" s="37"/>
    </row>
    <row r="165" ht="15.75" customHeight="1">
      <c r="D165" s="37"/>
    </row>
    <row r="166" ht="15.75" customHeight="1">
      <c r="D166" s="37"/>
    </row>
    <row r="167" ht="15.75" customHeight="1">
      <c r="D167" s="37"/>
    </row>
    <row r="168" ht="15.75" customHeight="1">
      <c r="D168" s="37"/>
    </row>
    <row r="169" ht="15.75" customHeight="1">
      <c r="D169" s="37"/>
    </row>
    <row r="170" ht="15.75" customHeight="1">
      <c r="D170" s="37"/>
    </row>
    <row r="171" ht="15.75" customHeight="1">
      <c r="D171" s="37"/>
    </row>
    <row r="172" ht="15.75" customHeight="1">
      <c r="D172" s="37"/>
    </row>
    <row r="173" ht="15.75" customHeight="1">
      <c r="D173" s="37"/>
    </row>
    <row r="174" ht="15.75" customHeight="1">
      <c r="D174" s="37"/>
    </row>
    <row r="175" ht="15.75" customHeight="1">
      <c r="D175" s="37"/>
    </row>
    <row r="176" ht="15.75" customHeight="1">
      <c r="D176" s="37"/>
    </row>
    <row r="177" ht="15.75" customHeight="1">
      <c r="D177" s="37"/>
    </row>
    <row r="178" ht="15.75" customHeight="1">
      <c r="D178" s="37"/>
    </row>
    <row r="179" ht="15.75" customHeight="1">
      <c r="D179" s="37"/>
    </row>
    <row r="180" ht="15.75" customHeight="1">
      <c r="D180" s="37"/>
    </row>
    <row r="181" ht="15.75" customHeight="1">
      <c r="D181" s="37"/>
    </row>
    <row r="182" ht="15.75" customHeight="1">
      <c r="D182" s="37"/>
    </row>
    <row r="183" ht="15.75" customHeight="1">
      <c r="D183" s="37"/>
    </row>
    <row r="184" ht="15.75" customHeight="1">
      <c r="D184" s="37"/>
    </row>
    <row r="185" ht="15.75" customHeight="1">
      <c r="D185" s="37"/>
    </row>
    <row r="186" ht="15.75" customHeight="1">
      <c r="D186" s="37"/>
    </row>
    <row r="187" ht="15.75" customHeight="1">
      <c r="D187" s="37"/>
    </row>
    <row r="188" ht="15.75" customHeight="1">
      <c r="D188" s="37"/>
    </row>
    <row r="189" ht="15.75" customHeight="1">
      <c r="D189" s="37"/>
    </row>
    <row r="190" ht="15.75" customHeight="1">
      <c r="D190" s="37"/>
    </row>
    <row r="191" ht="15.75" customHeight="1">
      <c r="D191" s="37"/>
    </row>
    <row r="192" ht="15.75" customHeight="1">
      <c r="D192" s="37"/>
    </row>
    <row r="193" ht="15.75" customHeight="1">
      <c r="D193" s="37"/>
    </row>
    <row r="194" ht="15.75" customHeight="1">
      <c r="D194" s="37"/>
    </row>
    <row r="195" ht="15.75" customHeight="1">
      <c r="D195" s="37"/>
    </row>
    <row r="196" ht="15.75" customHeight="1">
      <c r="D196" s="37"/>
    </row>
    <row r="197" ht="15.75" customHeight="1">
      <c r="D197" s="37"/>
    </row>
    <row r="198" ht="15.75" customHeight="1">
      <c r="D198" s="37"/>
    </row>
    <row r="199" ht="15.75" customHeight="1">
      <c r="D199" s="37"/>
    </row>
    <row r="200" ht="15.75" customHeight="1">
      <c r="D200" s="37"/>
    </row>
    <row r="201" ht="15.75" customHeight="1">
      <c r="D201" s="37"/>
    </row>
    <row r="202" ht="15.75" customHeight="1">
      <c r="D202" s="37"/>
    </row>
    <row r="203" ht="15.75" customHeight="1">
      <c r="D203" s="37"/>
    </row>
    <row r="204" ht="15.75" customHeight="1">
      <c r="D204" s="37"/>
    </row>
    <row r="205" ht="15.75" customHeight="1">
      <c r="D205" s="37"/>
    </row>
    <row r="206" ht="15.75" customHeight="1">
      <c r="D206" s="37"/>
    </row>
    <row r="207" ht="15.75" customHeight="1">
      <c r="D207" s="37"/>
    </row>
    <row r="208" ht="15.75" customHeight="1">
      <c r="D208" s="37"/>
    </row>
    <row r="209" ht="15.75" customHeight="1">
      <c r="D209" s="37"/>
    </row>
    <row r="210" ht="15.75" customHeight="1">
      <c r="D210" s="37"/>
    </row>
    <row r="211" ht="15.75" customHeight="1">
      <c r="D211" s="37"/>
    </row>
    <row r="212" ht="15.75" customHeight="1">
      <c r="D212" s="37"/>
    </row>
    <row r="213" ht="15.75" customHeight="1">
      <c r="D213" s="37"/>
    </row>
    <row r="214" ht="15.75" customHeight="1">
      <c r="D214" s="37"/>
    </row>
    <row r="215" ht="15.75" customHeight="1">
      <c r="D215" s="37"/>
    </row>
    <row r="216" ht="15.75" customHeight="1">
      <c r="D216" s="37"/>
    </row>
    <row r="217" ht="15.75" customHeight="1">
      <c r="D217" s="37"/>
    </row>
    <row r="218" ht="15.75" customHeight="1">
      <c r="D218" s="37"/>
    </row>
    <row r="219" ht="15.75" customHeight="1">
      <c r="D219" s="37"/>
    </row>
    <row r="220" ht="15.75" customHeight="1">
      <c r="D220" s="37"/>
    </row>
    <row r="221" ht="15.75" customHeight="1">
      <c r="D221" s="37"/>
    </row>
    <row r="222" ht="15.75" customHeight="1">
      <c r="D222" s="37"/>
    </row>
    <row r="223" ht="15.75" customHeight="1">
      <c r="D223" s="37"/>
    </row>
    <row r="224" ht="15.75" customHeight="1">
      <c r="D224" s="37"/>
    </row>
    <row r="225" ht="15.75" customHeight="1">
      <c r="D225" s="37"/>
    </row>
    <row r="226" ht="15.75" customHeight="1">
      <c r="D226" s="37"/>
    </row>
    <row r="227" ht="15.75" customHeight="1">
      <c r="D227" s="37"/>
    </row>
    <row r="228" ht="15.75" customHeight="1">
      <c r="D228" s="37"/>
    </row>
    <row r="229" ht="15.75" customHeight="1">
      <c r="D229" s="37"/>
    </row>
    <row r="230" ht="15.75" customHeight="1">
      <c r="D230" s="37"/>
    </row>
    <row r="231" ht="15.75" customHeight="1">
      <c r="D231" s="37"/>
    </row>
    <row r="232" ht="15.75" customHeight="1">
      <c r="D232" s="37"/>
    </row>
    <row r="233" ht="15.75" customHeight="1">
      <c r="D233" s="37"/>
    </row>
    <row r="234" ht="15.75" customHeight="1">
      <c r="D234" s="37"/>
    </row>
    <row r="235" ht="15.75" customHeight="1">
      <c r="D235" s="37"/>
    </row>
    <row r="236" ht="15.75" customHeight="1">
      <c r="D236" s="37"/>
    </row>
    <row r="237" ht="15.75" customHeight="1">
      <c r="D237" s="37"/>
    </row>
    <row r="238" ht="15.75" customHeight="1">
      <c r="D238" s="37"/>
    </row>
    <row r="239" ht="15.75" customHeight="1">
      <c r="D239" s="37"/>
    </row>
    <row r="240" ht="15.75" customHeight="1">
      <c r="D240" s="37"/>
    </row>
    <row r="241" ht="15.75" customHeight="1">
      <c r="D241" s="37"/>
    </row>
    <row r="242" ht="15.75" customHeight="1">
      <c r="D242" s="37"/>
    </row>
    <row r="243" ht="15.75" customHeight="1">
      <c r="D243" s="37"/>
    </row>
    <row r="244" ht="15.75" customHeight="1">
      <c r="D244" s="37"/>
    </row>
    <row r="245" ht="15.75" customHeight="1">
      <c r="D245" s="37"/>
    </row>
    <row r="246" ht="15.75" customHeight="1">
      <c r="D246" s="37"/>
    </row>
    <row r="247" ht="15.75" customHeight="1">
      <c r="D247" s="37"/>
    </row>
    <row r="248" ht="15.75" customHeight="1">
      <c r="D248" s="37"/>
    </row>
    <row r="249" ht="15.75" customHeight="1">
      <c r="D249" s="37"/>
    </row>
    <row r="250" ht="15.75" customHeight="1">
      <c r="D250" s="37"/>
    </row>
    <row r="251" ht="15.75" customHeight="1">
      <c r="D251" s="37"/>
    </row>
    <row r="252" ht="15.75" customHeight="1">
      <c r="D252" s="37"/>
    </row>
    <row r="253" ht="15.75" customHeight="1">
      <c r="D253" s="37"/>
    </row>
    <row r="254" ht="15.75" customHeight="1">
      <c r="D254" s="37"/>
    </row>
    <row r="255" ht="15.75" customHeight="1">
      <c r="D255" s="37"/>
    </row>
    <row r="256" ht="15.75" customHeight="1">
      <c r="D256" s="37"/>
    </row>
    <row r="257" ht="15.75" customHeight="1">
      <c r="D257" s="37"/>
    </row>
    <row r="258" ht="15.75" customHeight="1">
      <c r="D258" s="37"/>
    </row>
    <row r="259" ht="15.75" customHeight="1">
      <c r="D259" s="37"/>
    </row>
    <row r="260" ht="15.75" customHeight="1">
      <c r="D260" s="37"/>
    </row>
    <row r="261" ht="15.75" customHeight="1">
      <c r="D261" s="37"/>
    </row>
    <row r="262" ht="15.75" customHeight="1">
      <c r="D262" s="37"/>
    </row>
    <row r="263" ht="15.75" customHeight="1">
      <c r="D263" s="37"/>
    </row>
    <row r="264" ht="15.75" customHeight="1">
      <c r="D264" s="37"/>
    </row>
    <row r="265" ht="15.75" customHeight="1">
      <c r="D265" s="37"/>
    </row>
    <row r="266" ht="15.75" customHeight="1">
      <c r="D266" s="37"/>
    </row>
    <row r="267" ht="15.75" customHeight="1">
      <c r="D267" s="37"/>
    </row>
    <row r="268" ht="15.75" customHeight="1">
      <c r="D268" s="37"/>
    </row>
    <row r="269" ht="15.75" customHeight="1">
      <c r="D269" s="37"/>
    </row>
    <row r="270" ht="15.75" customHeight="1">
      <c r="D270" s="37"/>
    </row>
    <row r="271" ht="15.75" customHeight="1">
      <c r="D271" s="37"/>
    </row>
    <row r="272" ht="15.75" customHeight="1">
      <c r="D272" s="37"/>
    </row>
    <row r="273" ht="15.75" customHeight="1">
      <c r="D273" s="37"/>
    </row>
    <row r="274" ht="15.75" customHeight="1">
      <c r="D274" s="37"/>
    </row>
    <row r="275" ht="15.75" customHeight="1">
      <c r="D275" s="37"/>
    </row>
    <row r="276" ht="15.75" customHeight="1">
      <c r="D276" s="37"/>
    </row>
    <row r="277" ht="15.75" customHeight="1">
      <c r="D277" s="37"/>
    </row>
    <row r="278" ht="15.75" customHeight="1">
      <c r="D278" s="37"/>
    </row>
    <row r="279" ht="15.75" customHeight="1">
      <c r="D279" s="37"/>
    </row>
    <row r="280" ht="15.75" customHeight="1">
      <c r="D280" s="37"/>
    </row>
    <row r="281" ht="15.75" customHeight="1">
      <c r="D281" s="37"/>
    </row>
    <row r="282" ht="15.75" customHeight="1">
      <c r="D282" s="37"/>
    </row>
    <row r="283" ht="15.75" customHeight="1">
      <c r="D283" s="37"/>
    </row>
    <row r="284" ht="15.75" customHeight="1">
      <c r="D284" s="37"/>
    </row>
    <row r="285" ht="15.75" customHeight="1">
      <c r="D285" s="37"/>
    </row>
    <row r="286" ht="15.75" customHeight="1">
      <c r="D286" s="37"/>
    </row>
    <row r="287" ht="15.75" customHeight="1">
      <c r="D287" s="37"/>
    </row>
    <row r="288" ht="15.75" customHeight="1">
      <c r="D288" s="37"/>
    </row>
    <row r="289" ht="15.75" customHeight="1">
      <c r="D289" s="37"/>
    </row>
    <row r="290" ht="15.75" customHeight="1">
      <c r="D290" s="37"/>
    </row>
    <row r="291" ht="15.75" customHeight="1">
      <c r="D291" s="37"/>
    </row>
    <row r="292" ht="15.75" customHeight="1">
      <c r="D292" s="37"/>
    </row>
    <row r="293" ht="15.75" customHeight="1">
      <c r="D293" s="37"/>
    </row>
    <row r="294" ht="15.75" customHeight="1">
      <c r="D294" s="37"/>
    </row>
    <row r="295" ht="15.75" customHeight="1">
      <c r="D295" s="37"/>
    </row>
    <row r="296" ht="15.75" customHeight="1">
      <c r="D296" s="37"/>
    </row>
    <row r="297" ht="15.75" customHeight="1">
      <c r="D297" s="37"/>
    </row>
    <row r="298" ht="15.75" customHeight="1">
      <c r="D298" s="37"/>
    </row>
    <row r="299" ht="15.75" customHeight="1">
      <c r="D299" s="37"/>
    </row>
    <row r="300" ht="15.75" customHeight="1">
      <c r="D300" s="37"/>
    </row>
    <row r="301" ht="15.75" customHeight="1">
      <c r="D301" s="37"/>
    </row>
    <row r="302" ht="15.75" customHeight="1">
      <c r="D302" s="37"/>
    </row>
    <row r="303" ht="15.75" customHeight="1">
      <c r="D303" s="37"/>
    </row>
    <row r="304" ht="15.75" customHeight="1">
      <c r="D304" s="37"/>
    </row>
    <row r="305" ht="15.75" customHeight="1">
      <c r="D305" s="37"/>
    </row>
    <row r="306" ht="15.75" customHeight="1">
      <c r="D306" s="37"/>
    </row>
    <row r="307" ht="15.75" customHeight="1">
      <c r="D307" s="37"/>
    </row>
    <row r="308" ht="15.75" customHeight="1">
      <c r="D308" s="37"/>
    </row>
    <row r="309" ht="15.75" customHeight="1">
      <c r="D309" s="37"/>
    </row>
    <row r="310" ht="15.75" customHeight="1">
      <c r="D310" s="37"/>
    </row>
    <row r="311" ht="15.75" customHeight="1">
      <c r="D311" s="37"/>
    </row>
    <row r="312" ht="15.75" customHeight="1">
      <c r="D312" s="37"/>
    </row>
    <row r="313" ht="15.75" customHeight="1">
      <c r="D313" s="37"/>
    </row>
    <row r="314" ht="15.75" customHeight="1">
      <c r="D314" s="37"/>
    </row>
    <row r="315" ht="15.75" customHeight="1">
      <c r="D315" s="37"/>
    </row>
    <row r="316" ht="15.75" customHeight="1">
      <c r="D316" s="37"/>
    </row>
    <row r="317" ht="15.75" customHeight="1">
      <c r="D317" s="37"/>
    </row>
    <row r="318" ht="15.75" customHeight="1">
      <c r="D318" s="37"/>
    </row>
    <row r="319" ht="15.75" customHeight="1">
      <c r="D319" s="37"/>
    </row>
    <row r="320" ht="15.75" customHeight="1">
      <c r="D320" s="37"/>
    </row>
    <row r="321" ht="15.75" customHeight="1">
      <c r="D321" s="37"/>
    </row>
    <row r="322" ht="15.75" customHeight="1">
      <c r="D322" s="37"/>
    </row>
    <row r="323" ht="15.75" customHeight="1">
      <c r="D323" s="37"/>
    </row>
    <row r="324" ht="15.75" customHeight="1">
      <c r="D324" s="37"/>
    </row>
    <row r="325" ht="15.75" customHeight="1">
      <c r="D325" s="37"/>
    </row>
    <row r="326" ht="15.75" customHeight="1">
      <c r="D326" s="37"/>
    </row>
    <row r="327" ht="15.75" customHeight="1">
      <c r="D327" s="37"/>
    </row>
    <row r="328" ht="15.75" customHeight="1">
      <c r="D328" s="37"/>
    </row>
    <row r="329" ht="15.75" customHeight="1">
      <c r="D329" s="37"/>
    </row>
    <row r="330" ht="15.75" customHeight="1">
      <c r="D330" s="37"/>
    </row>
    <row r="331" ht="15.75" customHeight="1">
      <c r="D331" s="37"/>
    </row>
    <row r="332" ht="15.75" customHeight="1">
      <c r="D332" s="37"/>
    </row>
    <row r="333" ht="15.75" customHeight="1">
      <c r="D333" s="37"/>
    </row>
    <row r="334" ht="15.75" customHeight="1">
      <c r="D334" s="37"/>
    </row>
    <row r="335" ht="15.75" customHeight="1">
      <c r="D335" s="37"/>
    </row>
    <row r="336" ht="15.75" customHeight="1">
      <c r="D336" s="37"/>
    </row>
    <row r="337" ht="15.75" customHeight="1">
      <c r="D337" s="37"/>
    </row>
    <row r="338" ht="15.75" customHeight="1">
      <c r="D338" s="37"/>
    </row>
    <row r="339" ht="15.75" customHeight="1">
      <c r="D339" s="37"/>
    </row>
    <row r="340" ht="15.75" customHeight="1">
      <c r="D340" s="37"/>
    </row>
    <row r="341" ht="15.75" customHeight="1">
      <c r="D341" s="37"/>
    </row>
    <row r="342" ht="15.75" customHeight="1">
      <c r="D342" s="37"/>
    </row>
    <row r="343" ht="15.75" customHeight="1">
      <c r="D343" s="37"/>
    </row>
    <row r="344" ht="15.75" customHeight="1">
      <c r="D344" s="37"/>
    </row>
    <row r="345" ht="15.75" customHeight="1">
      <c r="D345" s="37"/>
    </row>
    <row r="346" ht="15.75" customHeight="1">
      <c r="D346" s="37"/>
    </row>
    <row r="347" ht="15.75" customHeight="1">
      <c r="D347" s="37"/>
    </row>
    <row r="348" ht="15.75" customHeight="1">
      <c r="D348" s="37"/>
    </row>
    <row r="349" ht="15.75" customHeight="1">
      <c r="D349" s="37"/>
    </row>
    <row r="350" ht="15.75" customHeight="1">
      <c r="D350" s="37"/>
    </row>
    <row r="351" ht="15.75" customHeight="1">
      <c r="D351" s="37"/>
    </row>
    <row r="352" ht="15.75" customHeight="1">
      <c r="D352" s="37"/>
    </row>
    <row r="353" ht="15.75" customHeight="1">
      <c r="D353" s="37"/>
    </row>
    <row r="354" ht="15.75" customHeight="1">
      <c r="D354" s="37"/>
    </row>
    <row r="355" ht="15.75" customHeight="1">
      <c r="D355" s="37"/>
    </row>
    <row r="356" ht="15.75" customHeight="1">
      <c r="D356" s="37"/>
    </row>
    <row r="357" ht="15.75" customHeight="1">
      <c r="D357" s="37"/>
    </row>
    <row r="358" ht="15.75" customHeight="1">
      <c r="D358" s="37"/>
    </row>
    <row r="359" ht="15.75" customHeight="1">
      <c r="D359" s="37"/>
    </row>
    <row r="360" ht="15.75" customHeight="1">
      <c r="D360" s="37"/>
    </row>
    <row r="361" ht="15.75" customHeight="1">
      <c r="D361" s="37"/>
    </row>
    <row r="362" ht="15.75" customHeight="1">
      <c r="D362" s="37"/>
    </row>
    <row r="363" ht="15.75" customHeight="1">
      <c r="D363" s="37"/>
    </row>
    <row r="364" ht="15.75" customHeight="1">
      <c r="D364" s="37"/>
    </row>
    <row r="365" ht="15.75" customHeight="1">
      <c r="D365" s="37"/>
    </row>
    <row r="366" ht="15.75" customHeight="1">
      <c r="D366" s="37"/>
    </row>
    <row r="367" ht="15.75" customHeight="1">
      <c r="D367" s="37"/>
    </row>
    <row r="368" ht="15.75" customHeight="1">
      <c r="D368" s="37"/>
    </row>
    <row r="369" ht="15.75" customHeight="1">
      <c r="D369" s="37"/>
    </row>
    <row r="370" ht="15.75" customHeight="1">
      <c r="D370" s="37"/>
    </row>
    <row r="371" ht="15.75" customHeight="1">
      <c r="D371" s="37"/>
    </row>
    <row r="372" ht="15.75" customHeight="1">
      <c r="D372" s="37"/>
    </row>
    <row r="373" ht="15.75" customHeight="1">
      <c r="D373" s="37"/>
    </row>
    <row r="374" ht="15.75" customHeight="1">
      <c r="D374" s="37"/>
    </row>
    <row r="375" ht="15.75" customHeight="1">
      <c r="D375" s="37"/>
    </row>
    <row r="376" ht="15.75" customHeight="1">
      <c r="D376" s="37"/>
    </row>
    <row r="377" ht="15.75" customHeight="1">
      <c r="D377" s="37"/>
    </row>
    <row r="378" ht="15.75" customHeight="1">
      <c r="D378" s="37"/>
    </row>
    <row r="379" ht="15.75" customHeight="1">
      <c r="D379" s="37"/>
    </row>
    <row r="380" ht="15.75" customHeight="1">
      <c r="D380" s="37"/>
    </row>
    <row r="381" ht="15.75" customHeight="1">
      <c r="D381" s="37"/>
    </row>
    <row r="382" ht="15.75" customHeight="1">
      <c r="D382" s="37"/>
    </row>
    <row r="383" ht="15.75" customHeight="1">
      <c r="D383" s="37"/>
    </row>
    <row r="384" ht="15.75" customHeight="1">
      <c r="D384" s="37"/>
    </row>
    <row r="385" ht="15.75" customHeight="1">
      <c r="D385" s="37"/>
    </row>
    <row r="386" ht="15.75" customHeight="1">
      <c r="D386" s="37"/>
    </row>
    <row r="387" ht="15.75" customHeight="1">
      <c r="D387" s="37"/>
    </row>
    <row r="388" ht="15.75" customHeight="1">
      <c r="D388" s="37"/>
    </row>
    <row r="389" ht="15.75" customHeight="1">
      <c r="D389" s="37"/>
    </row>
    <row r="390" ht="15.75" customHeight="1">
      <c r="D390" s="37"/>
    </row>
    <row r="391" ht="15.75" customHeight="1">
      <c r="D391" s="37"/>
    </row>
    <row r="392" ht="15.75" customHeight="1">
      <c r="D392" s="37"/>
    </row>
    <row r="393" ht="15.75" customHeight="1">
      <c r="D393" s="37"/>
    </row>
    <row r="394" ht="15.75" customHeight="1">
      <c r="D394" s="37"/>
    </row>
    <row r="395" ht="15.75" customHeight="1">
      <c r="D395" s="37"/>
    </row>
    <row r="396" ht="15.75" customHeight="1">
      <c r="D396" s="37"/>
    </row>
    <row r="397" ht="15.75" customHeight="1">
      <c r="D397" s="37"/>
    </row>
    <row r="398" ht="15.75" customHeight="1">
      <c r="D398" s="37"/>
    </row>
    <row r="399" ht="15.75" customHeight="1">
      <c r="D399" s="37"/>
    </row>
    <row r="400" ht="15.75" customHeight="1">
      <c r="D400" s="37"/>
    </row>
    <row r="401" ht="15.75" customHeight="1">
      <c r="D401" s="37"/>
    </row>
    <row r="402" ht="15.75" customHeight="1">
      <c r="D402" s="37"/>
    </row>
    <row r="403" ht="15.75" customHeight="1">
      <c r="D403" s="37"/>
    </row>
    <row r="404" ht="15.75" customHeight="1">
      <c r="D404" s="37"/>
    </row>
    <row r="405" ht="15.75" customHeight="1">
      <c r="D405" s="37"/>
    </row>
    <row r="406" ht="15.75" customHeight="1">
      <c r="D406" s="37"/>
    </row>
    <row r="407" ht="15.75" customHeight="1">
      <c r="D407" s="37"/>
    </row>
    <row r="408" ht="15.75" customHeight="1">
      <c r="D408" s="37"/>
    </row>
    <row r="409" ht="15.75" customHeight="1">
      <c r="D409" s="37"/>
    </row>
    <row r="410" ht="15.75" customHeight="1">
      <c r="D410" s="37"/>
    </row>
    <row r="411" ht="15.75" customHeight="1">
      <c r="D411" s="37"/>
    </row>
    <row r="412" ht="15.75" customHeight="1">
      <c r="D412" s="37"/>
    </row>
    <row r="413" ht="15.75" customHeight="1">
      <c r="D413" s="37"/>
    </row>
    <row r="414" ht="15.75" customHeight="1">
      <c r="D414" s="37"/>
    </row>
    <row r="415" ht="15.75" customHeight="1">
      <c r="D415" s="37"/>
    </row>
    <row r="416" ht="15.75" customHeight="1">
      <c r="D416" s="37"/>
    </row>
    <row r="417" ht="15.75" customHeight="1">
      <c r="D417" s="37"/>
    </row>
    <row r="418" ht="15.75" customHeight="1">
      <c r="D418" s="37"/>
    </row>
    <row r="419" ht="15.75" customHeight="1">
      <c r="D419" s="37"/>
    </row>
    <row r="420" ht="15.75" customHeight="1">
      <c r="D420" s="37"/>
    </row>
    <row r="421" ht="15.75" customHeight="1">
      <c r="D421" s="37"/>
    </row>
    <row r="422" ht="15.75" customHeight="1">
      <c r="D422" s="37"/>
    </row>
    <row r="423" ht="15.75" customHeight="1">
      <c r="D423" s="37"/>
    </row>
    <row r="424" ht="15.75" customHeight="1">
      <c r="D424" s="37"/>
    </row>
    <row r="425" ht="15.75" customHeight="1">
      <c r="D425" s="37"/>
    </row>
    <row r="426" ht="15.75" customHeight="1">
      <c r="D426" s="37"/>
    </row>
    <row r="427" ht="15.75" customHeight="1">
      <c r="D427" s="37"/>
    </row>
    <row r="428" ht="15.75" customHeight="1">
      <c r="D428" s="37"/>
    </row>
    <row r="429" ht="15.75" customHeight="1">
      <c r="D429" s="37"/>
    </row>
    <row r="430" ht="15.75" customHeight="1">
      <c r="D430" s="37"/>
    </row>
    <row r="431" ht="15.75" customHeight="1">
      <c r="D431" s="37"/>
    </row>
    <row r="432" ht="15.75" customHeight="1">
      <c r="D432" s="37"/>
    </row>
    <row r="433" ht="15.75" customHeight="1">
      <c r="D433" s="37"/>
    </row>
    <row r="434" ht="15.75" customHeight="1">
      <c r="D434" s="37"/>
    </row>
    <row r="435" ht="15.75" customHeight="1">
      <c r="D435" s="37"/>
    </row>
    <row r="436" ht="15.75" customHeight="1">
      <c r="D436" s="37"/>
    </row>
    <row r="437" ht="15.75" customHeight="1">
      <c r="D437" s="37"/>
    </row>
    <row r="438" ht="15.75" customHeight="1">
      <c r="D438" s="37"/>
    </row>
    <row r="439" ht="15.75" customHeight="1">
      <c r="D439" s="37"/>
    </row>
    <row r="440" ht="15.75" customHeight="1">
      <c r="D440" s="37"/>
    </row>
    <row r="441" ht="15.75" customHeight="1">
      <c r="D441" s="37"/>
    </row>
    <row r="442" ht="15.75" customHeight="1">
      <c r="D442" s="37"/>
    </row>
    <row r="443" ht="15.75" customHeight="1">
      <c r="D443" s="37"/>
    </row>
    <row r="444" ht="15.75" customHeight="1">
      <c r="D444" s="37"/>
    </row>
    <row r="445" ht="15.75" customHeight="1">
      <c r="D445" s="37"/>
    </row>
    <row r="446" ht="15.75" customHeight="1">
      <c r="D446" s="37"/>
    </row>
    <row r="447" ht="15.75" customHeight="1">
      <c r="D447" s="37"/>
    </row>
    <row r="448" ht="15.75" customHeight="1">
      <c r="D448" s="37"/>
    </row>
    <row r="449" ht="15.75" customHeight="1">
      <c r="D449" s="37"/>
    </row>
    <row r="450" ht="15.75" customHeight="1">
      <c r="D450" s="37"/>
    </row>
    <row r="451" ht="15.75" customHeight="1">
      <c r="D451" s="37"/>
    </row>
    <row r="452" ht="15.75" customHeight="1">
      <c r="D452" s="37"/>
    </row>
    <row r="453" ht="15.75" customHeight="1">
      <c r="D453" s="37"/>
    </row>
    <row r="454" ht="15.75" customHeight="1">
      <c r="D454" s="37"/>
    </row>
    <row r="455" ht="15.75" customHeight="1">
      <c r="D455" s="37"/>
    </row>
    <row r="456" ht="15.75" customHeight="1">
      <c r="D456" s="37"/>
    </row>
    <row r="457" ht="15.75" customHeight="1">
      <c r="D457" s="37"/>
    </row>
    <row r="458" ht="15.75" customHeight="1">
      <c r="D458" s="37"/>
    </row>
    <row r="459" ht="15.75" customHeight="1">
      <c r="D459" s="37"/>
    </row>
    <row r="460" ht="15.75" customHeight="1">
      <c r="D460" s="37"/>
    </row>
    <row r="461" ht="15.75" customHeight="1">
      <c r="D461" s="37"/>
    </row>
    <row r="462" ht="15.75" customHeight="1">
      <c r="D462" s="37"/>
    </row>
    <row r="463" ht="15.75" customHeight="1">
      <c r="D463" s="37"/>
    </row>
    <row r="464" ht="15.75" customHeight="1">
      <c r="D464" s="37"/>
    </row>
    <row r="465" ht="15.75" customHeight="1">
      <c r="D465" s="37"/>
    </row>
    <row r="466" ht="15.75" customHeight="1">
      <c r="D466" s="37"/>
    </row>
    <row r="467" ht="15.75" customHeight="1">
      <c r="D467" s="37"/>
    </row>
    <row r="468" ht="15.75" customHeight="1">
      <c r="D468" s="37"/>
    </row>
    <row r="469" ht="15.75" customHeight="1">
      <c r="D469" s="37"/>
    </row>
    <row r="470" ht="15.75" customHeight="1">
      <c r="D470" s="37"/>
    </row>
    <row r="471" ht="15.75" customHeight="1">
      <c r="D471" s="37"/>
    </row>
    <row r="472" ht="15.75" customHeight="1">
      <c r="D472" s="37"/>
    </row>
    <row r="473" ht="15.75" customHeight="1">
      <c r="D473" s="37"/>
    </row>
    <row r="474" ht="15.75" customHeight="1">
      <c r="D474" s="37"/>
    </row>
    <row r="475" ht="15.75" customHeight="1">
      <c r="D475" s="37"/>
    </row>
    <row r="476" ht="15.75" customHeight="1">
      <c r="D476" s="37"/>
    </row>
    <row r="477" ht="15.75" customHeight="1">
      <c r="D477" s="37"/>
    </row>
    <row r="478" ht="15.75" customHeight="1">
      <c r="D478" s="37"/>
    </row>
    <row r="479" ht="15.75" customHeight="1">
      <c r="D479" s="37"/>
    </row>
    <row r="480" ht="15.75" customHeight="1">
      <c r="D480" s="37"/>
    </row>
    <row r="481" ht="15.75" customHeight="1">
      <c r="D481" s="37"/>
    </row>
    <row r="482" ht="15.75" customHeight="1">
      <c r="D482" s="37"/>
    </row>
    <row r="483" ht="15.75" customHeight="1">
      <c r="D483" s="37"/>
    </row>
    <row r="484" ht="15.75" customHeight="1">
      <c r="D484" s="37"/>
    </row>
    <row r="485" ht="15.75" customHeight="1">
      <c r="D485" s="37"/>
    </row>
    <row r="486" ht="15.75" customHeight="1">
      <c r="D486" s="37"/>
    </row>
    <row r="487" ht="15.75" customHeight="1">
      <c r="D487" s="37"/>
    </row>
    <row r="488" ht="15.75" customHeight="1">
      <c r="D488" s="37"/>
    </row>
    <row r="489" ht="15.75" customHeight="1">
      <c r="D489" s="37"/>
    </row>
    <row r="490" ht="15.75" customHeight="1">
      <c r="D490" s="37"/>
    </row>
    <row r="491" ht="15.75" customHeight="1">
      <c r="D491" s="37"/>
    </row>
    <row r="492" ht="15.75" customHeight="1">
      <c r="D492" s="37"/>
    </row>
    <row r="493" ht="15.75" customHeight="1">
      <c r="D493" s="37"/>
    </row>
    <row r="494" ht="15.75" customHeight="1">
      <c r="D494" s="37"/>
    </row>
    <row r="495" ht="15.75" customHeight="1">
      <c r="D495" s="37"/>
    </row>
    <row r="496" ht="15.75" customHeight="1">
      <c r="D496" s="37"/>
    </row>
    <row r="497" ht="15.75" customHeight="1">
      <c r="D497" s="37"/>
    </row>
    <row r="498" ht="15.75" customHeight="1">
      <c r="D498" s="37"/>
    </row>
    <row r="499" ht="15.75" customHeight="1">
      <c r="D499" s="37"/>
    </row>
    <row r="500" ht="15.75" customHeight="1">
      <c r="D500" s="37"/>
    </row>
    <row r="501" ht="15.75" customHeight="1">
      <c r="D501" s="37"/>
    </row>
    <row r="502" ht="15.75" customHeight="1">
      <c r="D502" s="37"/>
    </row>
    <row r="503" ht="15.75" customHeight="1">
      <c r="D503" s="37"/>
    </row>
    <row r="504" ht="15.75" customHeight="1">
      <c r="D504" s="37"/>
    </row>
    <row r="505" ht="15.75" customHeight="1">
      <c r="D505" s="37"/>
    </row>
    <row r="506" ht="15.75" customHeight="1">
      <c r="D506" s="37"/>
    </row>
    <row r="507" ht="15.75" customHeight="1">
      <c r="D507" s="37"/>
    </row>
    <row r="508" ht="15.75" customHeight="1">
      <c r="D508" s="37"/>
    </row>
    <row r="509" ht="15.75" customHeight="1">
      <c r="D509" s="37"/>
    </row>
    <row r="510" ht="15.75" customHeight="1">
      <c r="D510" s="37"/>
    </row>
    <row r="511" ht="15.75" customHeight="1">
      <c r="D511" s="37"/>
    </row>
    <row r="512" ht="15.75" customHeight="1">
      <c r="D512" s="37"/>
    </row>
    <row r="513" ht="15.75" customHeight="1">
      <c r="D513" s="37"/>
    </row>
    <row r="514" ht="15.75" customHeight="1">
      <c r="D514" s="37"/>
    </row>
    <row r="515" ht="15.75" customHeight="1">
      <c r="D515" s="37"/>
    </row>
    <row r="516" ht="15.75" customHeight="1">
      <c r="D516" s="37"/>
    </row>
    <row r="517" ht="15.75" customHeight="1">
      <c r="D517" s="37"/>
    </row>
    <row r="518" ht="15.75" customHeight="1">
      <c r="D518" s="37"/>
    </row>
    <row r="519" ht="15.75" customHeight="1">
      <c r="D519" s="37"/>
    </row>
    <row r="520" ht="15.75" customHeight="1">
      <c r="D520" s="37"/>
    </row>
    <row r="521" ht="15.75" customHeight="1">
      <c r="D521" s="37"/>
    </row>
    <row r="522" ht="15.75" customHeight="1">
      <c r="D522" s="37"/>
    </row>
    <row r="523" ht="15.75" customHeight="1">
      <c r="D523" s="37"/>
    </row>
    <row r="524" ht="15.75" customHeight="1">
      <c r="D524" s="37"/>
    </row>
    <row r="525" ht="15.75" customHeight="1">
      <c r="D525" s="37"/>
    </row>
    <row r="526" ht="15.75" customHeight="1">
      <c r="D526" s="37"/>
    </row>
    <row r="527" ht="15.75" customHeight="1">
      <c r="D527" s="37"/>
    </row>
    <row r="528" ht="15.75" customHeight="1">
      <c r="D528" s="37"/>
    </row>
    <row r="529" ht="15.75" customHeight="1">
      <c r="D529" s="37"/>
    </row>
    <row r="530" ht="15.75" customHeight="1">
      <c r="D530" s="37"/>
    </row>
    <row r="531" ht="15.75" customHeight="1">
      <c r="D531" s="37"/>
    </row>
    <row r="532" ht="15.75" customHeight="1">
      <c r="D532" s="37"/>
    </row>
    <row r="533" ht="15.75" customHeight="1">
      <c r="D533" s="37"/>
    </row>
    <row r="534" ht="15.75" customHeight="1">
      <c r="D534" s="37"/>
    </row>
    <row r="535" ht="15.75" customHeight="1">
      <c r="D535" s="37"/>
    </row>
    <row r="536" ht="15.75" customHeight="1">
      <c r="D536" s="37"/>
    </row>
    <row r="537" ht="15.75" customHeight="1">
      <c r="D537" s="37"/>
    </row>
    <row r="538" ht="15.75" customHeight="1">
      <c r="D538" s="37"/>
    </row>
    <row r="539" ht="15.75" customHeight="1">
      <c r="D539" s="37"/>
    </row>
    <row r="540" ht="15.75" customHeight="1">
      <c r="D540" s="37"/>
    </row>
    <row r="541" ht="15.75" customHeight="1">
      <c r="D541" s="37"/>
    </row>
    <row r="542" ht="15.75" customHeight="1">
      <c r="D542" s="37"/>
    </row>
    <row r="543" ht="15.75" customHeight="1">
      <c r="D543" s="37"/>
    </row>
    <row r="544" ht="15.75" customHeight="1">
      <c r="D544" s="37"/>
    </row>
    <row r="545" ht="15.75" customHeight="1">
      <c r="D545" s="37"/>
    </row>
    <row r="546" ht="15.75" customHeight="1">
      <c r="D546" s="37"/>
    </row>
    <row r="547" ht="15.75" customHeight="1">
      <c r="D547" s="37"/>
    </row>
    <row r="548" ht="15.75" customHeight="1">
      <c r="D548" s="37"/>
    </row>
    <row r="549" ht="15.75" customHeight="1">
      <c r="D549" s="37"/>
    </row>
    <row r="550" ht="15.75" customHeight="1">
      <c r="D550" s="37"/>
    </row>
    <row r="551" ht="15.75" customHeight="1">
      <c r="D551" s="37"/>
    </row>
    <row r="552" ht="15.75" customHeight="1">
      <c r="D552" s="37"/>
    </row>
    <row r="553" ht="15.75" customHeight="1">
      <c r="D553" s="37"/>
    </row>
    <row r="554" ht="15.75" customHeight="1">
      <c r="D554" s="37"/>
    </row>
    <row r="555" ht="15.75" customHeight="1">
      <c r="D555" s="37"/>
    </row>
    <row r="556" ht="15.75" customHeight="1">
      <c r="D556" s="37"/>
    </row>
    <row r="557" ht="15.75" customHeight="1">
      <c r="D557" s="37"/>
    </row>
    <row r="558" ht="15.75" customHeight="1">
      <c r="D558" s="37"/>
    </row>
    <row r="559" ht="15.75" customHeight="1">
      <c r="D559" s="37"/>
    </row>
    <row r="560" ht="15.75" customHeight="1">
      <c r="D560" s="37"/>
    </row>
    <row r="561" ht="15.75" customHeight="1">
      <c r="D561" s="37"/>
    </row>
    <row r="562" ht="15.75" customHeight="1">
      <c r="D562" s="37"/>
    </row>
    <row r="563" ht="15.75" customHeight="1">
      <c r="D563" s="37"/>
    </row>
    <row r="564" ht="15.75" customHeight="1">
      <c r="D564" s="37"/>
    </row>
    <row r="565" ht="15.75" customHeight="1">
      <c r="D565" s="37"/>
    </row>
    <row r="566" ht="15.75" customHeight="1">
      <c r="D566" s="37"/>
    </row>
    <row r="567" ht="15.75" customHeight="1">
      <c r="D567" s="37"/>
    </row>
    <row r="568" ht="15.75" customHeight="1">
      <c r="D568" s="37"/>
    </row>
    <row r="569" ht="15.75" customHeight="1">
      <c r="D569" s="37"/>
    </row>
    <row r="570" ht="15.75" customHeight="1">
      <c r="D570" s="37"/>
    </row>
    <row r="571" ht="15.75" customHeight="1">
      <c r="D571" s="37"/>
    </row>
    <row r="572" ht="15.75" customHeight="1">
      <c r="D572" s="37"/>
    </row>
    <row r="573" ht="15.75" customHeight="1">
      <c r="D573" s="37"/>
    </row>
    <row r="574" ht="15.75" customHeight="1">
      <c r="D574" s="37"/>
    </row>
    <row r="575" ht="15.75" customHeight="1">
      <c r="D575" s="37"/>
    </row>
    <row r="576" ht="15.75" customHeight="1">
      <c r="D576" s="37"/>
    </row>
    <row r="577" ht="15.75" customHeight="1">
      <c r="D577" s="37"/>
    </row>
    <row r="578" ht="15.75" customHeight="1">
      <c r="D578" s="37"/>
    </row>
    <row r="579" ht="15.75" customHeight="1">
      <c r="D579" s="37"/>
    </row>
    <row r="580" ht="15.75" customHeight="1">
      <c r="D580" s="37"/>
    </row>
    <row r="581" ht="15.75" customHeight="1">
      <c r="D581" s="37"/>
    </row>
    <row r="582" ht="15.75" customHeight="1">
      <c r="D582" s="37"/>
    </row>
    <row r="583" ht="15.75" customHeight="1">
      <c r="D583" s="37"/>
    </row>
    <row r="584" ht="15.75" customHeight="1">
      <c r="D584" s="37"/>
    </row>
    <row r="585" ht="15.75" customHeight="1">
      <c r="D585" s="37"/>
    </row>
    <row r="586" ht="15.75" customHeight="1">
      <c r="D586" s="37"/>
    </row>
    <row r="587" ht="15.75" customHeight="1">
      <c r="D587" s="37"/>
    </row>
    <row r="588" ht="15.75" customHeight="1">
      <c r="D588" s="37"/>
    </row>
    <row r="589" ht="15.75" customHeight="1">
      <c r="D589" s="37"/>
    </row>
    <row r="590" ht="15.75" customHeight="1">
      <c r="D590" s="37"/>
    </row>
    <row r="591" ht="15.75" customHeight="1">
      <c r="D591" s="37"/>
    </row>
    <row r="592" ht="15.75" customHeight="1">
      <c r="D592" s="37"/>
    </row>
    <row r="593" ht="15.75" customHeight="1">
      <c r="D593" s="37"/>
    </row>
    <row r="594" ht="15.75" customHeight="1">
      <c r="D594" s="37"/>
    </row>
    <row r="595" ht="15.75" customHeight="1">
      <c r="D595" s="37"/>
    </row>
    <row r="596" ht="15.75" customHeight="1">
      <c r="D596" s="37"/>
    </row>
    <row r="597" ht="15.75" customHeight="1">
      <c r="D597" s="37"/>
    </row>
    <row r="598" ht="15.75" customHeight="1">
      <c r="D598" s="37"/>
    </row>
    <row r="599" ht="15.75" customHeight="1">
      <c r="D599" s="37"/>
    </row>
    <row r="600" ht="15.75" customHeight="1">
      <c r="D600" s="37"/>
    </row>
    <row r="601" ht="15.75" customHeight="1">
      <c r="D601" s="37"/>
    </row>
    <row r="602" ht="15.75" customHeight="1">
      <c r="D602" s="37"/>
    </row>
    <row r="603" ht="15.75" customHeight="1">
      <c r="D603" s="37"/>
    </row>
    <row r="604" ht="15.75" customHeight="1">
      <c r="D604" s="37"/>
    </row>
    <row r="605" ht="15.75" customHeight="1">
      <c r="D605" s="37"/>
    </row>
    <row r="606" ht="15.75" customHeight="1">
      <c r="D606" s="37"/>
    </row>
    <row r="607" ht="15.75" customHeight="1">
      <c r="D607" s="37"/>
    </row>
    <row r="608" ht="15.75" customHeight="1">
      <c r="D608" s="37"/>
    </row>
    <row r="609" ht="15.75" customHeight="1">
      <c r="D609" s="37"/>
    </row>
    <row r="610" ht="15.75" customHeight="1">
      <c r="D610" s="37"/>
    </row>
    <row r="611" ht="15.75" customHeight="1">
      <c r="D611" s="37"/>
    </row>
    <row r="612" ht="15.75" customHeight="1">
      <c r="D612" s="37"/>
    </row>
    <row r="613" ht="15.75" customHeight="1">
      <c r="D613" s="37"/>
    </row>
    <row r="614" ht="15.75" customHeight="1">
      <c r="D614" s="37"/>
    </row>
    <row r="615" ht="15.75" customHeight="1">
      <c r="D615" s="37"/>
    </row>
    <row r="616" ht="15.75" customHeight="1">
      <c r="D616" s="37"/>
    </row>
    <row r="617" ht="15.75" customHeight="1">
      <c r="D617" s="37"/>
    </row>
    <row r="618" ht="15.75" customHeight="1">
      <c r="D618" s="37"/>
    </row>
    <row r="619" ht="15.75" customHeight="1">
      <c r="D619" s="37"/>
    </row>
    <row r="620" ht="15.75" customHeight="1">
      <c r="D620" s="37"/>
    </row>
    <row r="621" ht="15.75" customHeight="1">
      <c r="D621" s="37"/>
    </row>
    <row r="622" ht="15.75" customHeight="1">
      <c r="D622" s="37"/>
    </row>
    <row r="623" ht="15.75" customHeight="1">
      <c r="D623" s="37"/>
    </row>
    <row r="624" ht="15.75" customHeight="1">
      <c r="D624" s="37"/>
    </row>
    <row r="625" ht="15.75" customHeight="1">
      <c r="D625" s="37"/>
    </row>
    <row r="626" ht="15.75" customHeight="1">
      <c r="D626" s="37"/>
    </row>
    <row r="627" ht="15.75" customHeight="1">
      <c r="D627" s="37"/>
    </row>
    <row r="628" ht="15.75" customHeight="1">
      <c r="D628" s="37"/>
    </row>
    <row r="629" ht="15.75" customHeight="1">
      <c r="D629" s="37"/>
    </row>
    <row r="630" ht="15.75" customHeight="1">
      <c r="D630" s="37"/>
    </row>
    <row r="631" ht="15.75" customHeight="1">
      <c r="D631" s="37"/>
    </row>
    <row r="632" ht="15.75" customHeight="1">
      <c r="D632" s="37"/>
    </row>
    <row r="633" ht="15.75" customHeight="1">
      <c r="D633" s="37"/>
    </row>
    <row r="634" ht="15.75" customHeight="1">
      <c r="D634" s="37"/>
    </row>
    <row r="635" ht="15.75" customHeight="1">
      <c r="D635" s="37"/>
    </row>
    <row r="636" ht="15.75" customHeight="1">
      <c r="D636" s="37"/>
    </row>
    <row r="637" ht="15.75" customHeight="1">
      <c r="D637" s="37"/>
    </row>
    <row r="638" ht="15.75" customHeight="1">
      <c r="D638" s="37"/>
    </row>
    <row r="639" ht="15.75" customHeight="1">
      <c r="D639" s="37"/>
    </row>
    <row r="640" ht="15.75" customHeight="1">
      <c r="D640" s="37"/>
    </row>
    <row r="641" ht="15.75" customHeight="1">
      <c r="D641" s="37"/>
    </row>
    <row r="642" ht="15.75" customHeight="1">
      <c r="D642" s="37"/>
    </row>
    <row r="643" ht="15.75" customHeight="1">
      <c r="D643" s="37"/>
    </row>
    <row r="644" ht="15.75" customHeight="1">
      <c r="D644" s="37"/>
    </row>
    <row r="645" ht="15.75" customHeight="1">
      <c r="D645" s="37"/>
    </row>
    <row r="646" ht="15.75" customHeight="1">
      <c r="D646" s="37"/>
    </row>
    <row r="647" ht="15.75" customHeight="1">
      <c r="D647" s="37"/>
    </row>
    <row r="648" ht="15.75" customHeight="1">
      <c r="D648" s="37"/>
    </row>
    <row r="649" ht="15.75" customHeight="1">
      <c r="D649" s="37"/>
    </row>
    <row r="650" ht="15.75" customHeight="1">
      <c r="D650" s="37"/>
    </row>
    <row r="651" ht="15.75" customHeight="1">
      <c r="D651" s="37"/>
    </row>
    <row r="652" ht="15.75" customHeight="1">
      <c r="D652" s="37"/>
    </row>
    <row r="653" ht="15.75" customHeight="1">
      <c r="D653" s="37"/>
    </row>
    <row r="654" ht="15.75" customHeight="1">
      <c r="D654" s="37"/>
    </row>
    <row r="655" ht="15.75" customHeight="1">
      <c r="D655" s="37"/>
    </row>
    <row r="656" ht="15.75" customHeight="1">
      <c r="D656" s="37"/>
    </row>
    <row r="657" ht="15.75" customHeight="1">
      <c r="D657" s="37"/>
    </row>
    <row r="658" ht="15.75" customHeight="1">
      <c r="D658" s="37"/>
    </row>
    <row r="659" ht="15.75" customHeight="1">
      <c r="D659" s="37"/>
    </row>
    <row r="660" ht="15.75" customHeight="1">
      <c r="D660" s="37"/>
    </row>
    <row r="661" ht="15.75" customHeight="1">
      <c r="D661" s="37"/>
    </row>
    <row r="662" ht="15.75" customHeight="1">
      <c r="D662" s="37"/>
    </row>
    <row r="663" ht="15.75" customHeight="1">
      <c r="D663" s="37"/>
    </row>
    <row r="664" ht="15.75" customHeight="1">
      <c r="D664" s="37"/>
    </row>
    <row r="665" ht="15.75" customHeight="1">
      <c r="D665" s="37"/>
    </row>
    <row r="666" ht="15.75" customHeight="1">
      <c r="D666" s="37"/>
    </row>
    <row r="667" ht="15.75" customHeight="1">
      <c r="D667" s="37"/>
    </row>
    <row r="668" ht="15.75" customHeight="1">
      <c r="D668" s="37"/>
    </row>
    <row r="669" ht="15.75" customHeight="1">
      <c r="D669" s="37"/>
    </row>
    <row r="670" ht="15.75" customHeight="1">
      <c r="D670" s="37"/>
    </row>
    <row r="671" ht="15.75" customHeight="1">
      <c r="D671" s="37"/>
    </row>
    <row r="672" ht="15.75" customHeight="1">
      <c r="D672" s="37"/>
    </row>
    <row r="673" ht="15.75" customHeight="1">
      <c r="D673" s="37"/>
    </row>
    <row r="674" ht="15.75" customHeight="1">
      <c r="D674" s="37"/>
    </row>
    <row r="675" ht="15.75" customHeight="1">
      <c r="D675" s="37"/>
    </row>
    <row r="676" ht="15.75" customHeight="1">
      <c r="D676" s="37"/>
    </row>
    <row r="677" ht="15.75" customHeight="1">
      <c r="D677" s="37"/>
    </row>
    <row r="678" ht="15.75" customHeight="1">
      <c r="D678" s="37"/>
    </row>
    <row r="679" ht="15.75" customHeight="1">
      <c r="D679" s="37"/>
    </row>
    <row r="680" ht="15.75" customHeight="1">
      <c r="D680" s="37"/>
    </row>
    <row r="681" ht="15.75" customHeight="1">
      <c r="D681" s="37"/>
    </row>
    <row r="682" ht="15.75" customHeight="1">
      <c r="D682" s="37"/>
    </row>
    <row r="683" ht="15.75" customHeight="1">
      <c r="D683" s="37"/>
    </row>
    <row r="684" ht="15.75" customHeight="1">
      <c r="D684" s="37"/>
    </row>
    <row r="685" ht="15.75" customHeight="1">
      <c r="D685" s="37"/>
    </row>
    <row r="686" ht="15.75" customHeight="1">
      <c r="D686" s="37"/>
    </row>
    <row r="687" ht="15.75" customHeight="1">
      <c r="D687" s="37"/>
    </row>
    <row r="688" ht="15.75" customHeight="1">
      <c r="D688" s="37"/>
    </row>
    <row r="689" ht="15.75" customHeight="1">
      <c r="D689" s="37"/>
    </row>
    <row r="690" ht="15.75" customHeight="1">
      <c r="D690" s="37"/>
    </row>
    <row r="691" ht="15.75" customHeight="1">
      <c r="D691" s="37"/>
    </row>
    <row r="692" ht="15.75" customHeight="1">
      <c r="D692" s="37"/>
    </row>
    <row r="693" ht="15.75" customHeight="1">
      <c r="D693" s="37"/>
    </row>
    <row r="694" ht="15.75" customHeight="1">
      <c r="D694" s="37"/>
    </row>
    <row r="695" ht="15.75" customHeight="1">
      <c r="D695" s="37"/>
    </row>
    <row r="696" ht="15.75" customHeight="1">
      <c r="D696" s="37"/>
    </row>
    <row r="697" ht="15.75" customHeight="1">
      <c r="D697" s="37"/>
    </row>
    <row r="698" ht="15.75" customHeight="1">
      <c r="D698" s="37"/>
    </row>
    <row r="699" ht="15.75" customHeight="1">
      <c r="D699" s="37"/>
    </row>
    <row r="700" ht="15.75" customHeight="1">
      <c r="D700" s="37"/>
    </row>
    <row r="701" ht="15.75" customHeight="1">
      <c r="D701" s="37"/>
    </row>
    <row r="702" ht="15.75" customHeight="1">
      <c r="D702" s="37"/>
    </row>
    <row r="703" ht="15.75" customHeight="1">
      <c r="D703" s="37"/>
    </row>
    <row r="704" ht="15.75" customHeight="1">
      <c r="D704" s="37"/>
    </row>
    <row r="705" ht="15.75" customHeight="1">
      <c r="D705" s="37"/>
    </row>
    <row r="706" ht="15.75" customHeight="1">
      <c r="D706" s="37"/>
    </row>
    <row r="707" ht="15.75" customHeight="1">
      <c r="D707" s="37"/>
    </row>
    <row r="708" ht="15.75" customHeight="1">
      <c r="D708" s="37"/>
    </row>
    <row r="709" ht="15.75" customHeight="1">
      <c r="D709" s="37"/>
    </row>
    <row r="710" ht="15.75" customHeight="1">
      <c r="D710" s="37"/>
    </row>
    <row r="711" ht="15.75" customHeight="1">
      <c r="D711" s="37"/>
    </row>
    <row r="712" ht="15.75" customHeight="1">
      <c r="D712" s="37"/>
    </row>
    <row r="713" ht="15.75" customHeight="1">
      <c r="D713" s="37"/>
    </row>
    <row r="714" ht="15.75" customHeight="1">
      <c r="D714" s="37"/>
    </row>
    <row r="715" ht="15.75" customHeight="1">
      <c r="D715" s="37"/>
    </row>
    <row r="716" ht="15.75" customHeight="1">
      <c r="D716" s="37"/>
    </row>
    <row r="717" ht="15.75" customHeight="1">
      <c r="D717" s="37"/>
    </row>
    <row r="718" ht="15.75" customHeight="1">
      <c r="D718" s="37"/>
    </row>
    <row r="719" ht="15.75" customHeight="1">
      <c r="D719" s="37"/>
    </row>
    <row r="720" ht="15.75" customHeight="1">
      <c r="D720" s="37"/>
    </row>
    <row r="721" ht="15.75" customHeight="1">
      <c r="D721" s="37"/>
    </row>
    <row r="722" ht="15.75" customHeight="1">
      <c r="D722" s="37"/>
    </row>
    <row r="723" ht="15.75" customHeight="1">
      <c r="D723" s="37"/>
    </row>
    <row r="724" ht="15.75" customHeight="1">
      <c r="D724" s="37"/>
    </row>
    <row r="725" ht="15.75" customHeight="1">
      <c r="D725" s="37"/>
    </row>
    <row r="726" ht="15.75" customHeight="1">
      <c r="D726" s="37"/>
    </row>
    <row r="727" ht="15.75" customHeight="1">
      <c r="D727" s="37"/>
    </row>
    <row r="728" ht="15.75" customHeight="1">
      <c r="D728" s="37"/>
    </row>
    <row r="729" ht="15.75" customHeight="1">
      <c r="D729" s="37"/>
    </row>
    <row r="730" ht="15.75" customHeight="1">
      <c r="D730" s="37"/>
    </row>
    <row r="731" ht="15.75" customHeight="1">
      <c r="D731" s="37"/>
    </row>
    <row r="732" ht="15.75" customHeight="1">
      <c r="D732" s="37"/>
    </row>
    <row r="733" ht="15.75" customHeight="1">
      <c r="D733" s="37"/>
    </row>
    <row r="734" ht="15.75" customHeight="1">
      <c r="D734" s="37"/>
    </row>
    <row r="735" ht="15.75" customHeight="1">
      <c r="D735" s="37"/>
    </row>
    <row r="736" ht="15.75" customHeight="1">
      <c r="D736" s="37"/>
    </row>
    <row r="737" ht="15.75" customHeight="1">
      <c r="D737" s="37"/>
    </row>
    <row r="738" ht="15.75" customHeight="1">
      <c r="D738" s="37"/>
    </row>
    <row r="739" ht="15.75" customHeight="1">
      <c r="D739" s="37"/>
    </row>
    <row r="740" ht="15.75" customHeight="1">
      <c r="D740" s="37"/>
    </row>
    <row r="741" ht="15.75" customHeight="1">
      <c r="D741" s="37"/>
    </row>
    <row r="742" ht="15.75" customHeight="1">
      <c r="D742" s="37"/>
    </row>
    <row r="743" ht="15.75" customHeight="1">
      <c r="D743" s="37"/>
    </row>
    <row r="744" ht="15.75" customHeight="1">
      <c r="D744" s="37"/>
    </row>
    <row r="745" ht="15.75" customHeight="1">
      <c r="D745" s="37"/>
    </row>
    <row r="746" ht="15.75" customHeight="1">
      <c r="D746" s="37"/>
    </row>
    <row r="747" ht="15.75" customHeight="1">
      <c r="D747" s="37"/>
    </row>
    <row r="748" ht="15.75" customHeight="1">
      <c r="D748" s="37"/>
    </row>
    <row r="749" ht="15.75" customHeight="1">
      <c r="D749" s="37"/>
    </row>
    <row r="750" ht="15.75" customHeight="1">
      <c r="D750" s="37"/>
    </row>
    <row r="751" ht="15.75" customHeight="1">
      <c r="D751" s="37"/>
    </row>
    <row r="752" ht="15.75" customHeight="1">
      <c r="D752" s="37"/>
    </row>
    <row r="753" ht="15.75" customHeight="1">
      <c r="D753" s="37"/>
    </row>
    <row r="754" ht="15.75" customHeight="1">
      <c r="D754" s="37"/>
    </row>
    <row r="755" ht="15.75" customHeight="1">
      <c r="D755" s="37"/>
    </row>
    <row r="756" ht="15.75" customHeight="1">
      <c r="D756" s="37"/>
    </row>
    <row r="757" ht="15.75" customHeight="1">
      <c r="D757" s="37"/>
    </row>
    <row r="758" ht="15.75" customHeight="1">
      <c r="D758" s="37"/>
    </row>
    <row r="759" ht="15.75" customHeight="1">
      <c r="D759" s="37"/>
    </row>
    <row r="760" ht="15.75" customHeight="1">
      <c r="D760" s="37"/>
    </row>
    <row r="761" ht="15.75" customHeight="1">
      <c r="D761" s="37"/>
    </row>
    <row r="762" ht="15.75" customHeight="1">
      <c r="D762" s="37"/>
    </row>
    <row r="763" ht="15.75" customHeight="1">
      <c r="D763" s="37"/>
    </row>
    <row r="764" ht="15.75" customHeight="1">
      <c r="D764" s="37"/>
    </row>
    <row r="765" ht="15.75" customHeight="1">
      <c r="D765" s="37"/>
    </row>
    <row r="766" ht="15.75" customHeight="1">
      <c r="D766" s="37"/>
    </row>
    <row r="767" ht="15.75" customHeight="1">
      <c r="D767" s="37"/>
    </row>
    <row r="768" ht="15.75" customHeight="1">
      <c r="D768" s="37"/>
    </row>
    <row r="769" ht="15.75" customHeight="1">
      <c r="D769" s="37"/>
    </row>
    <row r="770" ht="15.75" customHeight="1">
      <c r="D770" s="37"/>
    </row>
    <row r="771" ht="15.75" customHeight="1">
      <c r="D771" s="37"/>
    </row>
    <row r="772" ht="15.75" customHeight="1">
      <c r="D772" s="37"/>
    </row>
    <row r="773" ht="15.75" customHeight="1">
      <c r="D773" s="37"/>
    </row>
    <row r="774" ht="15.75" customHeight="1">
      <c r="D774" s="37"/>
    </row>
    <row r="775" ht="15.75" customHeight="1">
      <c r="D775" s="37"/>
    </row>
    <row r="776" ht="15.75" customHeight="1">
      <c r="D776" s="37"/>
    </row>
    <row r="777" ht="15.75" customHeight="1">
      <c r="D777" s="37"/>
    </row>
    <row r="778" ht="15.75" customHeight="1">
      <c r="D778" s="37"/>
    </row>
    <row r="779" ht="15.75" customHeight="1">
      <c r="D779" s="37"/>
    </row>
    <row r="780" ht="15.75" customHeight="1">
      <c r="D780" s="37"/>
    </row>
    <row r="781" ht="15.75" customHeight="1">
      <c r="D781" s="37"/>
    </row>
    <row r="782" ht="15.75" customHeight="1">
      <c r="D782" s="37"/>
    </row>
    <row r="783" ht="15.75" customHeight="1">
      <c r="D783" s="37"/>
    </row>
    <row r="784" ht="15.75" customHeight="1">
      <c r="D784" s="37"/>
    </row>
    <row r="785" ht="15.75" customHeight="1">
      <c r="D785" s="37"/>
    </row>
    <row r="786" ht="15.75" customHeight="1">
      <c r="D786" s="37"/>
    </row>
    <row r="787" ht="15.75" customHeight="1">
      <c r="D787" s="37"/>
    </row>
    <row r="788" ht="15.75" customHeight="1">
      <c r="D788" s="37"/>
    </row>
    <row r="789" ht="15.75" customHeight="1">
      <c r="D789" s="37"/>
    </row>
    <row r="790" ht="15.75" customHeight="1">
      <c r="D790" s="37"/>
    </row>
    <row r="791" ht="15.75" customHeight="1">
      <c r="D791" s="37"/>
    </row>
    <row r="792" ht="15.75" customHeight="1">
      <c r="D792" s="37"/>
    </row>
    <row r="793" ht="15.75" customHeight="1">
      <c r="D793" s="37"/>
    </row>
    <row r="794" ht="15.75" customHeight="1">
      <c r="D794" s="37"/>
    </row>
    <row r="795" ht="15.75" customHeight="1">
      <c r="D795" s="37"/>
    </row>
    <row r="796" ht="15.75" customHeight="1">
      <c r="D796" s="37"/>
    </row>
    <row r="797" ht="15.75" customHeight="1">
      <c r="D797" s="37"/>
    </row>
    <row r="798" ht="15.75" customHeight="1">
      <c r="D798" s="37"/>
    </row>
    <row r="799" ht="15.75" customHeight="1">
      <c r="D799" s="37"/>
    </row>
    <row r="800" ht="15.75" customHeight="1">
      <c r="D800" s="37"/>
    </row>
    <row r="801" ht="15.75" customHeight="1">
      <c r="D801" s="37"/>
    </row>
    <row r="802" ht="15.75" customHeight="1">
      <c r="D802" s="37"/>
    </row>
    <row r="803" ht="15.75" customHeight="1">
      <c r="D803" s="37"/>
    </row>
    <row r="804" ht="15.75" customHeight="1">
      <c r="D804" s="37"/>
    </row>
    <row r="805" ht="15.75" customHeight="1">
      <c r="D805" s="37"/>
    </row>
    <row r="806" ht="15.75" customHeight="1">
      <c r="D806" s="37"/>
    </row>
    <row r="807" ht="15.75" customHeight="1">
      <c r="D807" s="37"/>
    </row>
    <row r="808" ht="15.75" customHeight="1">
      <c r="D808" s="37"/>
    </row>
    <row r="809" ht="15.75" customHeight="1">
      <c r="D809" s="37"/>
    </row>
    <row r="810" ht="15.75" customHeight="1">
      <c r="D810" s="37"/>
    </row>
    <row r="811" ht="15.75" customHeight="1">
      <c r="D811" s="37"/>
    </row>
    <row r="812" ht="15.75" customHeight="1">
      <c r="D812" s="37"/>
    </row>
    <row r="813" ht="15.75" customHeight="1">
      <c r="D813" s="37"/>
    </row>
    <row r="814" ht="15.75" customHeight="1">
      <c r="D814" s="37"/>
    </row>
    <row r="815" ht="15.75" customHeight="1">
      <c r="D815" s="37"/>
    </row>
    <row r="816" ht="15.75" customHeight="1">
      <c r="D816" s="37"/>
    </row>
    <row r="817" ht="15.75" customHeight="1">
      <c r="D817" s="37"/>
    </row>
    <row r="818" ht="15.75" customHeight="1">
      <c r="D818" s="37"/>
    </row>
    <row r="819" ht="15.75" customHeight="1">
      <c r="D819" s="37"/>
    </row>
    <row r="820" ht="15.75" customHeight="1">
      <c r="D820" s="37"/>
    </row>
    <row r="821" ht="15.75" customHeight="1">
      <c r="D821" s="37"/>
    </row>
    <row r="822" ht="15.75" customHeight="1">
      <c r="D822" s="37"/>
    </row>
    <row r="823" ht="15.75" customHeight="1">
      <c r="D823" s="37"/>
    </row>
    <row r="824" ht="15.75" customHeight="1">
      <c r="D824" s="37"/>
    </row>
    <row r="825" ht="15.75" customHeight="1">
      <c r="D825" s="37"/>
    </row>
    <row r="826" ht="15.75" customHeight="1">
      <c r="D826" s="37"/>
    </row>
    <row r="827" ht="15.75" customHeight="1">
      <c r="D827" s="37"/>
    </row>
    <row r="828" ht="15.75" customHeight="1">
      <c r="D828" s="37"/>
    </row>
    <row r="829" ht="15.75" customHeight="1">
      <c r="D829" s="37"/>
    </row>
    <row r="830" ht="15.75" customHeight="1">
      <c r="D830" s="37"/>
    </row>
    <row r="831" ht="15.75" customHeight="1">
      <c r="D831" s="37"/>
    </row>
    <row r="832" ht="15.75" customHeight="1">
      <c r="D832" s="37"/>
    </row>
    <row r="833" ht="15.75" customHeight="1">
      <c r="D833" s="37"/>
    </row>
    <row r="834" ht="15.75" customHeight="1">
      <c r="D834" s="37"/>
    </row>
    <row r="835" ht="15.75" customHeight="1">
      <c r="D835" s="37"/>
    </row>
    <row r="836" ht="15.75" customHeight="1">
      <c r="D836" s="37"/>
    </row>
    <row r="837" ht="15.75" customHeight="1">
      <c r="D837" s="37"/>
    </row>
    <row r="838" ht="15.75" customHeight="1">
      <c r="D838" s="37"/>
    </row>
    <row r="839" ht="15.75" customHeight="1">
      <c r="D839" s="37"/>
    </row>
    <row r="840" ht="15.75" customHeight="1">
      <c r="D840" s="37"/>
    </row>
    <row r="841" ht="15.75" customHeight="1">
      <c r="D841" s="37"/>
    </row>
    <row r="842" ht="15.75" customHeight="1">
      <c r="D842" s="37"/>
    </row>
    <row r="843" ht="15.75" customHeight="1">
      <c r="D843" s="37"/>
    </row>
    <row r="844" ht="15.75" customHeight="1">
      <c r="D844" s="37"/>
    </row>
    <row r="845" ht="15.75" customHeight="1">
      <c r="D845" s="37"/>
    </row>
    <row r="846" ht="15.75" customHeight="1">
      <c r="D846" s="37"/>
    </row>
    <row r="847" ht="15.75" customHeight="1">
      <c r="D847" s="37"/>
    </row>
    <row r="848" ht="15.75" customHeight="1">
      <c r="D848" s="37"/>
    </row>
    <row r="849" ht="15.75" customHeight="1">
      <c r="D849" s="37"/>
    </row>
    <row r="850" ht="15.75" customHeight="1">
      <c r="D850" s="37"/>
    </row>
    <row r="851" ht="15.75" customHeight="1">
      <c r="D851" s="37"/>
    </row>
    <row r="852" ht="15.75" customHeight="1">
      <c r="D852" s="37"/>
    </row>
    <row r="853" ht="15.75" customHeight="1">
      <c r="D853" s="37"/>
    </row>
    <row r="854" ht="15.75" customHeight="1">
      <c r="D854" s="37"/>
    </row>
    <row r="855" ht="15.75" customHeight="1">
      <c r="D855" s="37"/>
    </row>
    <row r="856" ht="15.75" customHeight="1">
      <c r="D856" s="37"/>
    </row>
    <row r="857" ht="15.75" customHeight="1">
      <c r="D857" s="37"/>
    </row>
    <row r="858" ht="15.75" customHeight="1">
      <c r="D858" s="37"/>
    </row>
    <row r="859" ht="15.75" customHeight="1">
      <c r="D859" s="37"/>
    </row>
    <row r="860" ht="15.75" customHeight="1">
      <c r="D860" s="37"/>
    </row>
    <row r="861" ht="15.75" customHeight="1">
      <c r="D861" s="37"/>
    </row>
    <row r="862" ht="15.75" customHeight="1">
      <c r="D862" s="37"/>
    </row>
    <row r="863" ht="15.75" customHeight="1">
      <c r="D863" s="37"/>
    </row>
    <row r="864" ht="15.75" customHeight="1">
      <c r="D864" s="37"/>
    </row>
    <row r="865" ht="15.75" customHeight="1">
      <c r="D865" s="37"/>
    </row>
    <row r="866" ht="15.75" customHeight="1">
      <c r="D866" s="37"/>
    </row>
    <row r="867" ht="15.75" customHeight="1">
      <c r="D867" s="37"/>
    </row>
    <row r="868" ht="15.75" customHeight="1">
      <c r="D868" s="37"/>
    </row>
    <row r="869" ht="15.75" customHeight="1">
      <c r="D869" s="37"/>
    </row>
    <row r="870" ht="15.75" customHeight="1">
      <c r="D870" s="37"/>
    </row>
    <row r="871" ht="15.75" customHeight="1">
      <c r="D871" s="37"/>
    </row>
    <row r="872" ht="15.75" customHeight="1">
      <c r="D872" s="37"/>
    </row>
    <row r="873" ht="15.75" customHeight="1">
      <c r="D873" s="37"/>
    </row>
    <row r="874" ht="15.75" customHeight="1">
      <c r="D874" s="37"/>
    </row>
    <row r="875" ht="15.75" customHeight="1">
      <c r="D875" s="37"/>
    </row>
    <row r="876" ht="15.75" customHeight="1">
      <c r="D876" s="37"/>
    </row>
    <row r="877" ht="15.75" customHeight="1">
      <c r="D877" s="37"/>
    </row>
    <row r="878" ht="15.75" customHeight="1">
      <c r="D878" s="37"/>
    </row>
    <row r="879" ht="15.75" customHeight="1">
      <c r="D879" s="37"/>
    </row>
    <row r="880" ht="15.75" customHeight="1">
      <c r="D880" s="37"/>
    </row>
    <row r="881" ht="15.75" customHeight="1">
      <c r="D881" s="37"/>
    </row>
    <row r="882" ht="15.75" customHeight="1">
      <c r="D882" s="37"/>
    </row>
    <row r="883" ht="15.75" customHeight="1">
      <c r="D883" s="37"/>
    </row>
    <row r="884" ht="15.75" customHeight="1">
      <c r="D884" s="37"/>
    </row>
    <row r="885" ht="15.75" customHeight="1">
      <c r="D885" s="37"/>
    </row>
    <row r="886" ht="15.75" customHeight="1">
      <c r="D886" s="37"/>
    </row>
    <row r="887" ht="15.75" customHeight="1">
      <c r="D887" s="37"/>
    </row>
    <row r="888" ht="15.75" customHeight="1">
      <c r="D888" s="37"/>
    </row>
    <row r="889" ht="15.75" customHeight="1">
      <c r="D889" s="37"/>
    </row>
    <row r="890" ht="15.75" customHeight="1">
      <c r="D890" s="37"/>
    </row>
    <row r="891" ht="15.75" customHeight="1">
      <c r="D891" s="37"/>
    </row>
    <row r="892" ht="15.75" customHeight="1">
      <c r="D892" s="37"/>
    </row>
    <row r="893" ht="15.75" customHeight="1">
      <c r="D893" s="37"/>
    </row>
    <row r="894" ht="15.75" customHeight="1">
      <c r="D894" s="37"/>
    </row>
    <row r="895" ht="15.75" customHeight="1">
      <c r="D895" s="37"/>
    </row>
    <row r="896" ht="15.75" customHeight="1">
      <c r="D896" s="37"/>
    </row>
    <row r="897" ht="15.75" customHeight="1">
      <c r="D897" s="37"/>
    </row>
    <row r="898" ht="15.75" customHeight="1">
      <c r="D898" s="37"/>
    </row>
    <row r="899" ht="15.75" customHeight="1">
      <c r="D899" s="37"/>
    </row>
    <row r="900" ht="15.75" customHeight="1">
      <c r="D900" s="37"/>
    </row>
    <row r="901" ht="15.75" customHeight="1">
      <c r="D901" s="37"/>
    </row>
    <row r="902" ht="15.75" customHeight="1">
      <c r="D902" s="37"/>
    </row>
    <row r="903" ht="15.75" customHeight="1">
      <c r="D903" s="37"/>
    </row>
    <row r="904" ht="15.75" customHeight="1">
      <c r="D904" s="37"/>
    </row>
    <row r="905" ht="15.75" customHeight="1">
      <c r="D905" s="37"/>
    </row>
    <row r="906" ht="15.75" customHeight="1">
      <c r="D906" s="37"/>
    </row>
    <row r="907" ht="15.75" customHeight="1">
      <c r="D907" s="37"/>
    </row>
    <row r="908" ht="15.75" customHeight="1">
      <c r="D908" s="37"/>
    </row>
    <row r="909" ht="15.75" customHeight="1">
      <c r="D909" s="37"/>
    </row>
    <row r="910" ht="15.75" customHeight="1">
      <c r="D910" s="37"/>
    </row>
    <row r="911" ht="15.75" customHeight="1">
      <c r="D911" s="37"/>
    </row>
    <row r="912" ht="15.75" customHeight="1">
      <c r="D912" s="37"/>
    </row>
    <row r="913" ht="15.75" customHeight="1">
      <c r="D913" s="37"/>
    </row>
    <row r="914" ht="15.75" customHeight="1">
      <c r="D914" s="37"/>
    </row>
    <row r="915" ht="15.75" customHeight="1">
      <c r="D915" s="37"/>
    </row>
    <row r="916" ht="15.75" customHeight="1">
      <c r="D916" s="37"/>
    </row>
    <row r="917" ht="15.75" customHeight="1">
      <c r="D917" s="37"/>
    </row>
    <row r="918" ht="15.75" customHeight="1">
      <c r="D918" s="37"/>
    </row>
    <row r="919" ht="15.75" customHeight="1">
      <c r="D919" s="37"/>
    </row>
    <row r="920" ht="15.75" customHeight="1">
      <c r="D920" s="37"/>
    </row>
    <row r="921" ht="15.75" customHeight="1">
      <c r="D921" s="37"/>
    </row>
    <row r="922" ht="15.75" customHeight="1">
      <c r="D922" s="37"/>
    </row>
    <row r="923" ht="15.75" customHeight="1">
      <c r="D923" s="37"/>
    </row>
    <row r="924" ht="15.75" customHeight="1">
      <c r="D924" s="37"/>
    </row>
    <row r="925" ht="15.75" customHeight="1">
      <c r="D925" s="37"/>
    </row>
    <row r="926" ht="15.75" customHeight="1">
      <c r="D926" s="37"/>
    </row>
    <row r="927" ht="15.75" customHeight="1">
      <c r="D927" s="37"/>
    </row>
    <row r="928" ht="15.75" customHeight="1">
      <c r="D928" s="37"/>
    </row>
    <row r="929" ht="15.75" customHeight="1">
      <c r="D929" s="37"/>
    </row>
    <row r="930" ht="15.75" customHeight="1">
      <c r="D930" s="37"/>
    </row>
    <row r="931" ht="15.75" customHeight="1">
      <c r="D931" s="37"/>
    </row>
    <row r="932" ht="15.75" customHeight="1">
      <c r="D932" s="37"/>
    </row>
    <row r="933" ht="15.75" customHeight="1">
      <c r="D933" s="37"/>
    </row>
    <row r="934" ht="15.75" customHeight="1">
      <c r="D934" s="37"/>
    </row>
    <row r="935" ht="15.75" customHeight="1">
      <c r="D935" s="37"/>
    </row>
    <row r="936" ht="15.75" customHeight="1">
      <c r="D936" s="37"/>
    </row>
    <row r="937" ht="15.75" customHeight="1">
      <c r="D937" s="37"/>
    </row>
    <row r="938" ht="15.75" customHeight="1">
      <c r="D938" s="37"/>
    </row>
    <row r="939" ht="15.75" customHeight="1">
      <c r="D939" s="37"/>
    </row>
    <row r="940" ht="15.75" customHeight="1">
      <c r="D940" s="37"/>
    </row>
    <row r="941" ht="15.75" customHeight="1">
      <c r="D941" s="37"/>
    </row>
    <row r="942" ht="15.75" customHeight="1">
      <c r="D942" s="37"/>
    </row>
    <row r="943" ht="15.75" customHeight="1">
      <c r="D943" s="37"/>
    </row>
    <row r="944" ht="15.75" customHeight="1">
      <c r="D944" s="37"/>
    </row>
    <row r="945" ht="15.75" customHeight="1">
      <c r="D945" s="37"/>
    </row>
    <row r="946" ht="15.75" customHeight="1">
      <c r="D946" s="37"/>
    </row>
    <row r="947" ht="15.75" customHeight="1">
      <c r="D947" s="37"/>
    </row>
    <row r="948" ht="15.75" customHeight="1">
      <c r="D948" s="37"/>
    </row>
    <row r="949" ht="15.75" customHeight="1">
      <c r="D949" s="37"/>
    </row>
    <row r="950" ht="15.75" customHeight="1">
      <c r="D950" s="37"/>
    </row>
    <row r="951" ht="15.75" customHeight="1">
      <c r="D951" s="37"/>
    </row>
    <row r="952" ht="15.75" customHeight="1">
      <c r="D952" s="37"/>
    </row>
    <row r="953" ht="15.75" customHeight="1">
      <c r="D953" s="37"/>
    </row>
    <row r="954" ht="15.75" customHeight="1">
      <c r="D954" s="37"/>
    </row>
    <row r="955" ht="15.75" customHeight="1">
      <c r="D955" s="37"/>
    </row>
    <row r="956" ht="15.75" customHeight="1">
      <c r="D956" s="37"/>
    </row>
    <row r="957" ht="15.75" customHeight="1">
      <c r="D957" s="37"/>
    </row>
    <row r="958" ht="15.75" customHeight="1">
      <c r="D958" s="37"/>
    </row>
    <row r="959" ht="15.75" customHeight="1">
      <c r="D959" s="37"/>
    </row>
    <row r="960" ht="15.75" customHeight="1">
      <c r="D960" s="37"/>
    </row>
    <row r="961" ht="15.75" customHeight="1">
      <c r="D961" s="37"/>
    </row>
    <row r="962" ht="15.75" customHeight="1">
      <c r="D962" s="37"/>
    </row>
    <row r="963" ht="15.75" customHeight="1">
      <c r="D963" s="37"/>
    </row>
    <row r="964" ht="15.75" customHeight="1">
      <c r="D964" s="37"/>
    </row>
    <row r="965" ht="15.75" customHeight="1">
      <c r="D965" s="37"/>
    </row>
    <row r="966" ht="15.75" customHeight="1">
      <c r="D966" s="37"/>
    </row>
    <row r="967" ht="15.75" customHeight="1">
      <c r="D967" s="37"/>
    </row>
    <row r="968" ht="15.75" customHeight="1">
      <c r="D968" s="37"/>
    </row>
    <row r="969" ht="15.75" customHeight="1">
      <c r="D969" s="37"/>
    </row>
    <row r="970" ht="15.75" customHeight="1">
      <c r="D970" s="37"/>
    </row>
    <row r="971" ht="15.75" customHeight="1">
      <c r="D971" s="37"/>
    </row>
    <row r="972" ht="15.75" customHeight="1">
      <c r="D972" s="37"/>
    </row>
    <row r="973" ht="15.75" customHeight="1">
      <c r="D973" s="37"/>
    </row>
    <row r="974" ht="15.75" customHeight="1">
      <c r="D974" s="37"/>
    </row>
    <row r="975" ht="15.75" customHeight="1">
      <c r="D975" s="37"/>
    </row>
    <row r="976" ht="15.75" customHeight="1">
      <c r="D976" s="37"/>
    </row>
    <row r="977" ht="15.75" customHeight="1">
      <c r="D977" s="37"/>
    </row>
    <row r="978" ht="15.75" customHeight="1">
      <c r="D978" s="37"/>
    </row>
    <row r="979" ht="15.75" customHeight="1">
      <c r="D979" s="37"/>
    </row>
    <row r="980" ht="15.75" customHeight="1">
      <c r="D980" s="37"/>
    </row>
    <row r="981" ht="15.75" customHeight="1">
      <c r="D981" s="37"/>
    </row>
    <row r="982" ht="15.75" customHeight="1">
      <c r="D982" s="37"/>
    </row>
    <row r="983" ht="15.75" customHeight="1">
      <c r="D983" s="37"/>
    </row>
    <row r="984" ht="15.75" customHeight="1">
      <c r="D984" s="37"/>
    </row>
    <row r="985" ht="15.75" customHeight="1">
      <c r="D985" s="37"/>
    </row>
    <row r="986" ht="15.75" customHeight="1">
      <c r="D986" s="37"/>
    </row>
    <row r="987" ht="15.75" customHeight="1">
      <c r="D987" s="37"/>
    </row>
    <row r="988" ht="15.75" customHeight="1">
      <c r="D988" s="37"/>
    </row>
    <row r="989" ht="15.75" customHeight="1">
      <c r="D989" s="37"/>
    </row>
    <row r="990" ht="15.75" customHeight="1">
      <c r="D990" s="37"/>
    </row>
    <row r="991" ht="15.75" customHeight="1">
      <c r="D991" s="37"/>
    </row>
    <row r="992" ht="15.75" customHeight="1">
      <c r="D992" s="37"/>
    </row>
    <row r="993" ht="15.75" customHeight="1">
      <c r="D993" s="37"/>
    </row>
    <row r="994" ht="15.75" customHeight="1">
      <c r="D994" s="37"/>
    </row>
    <row r="995" ht="15.75" customHeight="1">
      <c r="D995" s="37"/>
    </row>
    <row r="996" ht="15.75" customHeight="1">
      <c r="D996" s="37"/>
    </row>
    <row r="997" ht="15.75" customHeight="1">
      <c r="D997" s="37"/>
    </row>
    <row r="998" ht="15.75" customHeight="1">
      <c r="D998" s="37"/>
    </row>
    <row r="999" ht="15.75" customHeight="1">
      <c r="D999" s="37"/>
    </row>
    <row r="1000" ht="15.75" customHeight="1">
      <c r="D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2020-06-14T15:28:20Z</dcterms:created>
</cp:coreProperties>
</file>