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nelson/Desktop/bootcamp/Week 1 - Excel - Kickstarter/"/>
    </mc:Choice>
  </mc:AlternateContent>
  <xr:revisionPtr revIDLastSave="0" documentId="13_ncr:1_{3535D204-07AB-6E4C-8F54-558BEA5E69BE}" xr6:coauthVersionLast="47" xr6:coauthVersionMax="47" xr10:uidLastSave="{00000000-0000-0000-0000-000000000000}"/>
  <bookViews>
    <workbookView xWindow="1120" yWindow="500" windowWidth="29220" windowHeight="15980" xr2:uid="{00000000-000D-0000-FFFF-FFFF00000000}"/>
  </bookViews>
  <sheets>
    <sheet name="KickstarterData" sheetId="1" r:id="rId1"/>
    <sheet name="Box and Whisker" sheetId="12" r:id="rId2"/>
    <sheet name="Descriptive Statistics" sheetId="9" r:id="rId3"/>
    <sheet name="Failed Food Trucks" sheetId="10" r:id="rId4"/>
    <sheet name="Canceled Food Trucks" sheetId="11" r:id="rId5"/>
    <sheet name="Failed US KickStarters plays" sheetId="8" r:id="rId6"/>
    <sheet name="Succesful US KickStarters plays" sheetId="7" r:id="rId7"/>
    <sheet name="Outcomes based on Lauch Date" sheetId="5" r:id="rId8"/>
    <sheet name="Parent Categories" sheetId="2" r:id="rId9"/>
    <sheet name="Subcategory Statistics" sheetId="3" r:id="rId10"/>
    <sheet name="Edeinburgh Research" sheetId="6" r:id="rId11"/>
  </sheets>
  <definedNames>
    <definedName name="_xlnm._FilterDatabase" localSheetId="0" hidden="1">KickstarterData!$A$1:$T$4115</definedName>
    <definedName name="_xlchart.v1.0" hidden="1">KickstarterData!$D$1</definedName>
    <definedName name="_xlchart.v1.1" hidden="1">KickstarterData!$D$2:$D$4115</definedName>
    <definedName name="_xlchart.v1.10" hidden="1">KickstarterData!$E$1</definedName>
    <definedName name="_xlchart.v1.11" hidden="1">KickstarterData!$E$2:$E$4115</definedName>
    <definedName name="_xlchart.v1.12" hidden="1">KickstarterData!$D$1</definedName>
    <definedName name="_xlchart.v1.13" hidden="1">KickstarterData!$D$2:$D$4115</definedName>
    <definedName name="_xlchart.v1.14" hidden="1">KickstarterData!$E$1</definedName>
    <definedName name="_xlchart.v1.15" hidden="1">KickstarterData!$E$2:$E$4115</definedName>
    <definedName name="_xlchart.v1.16" hidden="1">KickstarterData!$D$1</definedName>
    <definedName name="_xlchart.v1.17" hidden="1">KickstarterData!$D$2:$D$4115</definedName>
    <definedName name="_xlchart.v1.18" hidden="1">KickstarterData!$E$1</definedName>
    <definedName name="_xlchart.v1.19" hidden="1">KickstarterData!$E$2:$E$4115</definedName>
    <definedName name="_xlchart.v1.2" hidden="1">KickstarterData!$E$1</definedName>
    <definedName name="_xlchart.v1.3" hidden="1">KickstarterData!$E$2:$E$4115</definedName>
    <definedName name="_xlchart.v1.4" hidden="1">KickstarterData!$D$1</definedName>
    <definedName name="_xlchart.v1.5" hidden="1">KickstarterData!$D$2:$D$4115</definedName>
    <definedName name="_xlchart.v1.6" hidden="1">KickstarterData!$E$1</definedName>
    <definedName name="_xlchart.v1.7" hidden="1">KickstarterData!$E$2:$E$4115</definedName>
    <definedName name="_xlchart.v1.8" hidden="1">KickstarterData!$D$1</definedName>
    <definedName name="_xlchart.v1.9" hidden="1">KickstarterData!$D$2:$D$4115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13" i="9"/>
  <c r="C12" i="9"/>
  <c r="B15" i="9"/>
  <c r="B14" i="9"/>
  <c r="B13" i="9"/>
  <c r="B12" i="9"/>
  <c r="C7" i="9"/>
  <c r="C6" i="9"/>
  <c r="C5" i="9"/>
  <c r="C4" i="9"/>
  <c r="B7" i="9"/>
  <c r="B6" i="9"/>
  <c r="B5" i="9"/>
  <c r="B4" i="9"/>
  <c r="H11" i="9"/>
  <c r="H10" i="9"/>
  <c r="H3" i="9"/>
  <c r="H2" i="9"/>
  <c r="G11" i="9"/>
  <c r="G10" i="9"/>
  <c r="G3" i="9"/>
  <c r="G2" i="9"/>
  <c r="C11" i="9"/>
  <c r="B11" i="9"/>
  <c r="B3" i="9"/>
  <c r="C10" i="9"/>
  <c r="C2" i="9"/>
  <c r="B10" i="9"/>
  <c r="C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6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6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6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6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6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<sst xmlns="http://schemas.openxmlformats.org/spreadsheetml/2006/main" count="39707" uniqueCount="8434">
  <si>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</si>
  <si>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</si>
  <si>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</si>
  <si>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</si>
  <si>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</si>
  <si>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</si>
  <si>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</si>
  <si>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</si>
  <si>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</si>
  <si>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</si>
  <si>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</si>
  <si>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</si>
  <si>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</si>
  <si>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</si>
  <si>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</si>
  <si>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</si>
  <si>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</si>
  <si>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</si>
  <si>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</si>
  <si>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</si>
  <si>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</si>
  <si>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</si>
  <si>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</si>
  <si>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</si>
  <si>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</si>
  <si>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</si>
  <si>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</si>
  <si>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</si>
  <si>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</si>
  <si>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</si>
  <si>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</si>
  <si>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</si>
  <si>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</si>
  <si>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</si>
  <si>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</si>
  <si>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</si>
  <si>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</si>
  <si>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</si>
  <si>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</si>
  <si>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</si>
  <si>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</si>
  <si>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</si>
  <si>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</si>
  <si>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</si>
  <si>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</si>
  <si>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</si>
  <si>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</si>
  <si>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</si>
  <si>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</si>
  <si>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</si>
  <si>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</si>
  <si>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</si>
  <si>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</si>
  <si>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</si>
  <si>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</si>
  <si>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</si>
  <si>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</si>
  <si>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</si>
  <si>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</si>
  <si>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</si>
  <si>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</si>
  <si>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</si>
  <si>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</si>
  <si>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</si>
  <si>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</si>
  <si>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</si>
  <si>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</si>
  <si>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</si>
  <si>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</si>
  <si>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</si>
  <si>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</si>
  <si>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</si>
  <si>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</si>
  <si>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</si>
  <si>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</si>
  <si>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</si>
  <si>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</si>
  <si>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</si>
  <si>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</si>
  <si>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</si>
  <si>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</si>
  <si>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</si>
  <si>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</si>
  <si>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</si>
  <si>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</si>
  <si>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</si>
  <si>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</si>
  <si>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</si>
  <si>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</si>
  <si>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</si>
  <si>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</si>
  <si>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</si>
  <si>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</si>
  <si>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</si>
  <si>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</si>
  <si>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</si>
  <si>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</si>
  <si>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</si>
  <si>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</si>
  <si>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</si>
  <si>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</si>
  <si>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</si>
  <si>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</si>
  <si>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</si>
  <si>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</si>
  <si>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</si>
  <si>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</si>
  <si>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</si>
  <si>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</si>
  <si>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</si>
  <si>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</si>
  <si>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</si>
  <si>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</si>
  <si>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</si>
  <si>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</si>
  <si>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</si>
  <si>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</si>
  <si>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</si>
  <si>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</si>
  <si>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</si>
  <si>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</si>
  <si>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</si>
  <si>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</si>
  <si>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</si>
  <si>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</si>
  <si>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</si>
  <si>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</si>
  <si>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</si>
  <si>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</si>
  <si>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</si>
  <si>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</si>
  <si>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</si>
  <si>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</si>
  <si>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</si>
  <si>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</si>
  <si>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</si>
  <si>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</si>
  <si>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</si>
  <si>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</si>
  <si>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</si>
  <si>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</si>
  <si>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</si>
  <si>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</si>
  <si>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</si>
  <si>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</si>
  <si>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</si>
  <si>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</si>
  <si>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</si>
  <si>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</si>
  <si>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</si>
  <si>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</si>
  <si>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</si>
  <si>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</si>
  <si>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</si>
  <si>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</si>
  <si>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</si>
  <si>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</si>
  <si>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</si>
  <si>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</si>
  <si>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</si>
  <si>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</si>
  <si>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</si>
  <si>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</si>
  <si>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</si>
  <si>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</si>
  <si>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</si>
  <si>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</si>
  <si>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</si>
  <si>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</si>
  <si>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</si>
  <si>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</si>
  <si>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</si>
  <si>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</si>
  <si>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</si>
  <si>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</si>
  <si>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</si>
  <si>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</si>
  <si>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</si>
  <si>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</si>
  <si>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</si>
  <si>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</si>
  <si>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</si>
  <si>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</si>
  <si>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</si>
  <si>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</si>
  <si>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</si>
  <si>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</si>
  <si>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</si>
  <si>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</si>
  <si>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</si>
  <si>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</si>
  <si>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</si>
  <si>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</si>
  <si>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</si>
  <si>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</si>
  <si>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</si>
  <si>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</si>
  <si>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</si>
  <si>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</si>
  <si>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</si>
  <si>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</si>
  <si>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</si>
  <si>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</si>
  <si>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</si>
  <si>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</si>
  <si>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</si>
  <si>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</si>
  <si>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</si>
  <si>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</si>
  <si>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</si>
  <si>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</si>
  <si>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</si>
  <si>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</si>
  <si>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</si>
  <si>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</si>
  <si>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</si>
  <si>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</si>
  <si>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</si>
  <si>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</si>
  <si>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</si>
  <si>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</si>
  <si>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</si>
  <si>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</si>
  <si>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</si>
  <si>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</si>
  <si>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</si>
  <si>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</si>
  <si>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</si>
  <si>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</si>
  <si>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</si>
  <si>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</si>
  <si>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</si>
  <si>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</si>
  <si>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</si>
  <si>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</si>
  <si>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</si>
  <si>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</si>
  <si>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</si>
  <si>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</si>
  <si>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</si>
  <si>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</si>
  <si>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</si>
  <si>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</si>
  <si>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</si>
  <si>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</si>
  <si>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</si>
  <si>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</si>
  <si>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</si>
  <si>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</si>
  <si>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</si>
  <si>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</si>
  <si>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</si>
  <si>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</si>
  <si>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</si>
  <si>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</si>
  <si>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</si>
  <si>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</si>
  <si>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</si>
  <si>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</si>
  <si>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</si>
  <si>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</si>
  <si>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</si>
  <si>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</si>
  <si>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</si>
  <si>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</si>
  <si>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</si>
  <si>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</si>
  <si>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</si>
  <si>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</si>
  <si>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</si>
  <si>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</si>
  <si>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</si>
  <si>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</si>
  <si>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</si>
  <si>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</si>
  <si>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</si>
  <si>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</si>
  <si>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</si>
  <si>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</si>
  <si>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</si>
  <si>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</si>
  <si>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</si>
  <si>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</si>
  <si>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</si>
  <si>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</si>
  <si>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</si>
  <si>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</si>
  <si>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</si>
  <si>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</si>
  <si>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</si>
  <si>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</si>
  <si>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</si>
  <si>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</si>
  <si>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</si>
  <si>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</si>
  <si>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</si>
  <si>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</si>
  <si>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</si>
  <si>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</si>
  <si>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</si>
  <si>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</si>
  <si>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</si>
  <si>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</si>
  <si>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</si>
  <si>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</si>
  <si>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</si>
  <si>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</si>
  <si>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</si>
  <si>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</si>
  <si>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</si>
  <si>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</si>
  <si>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</si>
  <si>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</si>
  <si>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</si>
  <si>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</si>
  <si>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</si>
  <si>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</si>
  <si>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</si>
  <si>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</si>
  <si>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</si>
  <si>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</si>
  <si>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</si>
  <si>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</si>
  <si>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</si>
  <si>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</si>
  <si>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</si>
  <si>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</si>
  <si>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</si>
  <si>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</si>
  <si>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</si>
  <si>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</si>
  <si>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</si>
  <si>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</si>
  <si>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</si>
  <si>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</si>
  <si>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</si>
  <si>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</si>
  <si>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</si>
  <si>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</si>
  <si>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</si>
  <si>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</si>
  <si>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</si>
  <si>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</si>
  <si>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</si>
  <si>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</si>
  <si>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</si>
  <si>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</si>
  <si>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</si>
  <si>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</si>
  <si>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</si>
  <si>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</si>
  <si>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</si>
  <si>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</si>
  <si>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</si>
  <si>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</si>
  <si>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</si>
  <si>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</si>
  <si>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</si>
  <si>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</si>
  <si>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</si>
  <si>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</si>
  <si>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</si>
  <si>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</si>
  <si>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</si>
  <si>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</si>
  <si>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</si>
  <si>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</si>
  <si>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</si>
  <si>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</si>
  <si>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</si>
  <si>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</si>
  <si>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</si>
  <si>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</si>
  <si>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</si>
  <si>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</si>
  <si>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</si>
  <si>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</si>
  <si>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</si>
  <si>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</si>
  <si>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</si>
  <si>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</si>
  <si>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</si>
  <si>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</si>
  <si>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</si>
  <si>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</si>
  <si>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</si>
  <si>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</si>
  <si>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</si>
  <si>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</si>
  <si>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</si>
  <si>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</si>
  <si>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</si>
  <si>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</si>
  <si>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</si>
  <si>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</si>
  <si>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</si>
  <si>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</si>
  <si>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</si>
  <si>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</si>
  <si>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</si>
  <si>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</si>
  <si>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</si>
  <si>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</si>
  <si>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</si>
  <si>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</si>
  <si>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</si>
  <si>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</si>
  <si>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</si>
  <si>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</si>
  <si>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</si>
  <si>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</si>
  <si>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</si>
  <si>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</si>
  <si>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</si>
  <si>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</si>
  <si>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</si>
  <si>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</si>
  <si>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</si>
  <si>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</si>
  <si>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</si>
  <si>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</si>
  <si>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</si>
  <si>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</si>
  <si>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</si>
  <si>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</si>
  <si>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</si>
  <si>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</si>
  <si>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</si>
  <si>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</si>
  <si>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</si>
  <si>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</si>
  <si>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</si>
  <si>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</si>
  <si>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</si>
  <si>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</si>
  <si>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</si>
  <si>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</si>
  <si>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</si>
  <si>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</si>
  <si>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</si>
  <si>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</si>
  <si>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</si>
  <si>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</si>
  <si>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</si>
  <si>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</si>
  <si>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</si>
  <si>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</si>
  <si>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</si>
  <si>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</si>
  <si>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</si>
  <si>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</si>
  <si>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</si>
  <si>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</si>
  <si>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</si>
  <si>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</si>
  <si>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</si>
  <si>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</si>
  <si>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</si>
  <si>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</si>
  <si>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</si>
  <si>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</si>
  <si>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</si>
  <si>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</si>
  <si>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</si>
  <si>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</si>
  <si>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</si>
  <si>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</si>
  <si>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</si>
  <si>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</si>
  <si>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</si>
  <si>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</si>
  <si>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</si>
  <si>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</si>
  <si>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</si>
  <si>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</si>
  <si>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</si>
  <si>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</si>
  <si>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</si>
  <si>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</si>
  <si>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</si>
  <si>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</si>
  <si>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</si>
  <si>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</si>
  <si>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</si>
  <si>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</si>
  <si>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</si>
  <si>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</si>
  <si>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</si>
  <si>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</si>
  <si>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</si>
  <si>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</si>
  <si>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</si>
  <si>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</si>
  <si>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</si>
  <si>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</si>
  <si>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</si>
  <si>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</si>
  <si>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</si>
  <si>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</si>
  <si>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</si>
  <si>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</si>
  <si>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</si>
  <si>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</si>
  <si>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</si>
  <si>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</si>
  <si>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</si>
  <si>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</si>
  <si>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</si>
  <si>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</si>
  <si>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</si>
  <si>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</si>
  <si>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</si>
  <si>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</si>
  <si>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</si>
  <si>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</si>
  <si>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</si>
  <si>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</si>
  <si>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</si>
  <si>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</si>
  <si>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</si>
  <si>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</si>
  <si>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</si>
  <si>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</si>
  <si>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</si>
  <si>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</si>
  <si>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</si>
  <si>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</si>
  <si>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</si>
  <si>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</si>
  <si>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</si>
  <si>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</si>
  <si>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</si>
  <si>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</si>
  <si>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</si>
  <si>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</si>
  <si>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</si>
  <si>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</si>
  <si>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</si>
  <si>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</si>
  <si>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</si>
  <si>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</si>
  <si>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</si>
  <si>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</si>
  <si>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</si>
  <si>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</si>
  <si>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</si>
  <si>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</si>
  <si>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</si>
  <si>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</si>
  <si>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</si>
  <si>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</si>
  <si>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</si>
  <si>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</si>
  <si>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</si>
  <si>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</si>
  <si>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</si>
  <si>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</si>
  <si>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</si>
  <si>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</si>
  <si>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</si>
  <si>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</si>
  <si>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</si>
  <si>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</si>
  <si>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</si>
  <si>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</si>
  <si>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</si>
  <si>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</si>
  <si>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</si>
  <si>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</si>
  <si>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</si>
  <si>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</si>
  <si>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</si>
  <si>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</si>
  <si>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</si>
  <si>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</si>
  <si>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</si>
  <si>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</si>
  <si>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</si>
  <si>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</si>
  <si>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</si>
  <si>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</si>
  <si>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</si>
  <si>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</si>
  <si>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</si>
  <si>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</si>
  <si>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</si>
  <si>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</si>
  <si>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</si>
  <si>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</si>
  <si>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</si>
  <si>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</si>
  <si>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</si>
  <si>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</si>
  <si>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</si>
  <si>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</si>
  <si>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</si>
  <si>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</si>
  <si>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</si>
  <si>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</si>
  <si>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</si>
  <si>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</si>
  <si>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</si>
  <si>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</si>
  <si>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</si>
  <si>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</si>
  <si>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</si>
  <si>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</si>
  <si>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</si>
  <si>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</si>
  <si>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</si>
  <si>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</si>
  <si>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</si>
  <si>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</si>
  <si>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</si>
  <si>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</si>
  <si>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</si>
  <si>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</si>
  <si>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</si>
  <si>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</si>
  <si>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</si>
  <si>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</si>
  <si>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</si>
  <si>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</si>
  <si>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</si>
  <si>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</si>
  <si>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</si>
  <si>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</si>
  <si>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</si>
  <si>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</si>
  <si>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</si>
  <si>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</si>
  <si>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</si>
  <si>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</si>
  <si>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</si>
  <si>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</si>
  <si>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</si>
  <si>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</si>
  <si>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</si>
  <si>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</si>
  <si>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</si>
  <si>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</si>
  <si>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</si>
  <si>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</si>
  <si>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</si>
  <si>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</si>
  <si>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</si>
  <si>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</si>
  <si>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</si>
  <si>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</si>
  <si>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</si>
  <si>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</si>
  <si>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</si>
  <si>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</si>
  <si>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</si>
  <si>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</si>
  <si>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</si>
  <si>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</si>
  <si>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</si>
  <si>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</si>
  <si>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</si>
  <si>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</si>
  <si>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</si>
  <si>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</si>
  <si>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</si>
  <si>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</si>
  <si>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</si>
  <si>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</si>
  <si>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</si>
  <si>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</si>
  <si>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</si>
  <si>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</si>
  <si>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</si>
  <si>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</si>
  <si>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</si>
  <si>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</si>
  <si>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</si>
  <si>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</si>
  <si>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</si>
  <si>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</si>
  <si>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</si>
  <si>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</si>
  <si>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</si>
  <si>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</si>
  <si>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</si>
  <si>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</si>
  <si>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</si>
  <si>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</si>
  <si>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</si>
  <si>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</si>
  <si>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</si>
  <si>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</si>
  <si>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</si>
  <si>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</si>
  <si>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</si>
  <si>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</si>
  <si>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</si>
  <si>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</si>
  <si>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</si>
  <si>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</si>
  <si>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</si>
  <si>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</si>
  <si>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</si>
  <si>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</si>
  <si>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</si>
  <si>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</si>
  <si>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</si>
  <si>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</si>
  <si>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</si>
  <si>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</si>
  <si>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</si>
  <si>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</si>
  <si>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</si>
  <si>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</si>
  <si>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</si>
  <si>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</si>
  <si>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</si>
  <si>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</si>
  <si>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</si>
  <si>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</si>
  <si>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</si>
  <si>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</si>
  <si>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</si>
  <si>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</si>
  <si>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</si>
  <si>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</si>
  <si>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</si>
  <si>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</si>
  <si>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</si>
  <si>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</si>
  <si>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</si>
  <si>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</si>
  <si>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</si>
  <si>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</si>
  <si>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</si>
  <si>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</si>
  <si>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</si>
  <si>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</si>
  <si>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</si>
  <si>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</si>
  <si>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</si>
  <si>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</si>
  <si>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</si>
  <si>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</si>
  <si>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</si>
  <si>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</si>
  <si>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</si>
  <si>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</si>
  <si>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</si>
  <si>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</si>
  <si>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</si>
  <si>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</si>
  <si>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</si>
  <si>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</si>
  <si>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</si>
  <si>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</si>
  <si>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</si>
  <si>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</si>
  <si>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</si>
  <si>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</si>
  <si>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</si>
  <si>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</si>
  <si>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</si>
  <si>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</si>
  <si>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</si>
  <si>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</si>
  <si>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</si>
  <si>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</si>
  <si>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</si>
  <si>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</si>
  <si>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</si>
  <si>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</si>
  <si>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</si>
  <si>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</si>
  <si>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</si>
  <si>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</si>
  <si>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</si>
  <si>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</si>
  <si>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</si>
  <si>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</si>
  <si>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</si>
  <si>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</si>
  <si>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</si>
  <si>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</si>
  <si>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</si>
  <si>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</si>
  <si>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</si>
  <si>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</si>
  <si>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</si>
  <si>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</si>
  <si>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</si>
  <si>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</si>
  <si>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</si>
  <si>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</si>
  <si>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</si>
  <si>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</si>
  <si>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</si>
  <si>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</si>
  <si>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</si>
  <si>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</si>
  <si>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</si>
  <si>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</si>
  <si>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</si>
  <si>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</si>
  <si>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</si>
  <si>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</si>
  <si>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</si>
  <si>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</si>
  <si>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</si>
  <si>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</si>
  <si>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</si>
  <si>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</si>
  <si>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</si>
  <si>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</si>
  <si>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</si>
  <si>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</si>
  <si>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</si>
  <si>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</si>
  <si>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</si>
  <si>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</si>
  <si>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</si>
  <si>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</si>
  <si>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</si>
  <si>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</si>
  <si>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</si>
  <si>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</si>
  <si>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</si>
  <si>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</si>
  <si>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</si>
  <si>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</si>
  <si>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</si>
  <si>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</si>
  <si>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</si>
  <si>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</si>
  <si>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</si>
  <si>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</si>
  <si>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</si>
  <si>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</si>
  <si>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</si>
  <si>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</si>
  <si>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</si>
  <si>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</si>
  <si>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</si>
  <si>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</si>
  <si>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</si>
  <si>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</si>
  <si>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</si>
  <si>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</si>
  <si>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</si>
  <si>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</si>
  <si>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</si>
  <si>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</si>
  <si>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</si>
  <si>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</si>
  <si>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</si>
  <si>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</si>
  <si>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</si>
  <si>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</si>
  <si>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</si>
  <si>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</si>
  <si>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</si>
  <si>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</si>
  <si>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</si>
  <si>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</si>
  <si>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</si>
  <si>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</si>
  <si>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</si>
  <si>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</si>
  <si>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</si>
  <si>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</si>
  <si>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</si>
  <si>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</si>
  <si>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</si>
  <si>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</si>
  <si>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</si>
  <si>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</si>
  <si>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</si>
  <si>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</si>
  <si>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</si>
  <si>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</si>
  <si>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</si>
  <si>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</si>
  <si>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</si>
  <si>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</si>
  <si>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</si>
  <si>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</si>
  <si>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</si>
  <si>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</si>
  <si>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</si>
  <si>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</si>
  <si>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</si>
  <si>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</si>
  <si>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</si>
  <si>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</si>
  <si>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</si>
  <si>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</si>
  <si>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</si>
  <si>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</si>
  <si>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</si>
  <si>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</si>
  <si>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</si>
  <si>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</si>
  <si>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</si>
  <si>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</si>
  <si>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</si>
  <si>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</si>
  <si>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</si>
  <si>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</si>
  <si>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</si>
  <si>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</si>
  <si>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</si>
  <si>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</si>
  <si>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</si>
  <si>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</si>
  <si>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</si>
  <si>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</si>
  <si>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</si>
  <si>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</si>
  <si>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</si>
  <si>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</si>
  <si>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</si>
  <si>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</si>
  <si>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</si>
  <si>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</si>
  <si>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</si>
  <si>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</si>
  <si>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</si>
  <si>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</si>
  <si>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</si>
  <si>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</si>
  <si>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</si>
  <si>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</si>
  <si>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</si>
  <si>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</si>
  <si>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</si>
  <si>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</si>
  <si>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</si>
  <si>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</si>
  <si>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</si>
  <si>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</si>
  <si>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</si>
  <si>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</si>
  <si>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</si>
  <si>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</si>
  <si>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</si>
  <si>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</si>
  <si>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</si>
  <si>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</si>
  <si>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</si>
  <si>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</si>
  <si>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</si>
  <si>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</si>
  <si>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</si>
  <si>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</si>
  <si>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</si>
  <si>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</si>
  <si>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</si>
  <si>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</si>
  <si>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</si>
  <si>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</si>
  <si>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</si>
  <si>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</si>
  <si>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</si>
  <si>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</si>
  <si>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</si>
  <si>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</si>
  <si>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</si>
  <si>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</si>
  <si>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</si>
  <si>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</si>
  <si>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</si>
  <si>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</si>
  <si>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</si>
  <si>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</si>
  <si>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</si>
  <si>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</si>
  <si>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</si>
  <si>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</si>
  <si>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</si>
  <si>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</si>
  <si>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</si>
  <si>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</si>
  <si>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</si>
  <si>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</si>
  <si>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</si>
  <si>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</si>
  <si>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</si>
  <si>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</si>
  <si>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</si>
  <si>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</si>
  <si>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</si>
  <si>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</si>
  <si>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</si>
  <si>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</si>
  <si>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</si>
  <si>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</si>
  <si>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</si>
  <si>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</si>
  <si>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</si>
  <si>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</si>
  <si>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</si>
  <si>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</si>
  <si>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</si>
  <si>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</si>
  <si>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</si>
  <si>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</si>
  <si>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</si>
  <si>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</si>
  <si>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</si>
  <si>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</si>
  <si>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</si>
  <si>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</si>
  <si>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</si>
  <si>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</si>
  <si>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</si>
  <si>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</si>
  <si>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</si>
  <si>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</si>
  <si>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</si>
  <si>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</si>
  <si>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</si>
  <si>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</si>
  <si>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</si>
  <si>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</si>
  <si>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</si>
  <si>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</si>
  <si>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</si>
  <si>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</si>
  <si>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</si>
  <si>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</si>
  <si>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</si>
  <si>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</si>
  <si>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</si>
  <si>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</si>
  <si>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</si>
  <si>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</si>
  <si>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</si>
  <si>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</si>
  <si>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</si>
  <si>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</si>
  <si>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</si>
  <si>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</si>
  <si>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</si>
  <si>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</si>
  <si>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</si>
  <si>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</si>
  <si>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</si>
  <si>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</si>
  <si>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</si>
  <si>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</si>
  <si>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</si>
  <si>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</si>
  <si>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</si>
  <si>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</si>
  <si>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</si>
  <si>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</si>
  <si>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</si>
  <si>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</si>
  <si>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</si>
  <si>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</si>
  <si>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</si>
  <si>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</si>
  <si>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</si>
  <si>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</si>
  <si>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</si>
  <si>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</si>
  <si>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</si>
  <si>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</si>
  <si>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</si>
  <si>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</si>
  <si>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</si>
  <si>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</si>
  <si>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</si>
  <si>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</si>
  <si>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</si>
  <si>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</si>
  <si>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</si>
  <si>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</si>
  <si>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</si>
  <si>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</si>
  <si>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</si>
  <si>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</si>
  <si>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</si>
  <si>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</si>
  <si>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</si>
  <si>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</si>
  <si>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</si>
  <si>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</si>
  <si>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</si>
  <si>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</si>
  <si>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</si>
  <si>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</si>
  <si>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</si>
  <si>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</si>
  <si>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</si>
  <si>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</si>
  <si>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</si>
  <si>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</si>
  <si>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</si>
  <si>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</si>
  <si>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</si>
  <si>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</si>
  <si>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</si>
  <si>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</si>
  <si>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</si>
  <si>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</si>
  <si>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</si>
  <si>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</si>
  <si>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</si>
  <si>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</si>
  <si>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</si>
  <si>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</si>
  <si>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</si>
  <si>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</si>
  <si>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</si>
  <si>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</si>
  <si>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</si>
  <si>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</si>
  <si>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</si>
  <si>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</si>
  <si>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</si>
  <si>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</si>
  <si>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</si>
  <si>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</si>
  <si>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</si>
  <si>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</si>
  <si>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</si>
  <si>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</si>
  <si>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</si>
  <si>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</si>
  <si>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</si>
  <si>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</si>
  <si>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</si>
  <si>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</si>
  <si>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</si>
  <si>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</si>
  <si>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</si>
  <si>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</si>
  <si>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</si>
  <si>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</si>
  <si>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</si>
  <si>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</si>
  <si>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</si>
  <si>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</si>
  <si>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</si>
  <si>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</si>
  <si>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</si>
  <si>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</si>
  <si>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</si>
  <si>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</si>
  <si>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</si>
  <si>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</si>
  <si>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</si>
  <si>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</si>
  <si>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</si>
  <si>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</si>
  <si>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</si>
  <si>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</si>
  <si>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</si>
  <si>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</si>
  <si>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</si>
  <si>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</si>
  <si>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</si>
  <si>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</si>
  <si>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</si>
  <si>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</si>
  <si>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</si>
  <si>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</si>
  <si>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</si>
  <si>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</si>
  <si>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</si>
  <si>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</si>
  <si>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</si>
  <si>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</si>
  <si>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</si>
  <si>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</si>
  <si>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</si>
  <si>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</si>
  <si>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</si>
  <si>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</si>
  <si>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</si>
  <si>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</si>
  <si>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</si>
  <si>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</si>
  <si>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</si>
  <si>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</si>
  <si>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</si>
  <si>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</si>
  <si>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</si>
  <si>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</si>
  <si>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</si>
  <si>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</si>
  <si>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</si>
  <si>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</si>
  <si>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</si>
  <si>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</si>
  <si>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</si>
  <si>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</si>
  <si>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</si>
  <si>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</si>
  <si>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</si>
  <si>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</si>
  <si>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</si>
  <si>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</si>
  <si>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</si>
  <si>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</si>
  <si>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</si>
  <si>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</si>
  <si>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</si>
  <si>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</si>
  <si>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</si>
  <si>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</si>
  <si>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</si>
  <si>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</si>
  <si>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</si>
  <si>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</si>
  <si>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</si>
  <si>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</si>
  <si>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</si>
  <si>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</si>
  <si>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</si>
  <si>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</si>
  <si>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</si>
  <si>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</si>
  <si>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</si>
  <si>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</si>
  <si>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</si>
  <si>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</si>
  <si>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</si>
  <si>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</si>
  <si>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</si>
  <si>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</si>
  <si>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</si>
  <si>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</si>
  <si>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</si>
  <si>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</si>
  <si>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</si>
  <si>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</si>
  <si>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</si>
  <si>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</si>
  <si>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</si>
  <si>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</si>
  <si>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</si>
  <si>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</si>
  <si>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</si>
  <si>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</si>
  <si>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</si>
  <si>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</si>
  <si>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</si>
  <si>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</si>
  <si>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</si>
  <si>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</si>
  <si>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</si>
  <si>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</si>
  <si>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</si>
  <si>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</si>
  <si>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</si>
  <si>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</si>
  <si>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</si>
  <si>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</si>
  <si>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</si>
  <si>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</si>
  <si>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</si>
  <si>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</si>
  <si>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</si>
  <si>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</si>
  <si>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</si>
  <si>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</si>
  <si>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</si>
  <si>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</si>
  <si>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</si>
  <si>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</si>
  <si>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</si>
  <si>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</si>
  <si>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</si>
  <si>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</si>
  <si>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</si>
  <si>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</si>
  <si>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</si>
  <si>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</si>
  <si>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</si>
  <si>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</si>
  <si>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</si>
  <si>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</si>
  <si>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</si>
  <si>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</si>
  <si>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</si>
  <si>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</si>
  <si>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</si>
  <si>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</si>
  <si>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</si>
  <si>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</si>
  <si>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</si>
  <si>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</si>
  <si>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</si>
  <si>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</si>
  <si>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</si>
  <si>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</si>
  <si>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</si>
  <si>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</si>
  <si>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</si>
  <si>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</si>
  <si>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</si>
  <si>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</si>
  <si>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</si>
  <si>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</si>
  <si>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</si>
  <si>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</si>
  <si>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</si>
  <si>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</si>
  <si>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</si>
  <si>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</si>
  <si>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</si>
  <si>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</si>
  <si>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</si>
  <si>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</si>
  <si>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</si>
  <si>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</si>
  <si>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</si>
  <si>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</si>
  <si>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</si>
  <si>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</si>
  <si>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</si>
  <si>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</si>
  <si>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</si>
  <si>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</si>
  <si>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</si>
  <si>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</si>
  <si>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</si>
  <si>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</si>
  <si>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</si>
  <si>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</si>
  <si>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</si>
  <si>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</si>
  <si>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</si>
  <si>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</si>
  <si>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</si>
  <si>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</si>
  <si>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</si>
  <si>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</si>
  <si>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</si>
  <si>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</si>
  <si>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</si>
  <si>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</si>
  <si>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</si>
  <si>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</si>
  <si>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</si>
  <si>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</si>
  <si>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</si>
  <si>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</si>
  <si>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</si>
  <si>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</si>
  <si>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</si>
  <si>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</si>
  <si>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</si>
  <si>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</si>
  <si>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</si>
  <si>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</si>
  <si>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</si>
  <si>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</si>
  <si>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</si>
  <si>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</si>
  <si>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</si>
  <si>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</si>
  <si>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</si>
  <si>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</si>
  <si>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</si>
  <si>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</si>
  <si>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</si>
  <si>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</si>
  <si>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</si>
  <si>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</si>
  <si>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</si>
  <si>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</si>
  <si>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</si>
  <si>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</si>
  <si>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</si>
  <si>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</si>
  <si>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</si>
  <si>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</si>
  <si>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</si>
  <si>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</si>
  <si>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</si>
  <si>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</si>
  <si>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</si>
  <si>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</si>
  <si>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</si>
  <si>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</si>
  <si>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</si>
  <si>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</si>
  <si>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</si>
  <si>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</si>
  <si>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</si>
  <si>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</si>
  <si>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</si>
  <si>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</si>
  <si>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</si>
  <si>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</si>
  <si>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</si>
  <si>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</si>
  <si>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</si>
  <si>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</si>
  <si>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</si>
  <si>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</si>
  <si>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</si>
  <si>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</si>
  <si>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</si>
  <si>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</si>
  <si>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</si>
  <si>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</si>
  <si>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</si>
  <si>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</si>
  <si>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</si>
  <si>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</si>
  <si>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</si>
  <si>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</si>
  <si>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</si>
  <si>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</si>
  <si>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</si>
  <si>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</si>
  <si>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</si>
  <si>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</si>
  <si>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</si>
  <si>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</si>
  <si>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</si>
  <si>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</si>
  <si>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</si>
  <si>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</si>
  <si>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</si>
  <si>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</si>
  <si>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</si>
  <si>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</si>
  <si>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</si>
  <si>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</si>
  <si>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</si>
  <si>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</si>
  <si>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</si>
  <si>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</si>
  <si>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</si>
  <si>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</si>
  <si>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</si>
  <si>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</si>
  <si>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</si>
  <si>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</si>
  <si>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</si>
  <si>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</si>
  <si>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</si>
  <si>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</si>
  <si>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</si>
  <si>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</si>
  <si>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</si>
  <si>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</si>
  <si>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</si>
  <si>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</si>
  <si>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</si>
  <si>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</si>
  <si>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</si>
  <si>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</si>
  <si>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</si>
  <si>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</si>
  <si>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</si>
  <si>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</si>
  <si>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</si>
  <si>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</si>
  <si>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</si>
  <si>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</si>
  <si>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</si>
  <si>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</si>
  <si>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</si>
  <si>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</si>
  <si>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</si>
  <si>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</si>
  <si>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</si>
  <si>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</si>
  <si>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</si>
  <si>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</si>
  <si>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</si>
  <si>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</si>
  <si>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</si>
  <si>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</si>
  <si>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</si>
  <si>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</si>
  <si>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</si>
  <si>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</si>
  <si>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</si>
  <si>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</si>
  <si>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</si>
  <si>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</si>
  <si>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</si>
  <si>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</si>
  <si>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</si>
  <si>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</si>
  <si>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</si>
  <si>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</si>
  <si>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</si>
  <si>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</si>
  <si>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</si>
  <si>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</si>
  <si>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</si>
  <si>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</si>
  <si>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</si>
  <si>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</si>
  <si>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</si>
  <si>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</si>
  <si>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</si>
  <si>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</si>
  <si>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</si>
  <si>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</si>
  <si>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</si>
  <si>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</si>
  <si>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</si>
  <si>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</si>
  <si>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</si>
  <si>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</si>
  <si>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</si>
  <si>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</si>
  <si>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</si>
  <si>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</si>
  <si>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</si>
  <si>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</si>
  <si>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</si>
  <si>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</si>
  <si>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</si>
  <si>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</si>
  <si>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</si>
  <si>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</si>
  <si>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</si>
  <si>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</si>
  <si>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</si>
  <si>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</si>
  <si>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</si>
  <si>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</si>
  <si>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</si>
  <si>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</si>
  <si>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</si>
  <si>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</si>
  <si>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</si>
  <si>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</si>
  <si>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</si>
  <si>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</si>
  <si>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</si>
  <si>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</si>
  <si>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</si>
  <si>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</si>
  <si>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</si>
  <si>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</si>
  <si>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</si>
  <si>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</si>
  <si>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</si>
  <si>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</si>
  <si>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</si>
  <si>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</si>
  <si>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</si>
  <si>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</si>
  <si>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</si>
  <si>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</si>
  <si>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</si>
  <si>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</si>
  <si>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</si>
  <si>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</si>
  <si>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</si>
  <si>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</si>
  <si>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</si>
  <si>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</si>
  <si>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</si>
  <si>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</si>
  <si>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</si>
  <si>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</si>
  <si>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</si>
  <si>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</si>
  <si>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</si>
  <si>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</si>
  <si>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</si>
  <si>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</si>
  <si>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</si>
  <si>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</si>
  <si>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</si>
  <si>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</si>
  <si>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</si>
  <si>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</si>
  <si>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</si>
  <si>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</si>
  <si>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</si>
  <si>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</si>
  <si>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</si>
  <si>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</si>
  <si>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</si>
  <si>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</si>
  <si>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</si>
  <si>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</si>
  <si>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</si>
  <si>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</si>
  <si>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</si>
  <si>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</si>
  <si>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</si>
  <si>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</si>
  <si>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</si>
  <si>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</si>
  <si>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</si>
  <si>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</si>
  <si>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</si>
  <si>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</si>
  <si>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</si>
  <si>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</si>
  <si>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</si>
  <si>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</si>
  <si>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</si>
  <si>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</si>
  <si>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</si>
  <si>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</si>
  <si>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</si>
  <si>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</si>
  <si>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</si>
  <si>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</si>
  <si>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</si>
  <si>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</si>
  <si>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</si>
  <si>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</si>
  <si>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</si>
  <si>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</si>
  <si>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</si>
  <si>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</si>
  <si>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</si>
  <si>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</si>
  <si>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</si>
  <si>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</si>
  <si>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</si>
  <si>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</si>
  <si>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</si>
  <si>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</si>
  <si>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</si>
  <si>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</si>
  <si>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</si>
  <si>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</si>
  <si>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</si>
  <si>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</si>
  <si>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</si>
  <si>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</si>
  <si>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</si>
  <si>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</si>
  <si>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</si>
  <si>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</si>
  <si>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</si>
  <si>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</si>
  <si>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</si>
  <si>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</si>
  <si>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</si>
  <si>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</si>
  <si>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</si>
  <si>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</si>
  <si>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</si>
  <si>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</si>
  <si>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</si>
  <si>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</si>
  <si>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</si>
  <si>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</si>
  <si>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</si>
  <si>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</si>
  <si>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</si>
  <si>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</si>
  <si>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</si>
  <si>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</si>
  <si>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</si>
  <si>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</si>
  <si>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</si>
  <si>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</si>
  <si>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</si>
  <si>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</si>
  <si>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</si>
  <si>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</si>
  <si>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</si>
  <si>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</si>
  <si>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</si>
  <si>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</si>
  <si>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</si>
  <si>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</si>
  <si>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</si>
  <si>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</si>
  <si>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</si>
  <si>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</si>
  <si>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</si>
  <si>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</si>
  <si>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</si>
  <si>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</si>
  <si>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</si>
  <si>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</si>
  <si>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</si>
  <si>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</si>
  <si>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</si>
  <si>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</si>
  <si>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</si>
  <si>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</si>
  <si>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</si>
  <si>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</si>
  <si>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</si>
  <si>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</si>
  <si>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</si>
  <si>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</si>
  <si>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</si>
  <si>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</si>
  <si>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</si>
  <si>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</si>
  <si>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</si>
  <si>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</si>
  <si>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</si>
  <si>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</si>
  <si>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</si>
  <si>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</si>
  <si>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</si>
  <si>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</si>
  <si>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</si>
  <si>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</si>
  <si>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</si>
  <si>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</si>
  <si>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</si>
  <si>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</si>
  <si>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</si>
  <si>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</si>
  <si>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</si>
  <si>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</si>
  <si>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</si>
  <si>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</si>
  <si>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</si>
  <si>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</si>
  <si>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</si>
  <si>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</si>
  <si>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</si>
  <si>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</si>
  <si>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</si>
  <si>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</si>
  <si>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</si>
  <si>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</si>
  <si>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</si>
  <si>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</si>
  <si>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</si>
  <si>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</si>
  <si>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</si>
  <si>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</si>
  <si>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</si>
  <si>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</si>
  <si>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</si>
  <si>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</si>
  <si>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</si>
  <si>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</si>
  <si>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</si>
  <si>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</si>
  <si>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</si>
  <si>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</si>
  <si>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</si>
  <si>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</si>
  <si>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</si>
  <si>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</si>
  <si>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</si>
  <si>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</si>
  <si>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</si>
  <si>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</si>
  <si>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</si>
  <si>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</si>
  <si>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</si>
  <si>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</si>
  <si>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</si>
  <si>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</si>
  <si>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</si>
  <si>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</si>
  <si>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</si>
  <si>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</si>
  <si>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</si>
  <si>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</si>
  <si>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</si>
  <si>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</si>
  <si>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</si>
  <si>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</si>
  <si>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</si>
  <si>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</si>
  <si>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</si>
  <si>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</si>
  <si>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</si>
  <si>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</si>
  <si>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</si>
  <si>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</si>
  <si>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</si>
  <si>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</si>
  <si>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</si>
  <si>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</si>
  <si>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</si>
  <si>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</si>
  <si>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</si>
  <si>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</si>
  <si>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</si>
  <si>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</si>
  <si>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</si>
  <si>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</si>
  <si>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</si>
  <si>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</si>
  <si>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</si>
  <si>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</si>
  <si>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</si>
  <si>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</si>
  <si>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</si>
  <si>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</si>
  <si>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</si>
  <si>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</si>
  <si>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</si>
  <si>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</si>
  <si>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</si>
  <si>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</si>
  <si>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</si>
  <si>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</si>
  <si>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</si>
  <si>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</si>
  <si>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</si>
  <si>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</si>
  <si>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</si>
  <si>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</si>
  <si>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</si>
  <si>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</si>
  <si>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</si>
  <si>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</si>
  <si>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</si>
  <si>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</si>
  <si>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</si>
  <si>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</si>
  <si>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</si>
  <si>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</si>
  <si>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</si>
  <si>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</si>
  <si>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</si>
  <si>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</si>
  <si>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</si>
  <si>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</si>
  <si>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</si>
  <si>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</si>
  <si>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</si>
  <si>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</si>
  <si>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</si>
  <si>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</si>
  <si>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</si>
  <si>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</si>
  <si>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</si>
  <si>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</si>
  <si>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</si>
  <si>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</si>
  <si>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</si>
  <si>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</si>
  <si>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</si>
  <si>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</si>
  <si>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</si>
  <si>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</si>
  <si>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</si>
  <si>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</si>
  <si>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</si>
  <si>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</si>
  <si>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</si>
  <si>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</si>
  <si>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</si>
  <si>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</si>
  <si>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</si>
  <si>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</si>
  <si>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</si>
  <si>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</si>
  <si>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</si>
  <si>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</si>
  <si>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</si>
  <si>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</si>
  <si>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</si>
  <si>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</si>
  <si>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</si>
  <si>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</si>
  <si>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</si>
  <si>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</si>
  <si>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</si>
  <si>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</si>
  <si>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</si>
  <si>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</si>
  <si>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</si>
  <si>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</si>
  <si>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</si>
  <si>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</si>
  <si>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</si>
  <si>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</si>
  <si>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</si>
  <si>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</si>
  <si>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</si>
  <si>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</si>
  <si>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</si>
  <si>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</si>
  <si>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</si>
  <si>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</si>
  <si>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</si>
  <si>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</si>
  <si>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</si>
  <si>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</si>
  <si>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</si>
  <si>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</si>
  <si>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</si>
  <si>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</si>
  <si>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</si>
  <si>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</si>
  <si>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</si>
  <si>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</si>
  <si>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</si>
  <si>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</si>
  <si>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</si>
  <si>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</si>
  <si>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</si>
  <si>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</si>
  <si>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</si>
  <si>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</si>
  <si>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</si>
  <si>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</si>
  <si>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</si>
  <si>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</si>
  <si>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</si>
  <si>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</si>
  <si>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</si>
  <si>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</si>
  <si>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</si>
  <si>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</si>
  <si>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</si>
  <si>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</si>
  <si>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</si>
  <si>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</si>
  <si>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</si>
  <si>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</si>
  <si>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</si>
  <si>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</si>
  <si>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</si>
  <si>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</si>
  <si>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</si>
  <si>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</si>
  <si>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</si>
  <si>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</si>
  <si>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</si>
  <si>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</si>
  <si>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</si>
  <si>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</si>
  <si>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</si>
  <si>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</si>
  <si>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</si>
  <si>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</si>
  <si>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</si>
  <si>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</si>
  <si>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</si>
  <si>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</si>
  <si>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</si>
  <si>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</si>
  <si>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</si>
  <si>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</si>
  <si>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</si>
  <si>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</si>
  <si>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</si>
  <si>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</si>
  <si>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</si>
  <si>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</si>
  <si>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</si>
  <si>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</si>
  <si>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</si>
  <si>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</si>
  <si>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</si>
  <si>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</si>
  <si>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</si>
  <si>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</si>
  <si>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</si>
  <si>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</si>
  <si>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</si>
  <si>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</si>
  <si>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</si>
  <si>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</si>
  <si>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</si>
  <si>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</si>
  <si>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</si>
  <si>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</si>
  <si>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</si>
  <si>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</si>
  <si>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</si>
  <si>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</si>
  <si>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</si>
  <si>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</si>
  <si>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</si>
  <si>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</si>
  <si>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</si>
  <si>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</si>
  <si>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</si>
  <si>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</si>
  <si>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</si>
  <si>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</si>
  <si>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</si>
  <si>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</si>
  <si>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</si>
  <si>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</si>
  <si>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</si>
  <si>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</si>
  <si>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</si>
  <si>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</si>
  <si>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</si>
  <si>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</si>
  <si>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</si>
  <si>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</si>
  <si>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</si>
  <si>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</si>
  <si>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</si>
  <si>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</si>
  <si>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</si>
  <si>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</si>
  <si>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</si>
  <si>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</si>
  <si>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</si>
  <si>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</si>
  <si>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</si>
  <si>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</si>
  <si>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</si>
  <si>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</si>
  <si>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</si>
  <si>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</si>
  <si>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</si>
  <si>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</si>
  <si>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</si>
  <si>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</si>
  <si>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</si>
  <si>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</si>
  <si>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</si>
  <si>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</si>
  <si>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</si>
  <si>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</si>
  <si>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</si>
  <si>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</si>
  <si>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</si>
  <si>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</si>
  <si>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</si>
  <si>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</si>
  <si>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</si>
  <si>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</si>
  <si>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</si>
  <si>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</si>
  <si>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</si>
  <si>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</si>
  <si>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</si>
  <si>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</si>
  <si>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</si>
  <si>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</si>
  <si>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</si>
  <si>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</si>
  <si>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</si>
  <si>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</si>
  <si>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</si>
  <si>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</si>
  <si>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</si>
  <si>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</si>
  <si>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</si>
  <si>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</si>
  <si>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</si>
  <si>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</si>
  <si>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</si>
  <si>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</si>
  <si>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</si>
  <si>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</si>
  <si>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</si>
  <si>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</si>
  <si>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</si>
  <si>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</si>
  <si>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</si>
  <si>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</si>
  <si>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</si>
  <si>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</si>
  <si>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</si>
  <si>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</si>
  <si>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</si>
  <si>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</si>
  <si>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</si>
  <si>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</si>
  <si>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</si>
  <si>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</si>
  <si>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</si>
  <si>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</si>
  <si>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</si>
  <si>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</si>
  <si>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</si>
  <si>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</si>
  <si>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</si>
  <si>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</si>
  <si>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</si>
  <si>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</si>
  <si>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</si>
  <si>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</si>
  <si>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</si>
  <si>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</si>
  <si>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</si>
  <si>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</si>
  <si>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</si>
  <si>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</si>
  <si>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</si>
  <si>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</si>
  <si>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</si>
  <si>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</si>
  <si>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</si>
  <si>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</si>
  <si>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</si>
  <si>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</si>
  <si>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</si>
  <si>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</si>
  <si>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</si>
  <si>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</si>
  <si>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</si>
  <si>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</si>
  <si>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</si>
  <si>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</si>
  <si>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</si>
  <si>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</si>
  <si>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</si>
  <si>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</si>
  <si>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</si>
  <si>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</si>
  <si>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</si>
  <si>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</si>
  <si>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</si>
  <si>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</si>
  <si>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</si>
  <si>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</si>
  <si>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</si>
  <si>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</si>
  <si>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</si>
  <si>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</si>
  <si>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</si>
  <si>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</si>
  <si>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</si>
  <si>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</si>
  <si>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</si>
  <si>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</si>
  <si>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</si>
  <si>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</si>
  <si>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</si>
  <si>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</si>
  <si>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</si>
  <si>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</si>
  <si>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</si>
  <si>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</si>
  <si>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</si>
  <si>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</si>
  <si>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</si>
  <si>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</si>
  <si>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</si>
  <si>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</si>
  <si>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</si>
  <si>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</si>
  <si>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</si>
  <si>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</si>
  <si>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</si>
  <si>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</si>
  <si>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</si>
  <si>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</si>
  <si>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</si>
  <si>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</si>
  <si>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</si>
  <si>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</si>
  <si>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</si>
  <si>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</si>
  <si>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</si>
  <si>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</si>
  <si>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</si>
  <si>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</si>
  <si>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</si>
  <si>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</si>
  <si>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</si>
  <si>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</si>
  <si>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</si>
  <si>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</si>
  <si>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</si>
  <si>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</si>
  <si>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</si>
  <si>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</si>
  <si>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</si>
  <si>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</si>
  <si>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</si>
  <si>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</si>
  <si>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</si>
  <si>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</si>
  <si>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</si>
  <si>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</si>
  <si>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</si>
  <si>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</si>
  <si>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</si>
  <si>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</si>
  <si>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</si>
  <si>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</si>
  <si>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</si>
  <si>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</si>
  <si>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</si>
  <si>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</si>
  <si>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</si>
  <si>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</si>
  <si>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</si>
  <si>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</si>
  <si>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</si>
  <si>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</si>
  <si>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</si>
  <si>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</si>
  <si>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</si>
  <si>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</si>
  <si>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</si>
  <si>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</si>
  <si>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</si>
  <si>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</si>
  <si>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</si>
  <si>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</si>
  <si>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</si>
  <si>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</si>
  <si>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</si>
  <si>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</si>
  <si>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</si>
  <si>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</si>
  <si>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</si>
  <si>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</si>
  <si>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</si>
  <si>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</si>
  <si>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</si>
  <si>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</si>
  <si>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</si>
  <si>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</si>
  <si>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</si>
  <si>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</si>
  <si>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</si>
  <si>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</si>
  <si>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</si>
  <si>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</si>
  <si>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</si>
  <si>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</si>
  <si>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</si>
  <si>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</si>
  <si>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</si>
  <si>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</si>
  <si>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</si>
  <si>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</si>
  <si>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</si>
  <si>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</si>
  <si>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</si>
  <si>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</si>
  <si>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</si>
  <si>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</si>
  <si>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</si>
  <si>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</si>
  <si>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</si>
  <si>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</si>
  <si>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</si>
  <si>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</si>
  <si>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</si>
  <si>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</si>
  <si>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</si>
  <si>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</si>
  <si>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</si>
  <si>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</si>
  <si>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</si>
  <si>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</si>
  <si>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</si>
  <si>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</si>
  <si>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</si>
  <si>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</si>
  <si>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</si>
  <si>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</si>
  <si>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</si>
  <si>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</si>
  <si>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</si>
  <si>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</si>
  <si>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</si>
  <si>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</si>
  <si>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</si>
  <si>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</si>
  <si>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</si>
  <si>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</si>
  <si>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</si>
  <si>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</si>
  <si>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</si>
  <si>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</si>
  <si>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</si>
  <si>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</si>
  <si>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</si>
  <si>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</si>
  <si>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</si>
  <si>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</si>
  <si>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</si>
  <si>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</si>
  <si>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</si>
  <si>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</si>
  <si>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</si>
  <si>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</si>
  <si>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</si>
  <si>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</si>
  <si>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</si>
  <si>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</si>
  <si>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</si>
  <si>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</si>
  <si>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</si>
  <si>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</si>
  <si>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</si>
  <si>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</si>
  <si>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</si>
  <si>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</si>
  <si>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</si>
  <si>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</si>
  <si>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</si>
  <si>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</si>
  <si>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</si>
  <si>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</si>
  <si>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</si>
  <si>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</si>
  <si>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</si>
  <si>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</si>
  <si>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</si>
  <si>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</si>
  <si>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</si>
  <si>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</si>
  <si>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</si>
  <si>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</si>
  <si>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</si>
  <si>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</si>
  <si>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</si>
  <si>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</si>
  <si>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</si>
  <si>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</si>
  <si>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</si>
  <si>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</si>
  <si>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</si>
  <si>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</si>
  <si>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</si>
  <si>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</si>
  <si>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</si>
  <si>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</si>
  <si>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</si>
  <si>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</si>
  <si>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</si>
  <si>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</si>
  <si>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</si>
  <si>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</si>
  <si>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</si>
  <si>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</si>
  <si>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</si>
  <si>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</si>
  <si>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</si>
  <si>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</si>
  <si>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</si>
  <si>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</si>
  <si>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</si>
  <si>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</si>
  <si>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</si>
  <si>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</si>
  <si>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</si>
  <si>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</si>
  <si>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</si>
  <si>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</si>
  <si>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</si>
  <si>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</si>
  <si>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</si>
  <si>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</si>
  <si>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</si>
  <si>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</si>
  <si>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</si>
  <si>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</si>
  <si>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</si>
  <si>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</si>
  <si>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</si>
  <si>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</si>
  <si>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</si>
  <si>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</si>
  <si>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</si>
  <si>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</si>
  <si>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</si>
  <si>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</si>
  <si>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</si>
  <si>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</si>
  <si>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</si>
  <si>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</si>
  <si>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</si>
  <si>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</si>
  <si>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</si>
  <si>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</si>
  <si>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</si>
  <si>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</si>
  <si>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</si>
  <si>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</si>
  <si>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</si>
  <si>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</si>
  <si>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</si>
  <si>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</si>
  <si>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</si>
  <si>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</si>
  <si>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</si>
  <si>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</si>
  <si>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</si>
  <si>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</si>
  <si>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</si>
  <si>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</si>
  <si>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</si>
  <si>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</si>
  <si>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</si>
  <si>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</si>
  <si>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</si>
  <si>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</si>
  <si>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</si>
  <si>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</si>
  <si>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</si>
  <si>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</si>
  <si>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</si>
  <si>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</si>
  <si>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</si>
  <si>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</si>
  <si>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</si>
  <si>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</si>
  <si>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</si>
  <si>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</si>
  <si>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</si>
  <si>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</si>
  <si>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</si>
  <si>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</si>
  <si>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</si>
  <si>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</si>
  <si>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</si>
  <si>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</si>
  <si>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</si>
  <si>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</si>
  <si>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</si>
  <si>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</si>
  <si>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</si>
  <si>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</si>
  <si>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</si>
  <si>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</si>
  <si>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</si>
  <si>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</si>
  <si>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</si>
  <si>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</si>
  <si>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</si>
  <si>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</si>
  <si>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</si>
  <si>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</si>
  <si>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</si>
  <si>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</si>
  <si>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</si>
  <si>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</si>
  <si>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</si>
  <si>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</si>
  <si>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</si>
  <si>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</si>
  <si>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</si>
  <si>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</si>
  <si>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</si>
  <si>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</si>
  <si>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</si>
  <si>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</si>
  <si>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</si>
  <si>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</si>
  <si>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</si>
  <si>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</si>
  <si>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</si>
  <si>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</si>
  <si>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</si>
  <si>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</si>
  <si>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</si>
  <si>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</si>
  <si>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</si>
  <si>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</si>
  <si>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</si>
  <si>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</si>
  <si>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</si>
  <si>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</si>
  <si>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</si>
  <si>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</si>
  <si>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</si>
  <si>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</si>
  <si>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</si>
  <si>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</si>
  <si>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</si>
  <si>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</si>
  <si>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</si>
  <si>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</si>
  <si>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</si>
  <si>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</si>
  <si>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</si>
  <si>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</si>
  <si>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</si>
  <si>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</si>
  <si>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</si>
  <si>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</si>
  <si>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</si>
  <si>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</si>
  <si>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</si>
  <si>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</si>
  <si>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</si>
  <si>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</si>
  <si>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</si>
  <si>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</si>
  <si>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</si>
  <si>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</si>
  <si>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</si>
  <si>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</si>
  <si>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</si>
  <si>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</si>
  <si>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</si>
  <si>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</si>
  <si>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</si>
  <si>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</si>
  <si>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</si>
  <si>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</si>
  <si>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</si>
  <si>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</si>
  <si>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</si>
  <si>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</si>
  <si>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</si>
  <si>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</si>
  <si>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</si>
  <si>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</si>
  <si>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</si>
  <si>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</si>
  <si>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</si>
  <si>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</si>
  <si>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</si>
  <si>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</si>
  <si>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</si>
  <si>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</si>
  <si>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</si>
  <si>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</si>
  <si>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</si>
  <si>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</si>
  <si>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</si>
  <si>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</si>
  <si>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</si>
  <si>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</si>
  <si>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</si>
  <si>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</si>
  <si>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</si>
  <si>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</si>
  <si>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</si>
  <si>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</si>
  <si>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</si>
  <si>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</si>
  <si>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</si>
  <si>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</si>
  <si>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</si>
  <si>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</si>
  <si>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</si>
  <si>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</si>
  <si>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</si>
  <si>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</si>
  <si>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</si>
  <si>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</si>
  <si>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</si>
  <si>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</si>
  <si>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</si>
  <si>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</si>
  <si>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</si>
  <si>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</si>
  <si>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</si>
  <si>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</si>
  <si>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</si>
  <si>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</si>
  <si>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</si>
  <si>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</si>
  <si>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</si>
  <si>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</si>
  <si>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</si>
  <si>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</si>
  <si>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</si>
  <si>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</si>
  <si>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</si>
  <si>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</si>
  <si>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</si>
  <si>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</si>
  <si>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</si>
  <si>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</si>
  <si>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</si>
  <si>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</si>
  <si>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</si>
  <si>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</si>
  <si>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</si>
  <si>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</si>
  <si>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</si>
  <si>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</si>
  <si>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</si>
  <si>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</si>
  <si>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</si>
  <si>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</si>
  <si>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</si>
  <si>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</si>
  <si>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</si>
  <si>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</si>
  <si>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</si>
  <si>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</si>
  <si>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</si>
  <si>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</si>
  <si>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</si>
  <si>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</si>
  <si>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</si>
  <si>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</si>
  <si>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</si>
  <si>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</si>
  <si>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</si>
  <si>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</si>
  <si>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</si>
  <si>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</si>
  <si>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</si>
  <si>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</si>
  <si>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</si>
  <si>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</si>
  <si>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</si>
  <si>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</si>
  <si>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</si>
  <si>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</si>
  <si>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</si>
  <si>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</si>
  <si>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</si>
  <si>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</si>
  <si>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</si>
  <si>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</si>
  <si>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</si>
  <si>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</si>
  <si>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</si>
  <si>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</si>
  <si>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</si>
  <si>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</si>
  <si>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</si>
  <si>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</si>
  <si>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</si>
  <si>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</si>
  <si>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</si>
  <si>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</si>
  <si>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</si>
  <si>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</si>
  <si>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</si>
  <si>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</si>
  <si>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</si>
  <si>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</si>
  <si>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</si>
  <si>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</si>
  <si>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</si>
  <si>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</si>
  <si>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</si>
  <si>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</si>
  <si>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</si>
  <si>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</si>
  <si>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</si>
  <si>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</si>
  <si>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</si>
  <si>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</si>
  <si>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</si>
  <si>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</si>
  <si>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</si>
  <si>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</si>
  <si>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</si>
  <si>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</si>
  <si>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</si>
  <si>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</si>
  <si>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</si>
  <si>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</si>
  <si>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</si>
  <si>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</si>
  <si>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</si>
  <si>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</si>
  <si>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</si>
  <si>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</si>
  <si>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</si>
  <si>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</si>
  <si>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</si>
  <si>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</si>
  <si>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</si>
  <si>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</si>
  <si>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</si>
  <si>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</si>
  <si>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</si>
  <si>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</si>
  <si>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</si>
  <si>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</si>
  <si>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</si>
  <si>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</si>
  <si>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</si>
  <si>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</si>
  <si>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</si>
  <si>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</si>
  <si>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</si>
  <si>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</si>
  <si>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</si>
  <si>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</si>
  <si>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</si>
  <si>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</si>
  <si>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</si>
  <si>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</si>
  <si>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</si>
  <si>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</si>
  <si>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</si>
  <si>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</si>
  <si>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</si>
  <si>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</si>
  <si>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</si>
  <si>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</si>
  <si>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</si>
  <si>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</si>
  <si>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</si>
  <si>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</si>
  <si>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</si>
  <si>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</si>
  <si>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</si>
  <si>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</si>
  <si>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</si>
  <si>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</si>
  <si>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</si>
  <si>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</si>
  <si>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</si>
  <si>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</si>
  <si>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</si>
  <si>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</si>
  <si>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</si>
  <si>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</si>
  <si>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</si>
  <si>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</si>
  <si>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</si>
  <si>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</si>
  <si>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</si>
  <si>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</si>
  <si>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</si>
  <si>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</si>
  <si>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</si>
  <si>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</si>
  <si>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</si>
  <si>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</si>
  <si>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</si>
  <si>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</si>
  <si>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</si>
  <si>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</si>
  <si>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</si>
  <si>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</si>
  <si>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</si>
  <si>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</si>
  <si>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</si>
  <si>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</si>
  <si>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</si>
  <si>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</si>
  <si>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</si>
  <si>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</si>
  <si>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</si>
  <si>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</si>
  <si>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</si>
  <si>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</si>
  <si>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</si>
  <si>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</si>
  <si>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</si>
  <si>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</si>
  <si>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</si>
  <si>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</si>
  <si>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</si>
  <si>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</si>
  <si>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</si>
  <si>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</si>
  <si>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</si>
  <si>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</si>
  <si>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</si>
  <si>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</si>
  <si>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</si>
  <si>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</si>
  <si>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</si>
  <si>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</si>
  <si>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</si>
  <si>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</si>
  <si>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</si>
  <si>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</si>
  <si>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</si>
  <si>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</si>
  <si>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</si>
  <si>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</si>
  <si>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</si>
  <si>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</si>
  <si>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</si>
  <si>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</si>
  <si>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</si>
  <si>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</si>
  <si>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</si>
  <si>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</si>
  <si>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</si>
  <si>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</si>
  <si>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</si>
  <si>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</si>
  <si>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</si>
  <si>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</si>
  <si>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</si>
  <si>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</si>
  <si>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</si>
  <si>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</si>
  <si>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</si>
  <si>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</si>
  <si>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</si>
  <si>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</si>
  <si>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</si>
  <si>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</si>
  <si>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</si>
  <si>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</si>
  <si>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</si>
  <si>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</si>
  <si>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</si>
  <si>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</si>
  <si>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</si>
  <si>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</si>
  <si>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</si>
  <si>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</si>
  <si>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</si>
  <si>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</si>
  <si>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</si>
  <si>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</si>
  <si>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</si>
  <si>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</si>
  <si>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</si>
  <si>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</si>
  <si>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</si>
  <si>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</si>
  <si>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</si>
  <si>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</si>
  <si>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</si>
  <si>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</si>
  <si>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</si>
  <si>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</si>
  <si>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</si>
  <si>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</si>
  <si>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</si>
  <si>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</si>
  <si>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</si>
  <si>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</si>
  <si>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</si>
  <si>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</si>
  <si>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</si>
  <si>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</si>
  <si>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</si>
  <si>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</si>
  <si>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</si>
  <si>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</si>
  <si>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</si>
  <si>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</si>
  <si>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</si>
  <si>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</si>
  <si>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</si>
  <si>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</si>
  <si>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</si>
  <si>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</si>
  <si>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</si>
  <si>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</si>
  <si>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</si>
  <si>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</si>
  <si>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</si>
  <si>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</si>
  <si>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</si>
  <si>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</si>
  <si>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</si>
  <si>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</si>
  <si>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</si>
  <si>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</si>
  <si>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</si>
  <si>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</si>
  <si>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</si>
  <si>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</si>
  <si>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</si>
  <si>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</si>
  <si>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</si>
  <si>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</si>
  <si>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</si>
  <si>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</si>
  <si>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</si>
  <si>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</si>
  <si>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</si>
  <si>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</si>
  <si>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</si>
  <si>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</si>
  <si>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</si>
  <si>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</si>
  <si>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</si>
  <si>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</si>
  <si>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</si>
  <si>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</si>
  <si>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</si>
  <si>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</si>
  <si>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</si>
  <si>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</si>
  <si>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</si>
  <si>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</si>
  <si>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</si>
  <si>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</si>
  <si>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</si>
  <si>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</si>
  <si>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</si>
  <si>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</si>
  <si>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</si>
  <si>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</si>
  <si>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</si>
  <si>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</si>
  <si>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</si>
  <si>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</si>
  <si>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</si>
  <si>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</si>
  <si>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</si>
  <si>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</si>
  <si>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</si>
  <si>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</si>
  <si>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</si>
  <si>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</si>
  <si>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</si>
  <si>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</si>
  <si>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</si>
  <si>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</si>
  <si>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</si>
  <si>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</si>
  <si>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</si>
  <si>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</si>
  <si>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</si>
  <si>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</si>
  <si>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</si>
  <si>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</si>
  <si>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</si>
  <si>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</si>
  <si>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</si>
  <si>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</si>
  <si>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</si>
  <si>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</si>
  <si>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</si>
  <si>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</si>
  <si>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</si>
  <si>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</si>
  <si>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</si>
  <si>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</si>
  <si>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</si>
  <si>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</si>
  <si>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</si>
  <si>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</si>
  <si>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</si>
  <si>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</si>
  <si>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</si>
  <si>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</si>
  <si>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</si>
  <si>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</si>
  <si>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</si>
  <si>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</si>
  <si>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</si>
  <si>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</si>
  <si>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</si>
  <si>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</si>
  <si>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</si>
  <si>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</si>
  <si>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</si>
  <si>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</si>
  <si>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</si>
  <si>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</si>
  <si>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</si>
  <si>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</si>
  <si>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</si>
  <si>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</si>
  <si>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</si>
  <si>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</si>
  <si>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</si>
  <si>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</si>
  <si>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</si>
  <si>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</si>
  <si>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</si>
  <si>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</si>
  <si>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</si>
  <si>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</si>
  <si>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</si>
  <si>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</si>
  <si>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</si>
  <si>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</si>
  <si>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</si>
  <si>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</si>
  <si>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</si>
  <si>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</si>
  <si>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</si>
  <si>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</si>
  <si>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</si>
  <si>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</si>
  <si>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</si>
  <si>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</si>
  <si>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</si>
  <si>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</si>
  <si>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</si>
  <si>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</si>
  <si>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</si>
  <si>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</si>
  <si>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</si>
  <si>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</si>
  <si>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</si>
  <si>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</si>
  <si>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</si>
  <si>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</si>
  <si>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</si>
  <si>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</si>
  <si>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</si>
  <si>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</si>
  <si>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</si>
  <si>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</si>
  <si>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</si>
  <si>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</si>
  <si>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</si>
  <si>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</si>
  <si>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</si>
  <si>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</si>
  <si>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</si>
  <si>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</si>
  <si>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</si>
  <si>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</si>
  <si>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</si>
  <si>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</si>
  <si>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</si>
  <si>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</si>
  <si>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</si>
  <si>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</si>
  <si>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</si>
  <si>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</si>
  <si>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</si>
  <si>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</si>
  <si>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</si>
  <si>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</si>
  <si>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</si>
  <si>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</si>
  <si>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</si>
  <si>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</si>
  <si>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</si>
  <si>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</si>
  <si>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</si>
  <si>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</si>
  <si>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</si>
  <si>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</si>
  <si>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</si>
  <si>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</si>
  <si>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</si>
  <si>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</si>
  <si>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</si>
  <si>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</si>
  <si>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</si>
  <si>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</si>
  <si>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</si>
  <si>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</si>
  <si>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</si>
  <si>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</si>
  <si>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</si>
  <si>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</si>
  <si>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</si>
  <si>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</si>
  <si>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</si>
  <si>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</si>
  <si>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</si>
  <si>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</si>
  <si>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</si>
  <si>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</si>
  <si>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</si>
  <si>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</si>
  <si>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</si>
  <si>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</si>
  <si>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</si>
  <si>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</si>
  <si>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</si>
  <si>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</si>
  <si>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</si>
  <si>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</si>
  <si>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</si>
  <si>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</si>
  <si>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</si>
  <si>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</si>
  <si>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</si>
  <si>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</si>
  <si>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</si>
  <si>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</si>
  <si>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</si>
  <si>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</si>
  <si>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</si>
  <si>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</si>
  <si>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</si>
  <si>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</si>
  <si>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</si>
  <si>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</si>
  <si>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</si>
  <si>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</si>
  <si>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</si>
  <si>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</si>
  <si>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</si>
  <si>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</si>
  <si>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</si>
  <si>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</si>
  <si>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</si>
  <si>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</si>
  <si>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</si>
  <si>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</si>
  <si>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</si>
  <si>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</si>
  <si>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</si>
  <si>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</si>
  <si>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</si>
  <si>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</si>
  <si>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</si>
  <si>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</si>
  <si>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</si>
  <si>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</si>
  <si>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</si>
  <si>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</si>
  <si>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</si>
  <si>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</si>
  <si>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</si>
  <si>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</si>
  <si>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</si>
  <si>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</si>
  <si>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</si>
  <si>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</si>
  <si>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</si>
  <si>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</si>
  <si>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</si>
  <si>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</si>
  <si>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</si>
  <si>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</si>
  <si>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</si>
  <si>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</si>
  <si>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</si>
  <si>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</si>
  <si>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</si>
  <si>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</si>
  <si>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</si>
  <si>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</si>
  <si>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</si>
  <si>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</si>
  <si>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</si>
  <si>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</si>
  <si>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</si>
  <si>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</si>
  <si>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</si>
  <si>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</si>
  <si>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</si>
  <si>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</si>
  <si>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</si>
  <si>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</si>
  <si>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</si>
  <si>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</si>
  <si>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</si>
  <si>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</si>
  <si>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</si>
  <si>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</si>
  <si>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</si>
  <si>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</si>
  <si>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</si>
  <si>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</si>
  <si>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</si>
  <si>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</si>
  <si>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</si>
  <si>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</si>
  <si>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</si>
  <si>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</si>
  <si>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</si>
  <si>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</si>
  <si>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</si>
  <si>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</si>
  <si>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</si>
  <si>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</si>
  <si>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</si>
  <si>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</si>
  <si>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</si>
  <si>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</si>
  <si>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</si>
  <si>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</si>
  <si>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</si>
  <si>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</si>
  <si>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</si>
  <si>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</si>
  <si>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</si>
  <si>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</si>
  <si>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</si>
  <si>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</si>
  <si>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</si>
  <si>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</si>
  <si>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</si>
  <si>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</si>
  <si>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</si>
  <si>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</si>
  <si>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</si>
  <si>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</si>
  <si>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</si>
  <si>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</si>
  <si>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</si>
  <si>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</si>
  <si>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</si>
  <si>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</si>
  <si>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</si>
  <si>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</si>
  <si>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</si>
  <si>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</si>
  <si>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</si>
  <si>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</si>
  <si>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</si>
  <si>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</si>
  <si>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</si>
  <si>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</si>
  <si>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</si>
  <si>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</si>
  <si>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</si>
  <si>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</si>
  <si>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</si>
  <si>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</si>
  <si>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</si>
  <si>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</si>
  <si>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</si>
  <si>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</si>
  <si>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</si>
  <si>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</si>
  <si>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</si>
  <si>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</si>
  <si>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</si>
  <si>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</si>
  <si>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</si>
  <si>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</si>
  <si>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</si>
  <si>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</si>
  <si>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</si>
  <si>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</si>
  <si>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</si>
  <si>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</si>
  <si>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</si>
  <si>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</si>
  <si>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</si>
  <si>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</si>
  <si>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</si>
  <si>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</si>
  <si>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</si>
  <si>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</si>
  <si>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</si>
  <si>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</si>
  <si>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</si>
  <si>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</si>
  <si>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</si>
  <si>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</si>
  <si>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</si>
  <si>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</si>
  <si>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</si>
  <si>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</si>
  <si>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</si>
  <si>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</si>
  <si>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</si>
  <si>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</si>
  <si>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</si>
  <si>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</si>
  <si>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</si>
  <si>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</si>
  <si>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</si>
  <si>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</si>
  <si>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</si>
  <si>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</si>
  <si>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</si>
  <si>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</si>
  <si>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</si>
  <si>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</si>
  <si>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</si>
  <si>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</si>
  <si>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</si>
  <si>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</si>
  <si>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</si>
  <si>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</si>
  <si>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</si>
  <si>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</si>
  <si>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</si>
  <si>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</si>
  <si>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</si>
  <si>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</si>
  <si>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</si>
  <si>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</si>
  <si>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</si>
  <si>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</si>
  <si>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</si>
  <si>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</si>
  <si>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</si>
  <si>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</si>
  <si>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</si>
  <si>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</si>
  <si>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</si>
  <si>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</si>
  <si>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</si>
  <si>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</si>
  <si>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</si>
  <si>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</si>
  <si>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</si>
  <si>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</si>
  <si>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</si>
  <si>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</si>
  <si>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</si>
  <si>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</si>
  <si>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</si>
  <si>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</si>
  <si>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</si>
  <si>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</si>
  <si>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</si>
  <si>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</si>
  <si>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</si>
  <si>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</si>
  <si>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</si>
  <si>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</si>
  <si>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</si>
  <si>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</si>
  <si>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</si>
  <si>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</si>
  <si>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</si>
  <si>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</si>
  <si>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</si>
  <si>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</si>
  <si>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</si>
  <si>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</si>
  <si>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</si>
  <si>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</si>
  <si>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</si>
  <si>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</si>
  <si>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</si>
  <si>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</si>
  <si>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</si>
  <si>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</si>
  <si>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</si>
  <si>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</si>
  <si>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</si>
  <si>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</si>
  <si>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</si>
  <si>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</si>
  <si>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</si>
  <si>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</si>
  <si>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</si>
  <si>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</si>
  <si>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</si>
  <si>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</si>
  <si>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</si>
  <si>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</si>
  <si>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</si>
  <si>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</si>
  <si>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</si>
  <si>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</si>
  <si>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</si>
  <si>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</si>
  <si>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</si>
  <si>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</si>
  <si>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</si>
  <si>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</si>
  <si>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</si>
  <si>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</si>
  <si>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</si>
  <si>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</si>
  <si>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</si>
  <si>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</si>
  <si>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</si>
  <si>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</si>
  <si>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</si>
  <si>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</si>
  <si>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</si>
  <si>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</si>
  <si>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</si>
  <si>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</si>
  <si>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</si>
  <si>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</si>
  <si>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</si>
  <si>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</si>
  <si>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</si>
  <si>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</si>
  <si>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</si>
  <si>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</si>
  <si>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</si>
  <si>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</si>
  <si>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</si>
  <si>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</si>
  <si>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</si>
  <si>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</si>
  <si>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</si>
  <si>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</si>
  <si>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</si>
  <si>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</si>
  <si>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</si>
  <si>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</si>
  <si>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</si>
  <si>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</si>
  <si>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</si>
  <si>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</si>
  <si>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</si>
  <si>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</si>
  <si>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</si>
  <si>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</si>
  <si>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</si>
  <si>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</si>
  <si>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</si>
  <si>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</si>
  <si>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</si>
  <si>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</si>
  <si>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</si>
  <si>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</si>
  <si>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</si>
  <si>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</si>
  <si>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</si>
  <si>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</si>
  <si>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</si>
  <si>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</si>
  <si>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</si>
  <si>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</si>
  <si>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</si>
  <si>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</si>
  <si>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</si>
  <si>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</si>
  <si>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</si>
  <si>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</si>
  <si>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</si>
  <si>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</si>
  <si>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</si>
  <si>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</si>
  <si>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</si>
  <si>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</si>
  <si>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</si>
  <si>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</si>
  <si>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</si>
  <si>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</si>
  <si>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</si>
  <si>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</si>
  <si>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</si>
  <si>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</si>
  <si>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</si>
  <si>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</si>
  <si>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</si>
  <si>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</si>
  <si>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</si>
  <si>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</si>
  <si>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</si>
  <si>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</si>
  <si>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</si>
  <si>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</si>
  <si>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</si>
  <si>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</si>
  <si>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</si>
  <si>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</si>
  <si>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</si>
  <si>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</si>
  <si>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</si>
  <si>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</si>
  <si>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</si>
  <si>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</si>
  <si>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</si>
  <si>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</si>
  <si>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</si>
  <si>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</si>
  <si>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</si>
  <si>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</si>
  <si>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</si>
  <si>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</si>
  <si>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</si>
  <si>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</si>
  <si>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</si>
  <si>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</si>
  <si>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</si>
  <si>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</si>
  <si>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</si>
  <si>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</si>
  <si>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</si>
  <si>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</si>
  <si>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</si>
  <si>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</si>
  <si>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</si>
  <si>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</si>
  <si>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</si>
  <si>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</si>
  <si>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</si>
  <si>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</si>
  <si>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</si>
  <si>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</si>
  <si>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</si>
  <si>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</si>
  <si>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</si>
  <si>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</si>
  <si>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</si>
  <si>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</si>
  <si>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</si>
  <si>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</si>
  <si>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</si>
  <si>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</si>
  <si>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</si>
  <si>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</si>
  <si>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</si>
  <si>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</si>
  <si>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</si>
  <si>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</si>
  <si>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</si>
  <si>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</si>
  <si>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</si>
  <si>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</si>
  <si>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</si>
  <si>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</si>
  <si>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</si>
  <si>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</si>
  <si>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</si>
  <si>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</si>
  <si>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</si>
  <si>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</si>
  <si>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</si>
  <si>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</si>
  <si>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</si>
  <si>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</si>
  <si>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</si>
  <si>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</si>
  <si>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</si>
  <si>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</si>
  <si>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</si>
  <si>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</si>
  <si>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</si>
  <si>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</si>
  <si>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</si>
  <si>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</si>
  <si>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</si>
  <si>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</si>
  <si>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</si>
  <si>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</si>
  <si>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</si>
  <si>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</si>
  <si>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</si>
  <si>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</si>
  <si>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</si>
  <si>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</si>
  <si>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</si>
  <si>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</si>
  <si>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</si>
  <si>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</si>
  <si>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</si>
  <si>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</si>
  <si>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</si>
  <si>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</si>
  <si>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</si>
  <si>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</si>
  <si>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</si>
  <si>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</si>
  <si>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</si>
  <si>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</si>
  <si>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</si>
  <si>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</si>
  <si>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</si>
  <si>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</si>
  <si>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</si>
  <si>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</si>
  <si>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</si>
  <si>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</si>
  <si>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</si>
  <si>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</si>
  <si>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</si>
  <si>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</si>
  <si>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</si>
  <si>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</si>
  <si>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</si>
  <si>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</si>
  <si>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</si>
  <si>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</si>
  <si>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</si>
  <si>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</si>
  <si>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</si>
  <si>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</si>
  <si>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</si>
  <si>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</si>
  <si>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</si>
  <si>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</si>
  <si>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</si>
  <si>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</si>
  <si>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</si>
  <si>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</si>
  <si>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</si>
  <si>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</si>
  <si>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</si>
  <si>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</si>
  <si>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</si>
  <si>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</si>
  <si>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</si>
  <si>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</si>
  <si>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</si>
  <si>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</si>
  <si>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</si>
  <si>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</si>
  <si>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</si>
  <si>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</si>
  <si>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</si>
  <si>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</si>
  <si>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</si>
  <si>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</si>
  <si>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</si>
  <si>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</si>
  <si>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</si>
  <si>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</si>
  <si>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</si>
  <si>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</si>
  <si>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</si>
  <si>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</si>
  <si>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</si>
  <si>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</si>
  <si>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</si>
  <si>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</si>
  <si>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</si>
  <si>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</si>
  <si>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</si>
  <si>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</si>
  <si>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</si>
  <si>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</si>
  <si>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</si>
  <si>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</si>
  <si>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</si>
  <si>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</si>
  <si>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</si>
  <si>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</si>
  <si>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</si>
  <si>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</si>
  <si>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</si>
  <si>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</si>
  <si>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</si>
  <si>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</si>
  <si>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</si>
  <si>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</si>
  <si>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</si>
  <si>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</si>
  <si>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</si>
  <si>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</si>
  <si>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</si>
  <si>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</si>
  <si>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</si>
  <si>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</si>
  <si>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</si>
  <si>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</si>
  <si>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</si>
  <si>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</si>
  <si>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</si>
  <si>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</si>
  <si>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</si>
  <si>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</si>
  <si>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</si>
  <si>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</si>
  <si>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</si>
  <si>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</si>
  <si>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</si>
  <si>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</si>
  <si>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</si>
  <si>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</si>
  <si>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</si>
  <si>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</si>
  <si>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</si>
  <si>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</si>
  <si>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</si>
  <si>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</si>
  <si>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</si>
  <si>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</si>
  <si>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</si>
  <si>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</si>
  <si>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</si>
  <si>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</si>
  <si>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</si>
  <si>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</si>
  <si>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</si>
  <si>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</si>
  <si>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</si>
  <si>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</si>
  <si>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</si>
  <si>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</si>
  <si>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</si>
  <si>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</si>
  <si>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</si>
  <si>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</si>
  <si>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</si>
  <si>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</si>
  <si>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</si>
  <si>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</si>
  <si>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</si>
  <si>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</si>
  <si>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</si>
  <si>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</si>
  <si>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</si>
  <si>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</si>
  <si>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</si>
  <si>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</si>
  <si>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</si>
  <si>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</si>
  <si>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</si>
  <si>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</si>
  <si>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</si>
  <si>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</si>
  <si>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</si>
  <si>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</si>
  <si>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</si>
  <si>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</si>
  <si>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</si>
  <si>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</si>
  <si>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</si>
  <si>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</si>
  <si>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</si>
  <si>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</si>
  <si>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</si>
  <si>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</si>
  <si>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</si>
  <si>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</si>
  <si>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</si>
  <si>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</si>
  <si>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</si>
  <si>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</si>
  <si>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</si>
  <si>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</si>
  <si>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</si>
  <si>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</si>
  <si>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</si>
  <si>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</si>
  <si>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</si>
  <si>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</si>
  <si>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</si>
  <si>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</si>
  <si>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</si>
  <si>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</si>
  <si>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</si>
  <si>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</si>
  <si>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</si>
  <si>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</si>
  <si>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</si>
  <si>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</si>
  <si>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</si>
  <si>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</si>
  <si>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</si>
  <si>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</si>
  <si>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</si>
  <si>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</si>
  <si>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</si>
  <si>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</si>
  <si>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</si>
  <si>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</si>
  <si>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</si>
  <si>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</si>
  <si>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</si>
  <si>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</si>
  <si>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</si>
  <si>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</si>
  <si>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</si>
  <si>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</si>
  <si>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</si>
  <si>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</si>
  <si>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</si>
  <si>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</si>
  <si>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</si>
  <si>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</si>
  <si>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</si>
  <si>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</si>
  <si>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</si>
  <si>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</si>
  <si>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</si>
  <si>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</si>
  <si>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</si>
  <si>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</si>
  <si>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</si>
  <si>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</si>
  <si>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</si>
  <si>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</si>
  <si>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</si>
  <si>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</si>
  <si>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</si>
  <si>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</si>
  <si>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</si>
  <si>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</si>
  <si>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</si>
  <si>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</si>
  <si>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</si>
  <si>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</si>
  <si>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</si>
  <si>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</si>
  <si>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</si>
  <si>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</si>
  <si>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</si>
  <si>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</si>
  <si>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</si>
  <si>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</si>
  <si>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</si>
  <si>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</si>
  <si>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</si>
  <si>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</si>
  <si>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</si>
  <si>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</si>
  <si>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</si>
  <si>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</si>
  <si>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</si>
  <si>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</si>
  <si>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</si>
  <si>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</si>
  <si>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</si>
  <si>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</si>
  <si>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</si>
  <si>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</si>
  <si>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</si>
  <si>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</si>
  <si>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</si>
  <si>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</si>
  <si>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</si>
  <si>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</si>
  <si>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</si>
  <si>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</si>
  <si>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</si>
  <si>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</si>
  <si>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</si>
  <si>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</si>
  <si>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</si>
  <si>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</si>
  <si>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</si>
  <si>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</si>
  <si>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</si>
  <si>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</si>
  <si>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</si>
  <si>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</si>
  <si>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</si>
  <si>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</si>
  <si>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</si>
  <si>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</si>
  <si>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</si>
  <si>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</si>
  <si>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</si>
  <si>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</si>
  <si>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</si>
  <si>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</si>
  <si>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</si>
  <si>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</si>
  <si>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</si>
  <si>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</si>
  <si>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</si>
  <si>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</si>
  <si>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</si>
  <si>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</si>
  <si>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</si>
  <si>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</si>
  <si>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</si>
  <si>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</si>
  <si>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</si>
  <si>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</si>
  <si>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</si>
  <si>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</si>
  <si>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</si>
  <si>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</si>
  <si>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</si>
  <si>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</si>
  <si>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</si>
  <si>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</si>
  <si>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</si>
  <si>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</si>
  <si>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</si>
  <si>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</si>
  <si>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</si>
  <si>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</si>
  <si>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</si>
  <si>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</si>
  <si>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</si>
  <si>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</si>
  <si>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</si>
  <si>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</si>
  <si>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</si>
  <si>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</si>
  <si>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</si>
  <si>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</si>
  <si>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</si>
  <si>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</si>
  <si>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</si>
  <si>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</si>
  <si>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</si>
  <si>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</si>
  <si>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</si>
  <si>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</si>
  <si>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</si>
  <si>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</si>
  <si>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</si>
  <si>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</si>
  <si>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</si>
  <si>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</si>
  <si>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</si>
  <si>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</si>
  <si>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</si>
  <si>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</si>
  <si>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</si>
  <si>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</si>
  <si>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</si>
  <si>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</si>
  <si>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</si>
  <si>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</si>
  <si>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</si>
  <si>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</si>
  <si>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</si>
  <si>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</si>
  <si>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</si>
  <si>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</si>
  <si>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</si>
  <si>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</si>
  <si>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</si>
  <si>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</si>
  <si>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</si>
  <si>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</si>
  <si>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</si>
  <si>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</si>
  <si>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</si>
  <si>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</si>
  <si>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</si>
  <si>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</si>
  <si>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</si>
  <si>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</si>
  <si>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</si>
  <si>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</si>
  <si>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</si>
  <si>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</si>
  <si>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</si>
  <si>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</si>
  <si>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</si>
  <si>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</si>
  <si>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</si>
  <si>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</si>
  <si>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</si>
  <si>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</si>
  <si>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</si>
  <si>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</si>
  <si>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</si>
  <si>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</si>
  <si>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</si>
  <si>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</si>
  <si>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</si>
  <si>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</si>
  <si>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</si>
  <si>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</si>
  <si>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</si>
  <si>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</si>
  <si>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</si>
  <si>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</si>
  <si>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</si>
  <si>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</si>
  <si>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</si>
  <si>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</si>
  <si>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</si>
  <si>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</si>
  <si>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</si>
  <si>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</si>
  <si>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</si>
  <si>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</si>
  <si>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</si>
  <si>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</si>
  <si>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</si>
  <si>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</si>
  <si>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</si>
  <si>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</si>
  <si>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</si>
  <si>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</si>
  <si>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</si>
  <si>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</si>
  <si>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</si>
  <si>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</si>
  <si>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</si>
  <si>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</si>
  <si>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</si>
  <si>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</si>
  <si>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</si>
  <si>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</si>
  <si>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</si>
  <si>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</si>
  <si>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</si>
  <si>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</si>
  <si>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</si>
  <si>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</si>
  <si>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</si>
  <si>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</si>
  <si>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</si>
  <si>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</si>
  <si>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</si>
  <si>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</si>
  <si>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</si>
  <si>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</si>
  <si>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</si>
  <si>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</si>
  <si>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</si>
  <si>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</si>
  <si>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</si>
  <si>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</si>
  <si>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</si>
  <si>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</si>
  <si>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</si>
  <si>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</si>
  <si>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</si>
  <si>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</si>
  <si>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</si>
  <si>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</si>
  <si>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</si>
  <si>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</si>
  <si>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</si>
  <si>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</si>
  <si>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</si>
  <si>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</si>
  <si>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</si>
  <si>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</si>
  <si>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</si>
  <si>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</si>
  <si>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</si>
  <si>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</si>
  <si>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</si>
  <si>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</si>
  <si>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</si>
  <si>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</si>
  <si>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</si>
  <si>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</si>
  <si>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</si>
  <si>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</si>
  <si>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</si>
  <si>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</si>
  <si>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</si>
  <si>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</si>
  <si>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</si>
  <si>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</si>
  <si>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</si>
  <si>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</si>
  <si>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</si>
  <si>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</si>
  <si>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</si>
  <si>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</si>
  <si>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</si>
  <si>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</si>
  <si>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</si>
  <si>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</si>
  <si>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</si>
  <si>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</si>
  <si>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</si>
  <si>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</si>
  <si>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</si>
  <si>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</si>
  <si>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</si>
  <si>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</si>
  <si>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</si>
  <si>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</si>
  <si>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</si>
  <si>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</si>
  <si>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</si>
  <si>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</si>
  <si>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</si>
  <si>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</si>
  <si>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</si>
  <si>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</si>
  <si>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</si>
  <si>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</si>
  <si>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</si>
  <si>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</si>
  <si>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</si>
  <si>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</si>
  <si>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</si>
  <si>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</si>
  <si>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</si>
  <si>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</si>
  <si>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</si>
  <si>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</si>
  <si>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</si>
  <si>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</si>
  <si>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</si>
  <si>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</si>
  <si>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</si>
  <si>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</si>
  <si>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</si>
  <si>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</si>
  <si>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</si>
  <si>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</si>
  <si>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</si>
  <si>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</si>
  <si>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</si>
  <si>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</si>
  <si>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</si>
  <si>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</si>
  <si>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</si>
  <si>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</si>
  <si>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</si>
  <si>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</si>
  <si>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</si>
  <si>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</si>
  <si>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</si>
  <si>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</si>
  <si>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</si>
  <si>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</si>
  <si>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</si>
  <si>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</si>
  <si>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</si>
  <si>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</si>
  <si>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</si>
  <si>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</si>
  <si>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</si>
  <si>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</si>
  <si>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</si>
  <si>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</si>
  <si>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</si>
  <si>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</si>
  <si>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</si>
  <si>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</si>
  <si>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</si>
  <si>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</si>
  <si>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</si>
  <si>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</si>
  <si>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</si>
  <si>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</si>
  <si>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</si>
  <si>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</si>
  <si>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</si>
  <si>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</si>
  <si>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</si>
  <si>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</si>
  <si>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</si>
  <si>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</si>
  <si>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</si>
  <si>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</si>
  <si>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</si>
  <si>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</si>
  <si>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</si>
  <si>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</si>
  <si>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</si>
  <si>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</si>
  <si>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</si>
  <si>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</si>
  <si>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</si>
  <si>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</si>
  <si>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</si>
  <si>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</si>
  <si>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</si>
  <si>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</si>
  <si>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</si>
  <si>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</si>
  <si>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</si>
  <si>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</si>
  <si>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</si>
  <si>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</si>
  <si>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</si>
  <si>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</si>
  <si>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</si>
  <si>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</si>
  <si>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</si>
  <si>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</si>
  <si>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</si>
  <si>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</si>
  <si>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</si>
  <si>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</si>
  <si>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</si>
  <si>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</si>
  <si>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</si>
  <si>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</si>
  <si>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</si>
  <si>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</si>
  <si>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</si>
  <si>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</si>
  <si>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</si>
  <si>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</si>
  <si>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</si>
  <si>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</si>
  <si>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</si>
  <si>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</si>
  <si>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</si>
  <si>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</si>
  <si>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</si>
  <si>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</si>
  <si>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</si>
  <si>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</si>
  <si>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</si>
  <si>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</si>
  <si>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</si>
  <si>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</si>
  <si>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</si>
  <si>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</si>
  <si>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</si>
  <si>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</si>
  <si>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</si>
  <si>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</si>
  <si>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</si>
  <si>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</si>
  <si>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</si>
  <si>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</si>
  <si>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</si>
  <si>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</si>
  <si>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</si>
  <si>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</si>
  <si>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</si>
  <si>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</si>
  <si>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</si>
  <si>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</si>
  <si>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</si>
  <si>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</si>
  <si>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</si>
  <si>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</si>
  <si>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</si>
  <si>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</si>
  <si>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</si>
  <si>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</si>
  <si>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</si>
  <si>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</si>
  <si>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</si>
  <si>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</si>
  <si>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</si>
  <si>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</si>
  <si>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</si>
  <si>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</si>
  <si>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</si>
  <si>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</si>
  <si>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</si>
  <si>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</si>
  <si>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</si>
  <si>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</si>
  <si>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</si>
  <si>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</si>
  <si>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</si>
  <si>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</si>
  <si>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</si>
  <si>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</si>
  <si>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</si>
  <si>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</si>
  <si>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</si>
  <si>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</si>
  <si>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</si>
  <si>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</si>
  <si>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</si>
  <si>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</si>
  <si>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</si>
  <si>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</si>
  <si>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</si>
  <si>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</si>
  <si>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</si>
  <si>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</si>
  <si>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</si>
  <si>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</si>
  <si>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</si>
  <si>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</si>
  <si>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</si>
  <si>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</si>
  <si>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</si>
  <si>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</si>
  <si>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</si>
  <si>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</si>
  <si>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</si>
  <si>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</si>
  <si>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</si>
  <si>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</si>
  <si>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</si>
  <si>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</si>
  <si>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</si>
  <si>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</si>
  <si>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</si>
  <si>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</si>
  <si>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</si>
  <si>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</si>
  <si>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</si>
  <si>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</si>
  <si>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</si>
  <si>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</si>
  <si>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</si>
  <si>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</si>
  <si>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</si>
  <si>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</si>
  <si>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</si>
  <si>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</si>
  <si>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</si>
  <si>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</si>
  <si>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</si>
  <si>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</si>
  <si>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</si>
  <si>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</si>
  <si>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</si>
  <si>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</si>
  <si>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</si>
  <si>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</si>
  <si>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</si>
  <si>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</si>
  <si>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</si>
  <si>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</si>
  <si>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</si>
  <si>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</si>
  <si>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</si>
  <si>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</si>
  <si>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</si>
  <si>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</si>
  <si>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</si>
  <si>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</si>
  <si>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</si>
  <si>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</si>
  <si>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</si>
  <si>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</si>
  <si>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</si>
  <si>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</si>
  <si>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</si>
  <si>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</si>
  <si>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</si>
  <si>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</si>
  <si>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</si>
  <si>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</si>
  <si>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</si>
  <si>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</si>
  <si>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</si>
  <si>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</si>
  <si>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</si>
  <si>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</si>
  <si>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</si>
  <si>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</si>
  <si>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</si>
  <si>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</si>
  <si>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</si>
  <si>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</si>
  <si>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</si>
  <si>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</si>
  <si>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</si>
  <si>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</si>
  <si>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</si>
  <si>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</si>
  <si>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</si>
  <si>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</si>
  <si>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</si>
  <si>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</si>
  <si>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</si>
  <si>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</si>
  <si>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</si>
  <si>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</si>
  <si>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</si>
  <si>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</si>
  <si>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</si>
  <si>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</si>
  <si>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</si>
  <si>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</si>
  <si>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</si>
  <si>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</si>
  <si>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</si>
  <si>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</si>
  <si>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</si>
  <si>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</si>
  <si>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</si>
  <si>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</si>
  <si>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</si>
  <si>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</si>
  <si>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</si>
  <si>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</si>
  <si>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</si>
  <si>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</si>
  <si>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</si>
  <si>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</si>
  <si>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</si>
  <si>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</si>
  <si>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</si>
  <si>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</si>
  <si>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</si>
  <si>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</si>
  <si>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</si>
  <si>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</si>
  <si>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</si>
  <si>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</si>
  <si>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</si>
  <si>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</si>
  <si>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</si>
  <si>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</si>
  <si>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</si>
  <si>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</si>
  <si>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</si>
  <si>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</si>
  <si>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</si>
  <si>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</si>
  <si>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</si>
  <si>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</si>
  <si>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</si>
  <si>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</si>
  <si>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</si>
  <si>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</si>
  <si>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</si>
  <si>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</si>
  <si>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</si>
  <si>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</si>
  <si>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</si>
  <si>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</si>
  <si>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</si>
  <si>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</si>
  <si>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</si>
  <si>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</si>
  <si>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</si>
  <si>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</si>
  <si>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</si>
  <si>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</si>
  <si>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</si>
  <si>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</si>
  <si>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</si>
  <si>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</si>
  <si>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</si>
  <si>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</si>
  <si>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</si>
  <si>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</si>
  <si>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</si>
  <si>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</si>
  <si>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</si>
  <si>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</si>
  <si>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</si>
  <si>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</si>
  <si>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</si>
  <si>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</si>
  <si>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</si>
  <si>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</si>
  <si>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</si>
  <si>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</si>
  <si>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</si>
  <si>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</si>
  <si>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</si>
  <si>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</si>
  <si>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</si>
  <si>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</si>
  <si>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</si>
  <si>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</si>
  <si>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</si>
  <si>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</si>
  <si>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</si>
  <si>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</si>
  <si>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</si>
  <si>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</si>
  <si>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</si>
  <si>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</si>
  <si>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</si>
  <si>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</si>
  <si>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</si>
  <si>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</si>
  <si>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</si>
  <si>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</si>
  <si>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</si>
  <si>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</si>
  <si>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</si>
  <si>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</si>
  <si>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</si>
  <si>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</si>
  <si>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</si>
  <si>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</si>
  <si>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</si>
  <si>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</si>
  <si>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</si>
  <si>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</si>
  <si>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</si>
  <si>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</si>
  <si>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</si>
  <si>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</si>
  <si>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</si>
  <si>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</si>
  <si>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</si>
  <si>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</si>
  <si>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</si>
  <si>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</si>
  <si>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</si>
  <si>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</si>
  <si>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</si>
  <si>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</si>
  <si>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</si>
  <si>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</si>
  <si>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</si>
  <si>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</si>
  <si>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</si>
  <si>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</si>
  <si>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</si>
  <si>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</si>
  <si>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</si>
  <si>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</si>
  <si>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</si>
  <si>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</si>
  <si>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</si>
  <si>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</si>
  <si>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</si>
  <si>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</si>
  <si>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</si>
  <si>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</si>
  <si>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</si>
  <si>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</si>
  <si>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</si>
  <si>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</si>
  <si>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</si>
  <si>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</si>
  <si>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</si>
  <si>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</si>
  <si>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</si>
  <si>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</si>
  <si>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</si>
  <si>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</si>
  <si>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</si>
  <si>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</si>
  <si>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</si>
  <si>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</si>
  <si>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</si>
  <si>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</si>
  <si>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</si>
  <si>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</si>
  <si>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</si>
  <si>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</si>
  <si>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</si>
  <si>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</si>
  <si>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</si>
  <si>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</si>
  <si>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</si>
  <si>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</si>
  <si>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</si>
  <si>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</si>
  <si>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</si>
  <si>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</si>
  <si>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</si>
  <si>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</si>
  <si>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</si>
  <si>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</si>
  <si>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</si>
  <si>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</si>
  <si>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</si>
  <si>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</si>
  <si>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</si>
  <si>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</si>
  <si>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</si>
  <si>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</si>
  <si>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</si>
  <si>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</si>
  <si>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</si>
  <si>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</si>
  <si>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</si>
  <si>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</si>
  <si>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</si>
  <si>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</si>
  <si>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</si>
  <si>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</si>
  <si>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</si>
  <si>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</si>
  <si>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</si>
  <si>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</si>
  <si>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</si>
  <si>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</si>
  <si>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</si>
  <si>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</si>
  <si>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</si>
  <si>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</si>
  <si>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</si>
  <si>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</si>
  <si>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</si>
  <si>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</si>
  <si>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</si>
  <si>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</si>
  <si>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</si>
  <si>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</si>
  <si>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</si>
  <si>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</si>
  <si>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</si>
  <si>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</si>
  <si>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</si>
  <si>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</si>
  <si>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</si>
  <si>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</si>
  <si>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</si>
  <si>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</si>
  <si>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</si>
  <si>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</si>
  <si>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</si>
  <si>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</si>
  <si>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</si>
  <si>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</si>
  <si>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</si>
  <si>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</si>
  <si>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</si>
  <si>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</si>
  <si>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</si>
  <si>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</si>
  <si>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</si>
  <si>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</si>
  <si>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</si>
  <si>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</si>
  <si>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</si>
  <si>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</si>
  <si>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</si>
  <si>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</si>
  <si>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</si>
  <si>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</si>
  <si>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</si>
  <si>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</si>
  <si>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</si>
  <si>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</si>
  <si>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</si>
  <si>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</si>
  <si>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</si>
  <si>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</si>
  <si>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</si>
  <si>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</si>
  <si>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</si>
  <si>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</si>
  <si>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</si>
  <si>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</si>
  <si>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</si>
  <si>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</si>
  <si>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</si>
  <si>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</si>
  <si>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</si>
  <si>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</si>
  <si>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</si>
  <si>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</si>
  <si>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</si>
  <si>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</si>
  <si>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</si>
  <si>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</si>
  <si>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</si>
  <si>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</si>
  <si>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</si>
  <si>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</si>
  <si>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</si>
  <si>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</si>
  <si>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</si>
  <si>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</si>
  <si>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</si>
  <si>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</si>
  <si>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</si>
  <si>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</si>
  <si>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</si>
  <si>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</si>
  <si>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</si>
  <si>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</si>
  <si>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</si>
  <si>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</si>
  <si>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</si>
  <si>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</si>
  <si>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</si>
  <si>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</si>
  <si>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</si>
  <si>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</si>
  <si>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</si>
  <si>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</si>
  <si>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</si>
  <si>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</si>
  <si>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</si>
  <si>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</si>
  <si>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</si>
  <si>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</si>
  <si>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</si>
  <si>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</si>
  <si>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</si>
  <si>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</si>
  <si>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</si>
  <si>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</si>
  <si>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</si>
  <si>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</si>
  <si>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</si>
  <si>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</si>
  <si>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</si>
  <si>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</si>
  <si>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</si>
  <si>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</si>
  <si>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</si>
  <si>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</si>
  <si>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</si>
  <si>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</si>
  <si>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</si>
  <si>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</si>
  <si>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</si>
  <si>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</si>
  <si>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</si>
  <si>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</si>
  <si>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</si>
  <si>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</si>
  <si>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</si>
  <si>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</si>
  <si>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</si>
  <si>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</si>
  <si>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</si>
  <si>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</si>
  <si>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</si>
  <si>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</si>
  <si>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</si>
  <si>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</si>
  <si>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</si>
  <si>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</si>
  <si>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</si>
  <si>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</si>
  <si>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</si>
  <si>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</si>
  <si>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</si>
  <si>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</si>
  <si>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</si>
  <si>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</si>
  <si>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</si>
  <si>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</si>
  <si>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</si>
  <si>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</si>
  <si>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</si>
  <si>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</si>
  <si>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</si>
  <si>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</si>
  <si>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</si>
  <si>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</si>
  <si>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</si>
  <si>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</si>
  <si>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</si>
  <si>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</si>
  <si>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</si>
  <si>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</si>
  <si>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</si>
  <si>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</si>
  <si>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</si>
  <si>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</si>
  <si>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</si>
  <si>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</si>
  <si>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</si>
  <si>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</si>
  <si>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</si>
  <si>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</si>
  <si>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</si>
  <si>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</si>
  <si>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</si>
  <si>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</si>
  <si>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</si>
  <si>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</si>
  <si>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</si>
  <si>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</si>
  <si>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</si>
  <si>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</si>
  <si>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</si>
  <si>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</si>
  <si>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</si>
  <si>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</si>
  <si>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</si>
  <si>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</si>
  <si>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</si>
  <si>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</si>
  <si>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</si>
  <si>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</si>
  <si>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</si>
  <si>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</si>
  <si>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</si>
  <si>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</si>
  <si>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</si>
  <si>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</si>
  <si>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</si>
  <si>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</si>
  <si>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</si>
  <si>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</si>
  <si>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</si>
  <si>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</si>
  <si>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</si>
  <si>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</si>
  <si>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</si>
  <si>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</si>
  <si>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</si>
  <si>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</si>
  <si>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</si>
  <si>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</si>
  <si>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</si>
  <si>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</si>
  <si>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</si>
  <si>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</si>
  <si>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</si>
  <si>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</si>
  <si>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</si>
  <si>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</si>
  <si>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</si>
  <si>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</si>
  <si>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</si>
  <si>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</si>
  <si>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</si>
  <si>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</si>
  <si>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</si>
  <si>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</si>
  <si>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</si>
  <si>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</si>
  <si>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</si>
  <si>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</si>
  <si>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</si>
  <si>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</si>
  <si>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</si>
  <si>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</si>
  <si>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</si>
  <si>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</si>
  <si>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</si>
  <si>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</si>
  <si>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</si>
  <si>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</si>
  <si>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</si>
  <si>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</si>
  <si>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</si>
  <si>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</si>
  <si>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</si>
  <si>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</si>
  <si>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</si>
  <si>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</si>
  <si>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</si>
  <si>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</si>
  <si>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</si>
  <si>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</si>
  <si>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</si>
  <si>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</si>
  <si>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</si>
  <si>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</si>
  <si>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</si>
  <si>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</si>
  <si>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</si>
  <si>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</si>
  <si>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</si>
  <si>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</si>
  <si>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</si>
  <si>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</si>
  <si>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</si>
  <si>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</si>
  <si>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</si>
  <si>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</si>
  <si>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</si>
  <si>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</si>
  <si>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</si>
  <si>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</si>
  <si>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</si>
  <si>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</si>
  <si>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</si>
  <si>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</si>
  <si>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</si>
  <si>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</si>
  <si>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</si>
  <si>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</si>
  <si>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</si>
  <si>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</si>
  <si>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</si>
  <si>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</si>
  <si>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</si>
  <si>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</si>
  <si>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</si>
  <si>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</si>
  <si>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</si>
  <si>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</si>
  <si>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</si>
  <si>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</si>
  <si>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</si>
  <si>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</si>
  <si>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</si>
  <si>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</si>
  <si>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</si>
  <si>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</si>
  <si>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</si>
  <si>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</si>
  <si>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</si>
  <si>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</si>
  <si>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</si>
  <si>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</si>
  <si>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</si>
  <si>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</si>
  <si>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</si>
  <si>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</si>
  <si>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</si>
  <si>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</si>
  <si>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</si>
  <si>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</si>
  <si>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</si>
  <si>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</si>
  <si>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</si>
  <si>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</si>
  <si>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</si>
  <si>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</si>
  <si>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</si>
  <si>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</si>
  <si>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</si>
  <si>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</si>
  <si>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</si>
  <si>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</si>
  <si>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</si>
  <si>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</si>
  <si>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</si>
  <si>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</si>
  <si>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</si>
  <si>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</si>
  <si>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</si>
  <si>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</si>
  <si>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</si>
  <si>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</si>
  <si>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</si>
  <si>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</si>
  <si>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</si>
  <si>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</si>
  <si>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</si>
  <si>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</si>
  <si>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</si>
  <si>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</si>
  <si>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</si>
  <si>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</si>
  <si>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</si>
  <si>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</si>
  <si>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</si>
  <si>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</si>
  <si>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</si>
  <si>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</si>
  <si>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</si>
  <si>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</si>
  <si>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</si>
  <si>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</si>
  <si>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</si>
  <si>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</si>
  <si>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</si>
  <si>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</si>
  <si>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</si>
  <si>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</si>
  <si>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</si>
  <si>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</si>
  <si>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</si>
  <si>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</si>
  <si>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</si>
  <si>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</si>
  <si>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</si>
  <si>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</si>
  <si>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</si>
  <si>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</si>
  <si>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</si>
  <si>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</si>
  <si>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</si>
  <si>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</si>
  <si>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</si>
  <si>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</si>
  <si>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</si>
  <si>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</si>
  <si>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</si>
  <si>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</si>
  <si>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</si>
  <si>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</si>
  <si>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</si>
  <si>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</si>
  <si>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</si>
  <si>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</si>
  <si>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</si>
  <si>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</si>
  <si>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</si>
  <si>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</si>
  <si>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</si>
  <si>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</si>
  <si>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</si>
  <si>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</si>
  <si>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</si>
  <si>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</si>
  <si>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</si>
  <si>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</si>
  <si>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</si>
  <si>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</si>
  <si>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</si>
  <si>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</si>
  <si>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</si>
  <si>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</si>
  <si>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</si>
  <si>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</si>
  <si>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</si>
  <si>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</si>
  <si>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</si>
  <si>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</si>
  <si>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</si>
  <si>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</si>
  <si>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</si>
  <si>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</si>
  <si>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</si>
  <si>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</si>
  <si>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</si>
  <si>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</si>
  <si>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</si>
  <si>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</si>
  <si>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</si>
  <si>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</si>
  <si>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</si>
  <si>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</si>
  <si>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</si>
  <si>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</si>
  <si>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</si>
  <si>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</si>
  <si>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</si>
  <si>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</si>
  <si>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</si>
  <si>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</si>
  <si>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</si>
  <si>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</si>
  <si>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</si>
  <si>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</si>
  <si>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</si>
  <si>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</si>
  <si>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</si>
  <si>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</si>
  <si>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</si>
  <si>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</si>
  <si>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</si>
  <si>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</si>
  <si>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</si>
  <si>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</si>
  <si>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</si>
  <si>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</si>
  <si>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</si>
  <si>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</si>
  <si>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</si>
  <si>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</si>
  <si>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</si>
  <si>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</si>
  <si>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</si>
  <si>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</si>
  <si>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</si>
  <si>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</si>
  <si>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</si>
  <si>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</si>
  <si>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</si>
  <si>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</si>
  <si>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</si>
  <si>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</si>
  <si>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</si>
  <si>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</si>
  <si>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</si>
  <si>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</si>
  <si>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</si>
  <si>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</si>
  <si>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</si>
  <si>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</si>
  <si>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</si>
  <si>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</si>
  <si>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</si>
  <si>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</si>
  <si>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</si>
  <si>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</si>
  <si>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</si>
  <si>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</si>
  <si>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</si>
  <si>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</si>
  <si>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</si>
  <si>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</si>
  <si>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</si>
  <si>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</si>
  <si>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</si>
  <si>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</si>
  <si>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</si>
  <si>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</si>
  <si>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</si>
  <si>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</si>
  <si>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</si>
  <si>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</si>
  <si>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</si>
  <si>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</si>
  <si>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</si>
  <si>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</si>
  <si>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</si>
  <si>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</si>
  <si>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</si>
  <si>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</si>
  <si>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</si>
  <si>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</si>
  <si>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</si>
  <si>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</si>
  <si>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</si>
  <si>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</si>
  <si>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</si>
  <si>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</si>
  <si>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</si>
  <si>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</si>
  <si>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</si>
  <si>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</si>
  <si>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</si>
  <si>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</si>
  <si>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</si>
  <si>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</si>
  <si>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</si>
  <si>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</si>
  <si>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</si>
  <si>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</si>
  <si>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</si>
  <si>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</si>
  <si>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</si>
  <si>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</si>
  <si>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</si>
  <si>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</si>
  <si>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</si>
  <si>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</si>
  <si>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</si>
  <si>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</si>
  <si>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</si>
  <si>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</si>
  <si>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</si>
  <si>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</si>
  <si>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</si>
  <si>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</si>
  <si>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</si>
  <si>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</si>
  <si>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</si>
  <si>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</si>
  <si>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</si>
  <si>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</si>
  <si>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</si>
  <si>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</si>
  <si>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</si>
  <si>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</si>
  <si>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</si>
  <si>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</si>
  <si>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</si>
  <si>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</si>
  <si>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</si>
  <si>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</si>
  <si>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</si>
  <si>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</si>
  <si>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</si>
  <si>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</si>
  <si>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</si>
  <si>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</si>
  <si>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</si>
  <si>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</si>
  <si>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</si>
  <si>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</si>
  <si>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</si>
  <si>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</si>
  <si>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</si>
  <si>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</si>
  <si>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</si>
  <si>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</si>
  <si>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</si>
  <si>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</si>
  <si>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</si>
  <si>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</si>
  <si>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</si>
  <si>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</si>
  <si>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</si>
  <si>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</si>
  <si>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</si>
  <si>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</si>
  <si>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</si>
  <si>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</si>
  <si>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</si>
  <si>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</si>
  <si>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</si>
  <si>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</si>
  <si>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</si>
  <si>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</si>
  <si>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</si>
  <si>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</si>
  <si>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</si>
  <si>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</si>
  <si>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</si>
  <si>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</si>
  <si>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</si>
  <si>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</si>
  <si>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</si>
  <si>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</si>
  <si>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</si>
  <si>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</si>
  <si>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</si>
  <si>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</si>
  <si>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</si>
  <si>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</si>
  <si>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</si>
  <si>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</si>
  <si>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</si>
  <si>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</si>
  <si>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</si>
  <si>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</si>
  <si>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</si>
  <si>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</si>
  <si>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</si>
  <si>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</si>
  <si>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</si>
  <si>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</si>
  <si>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</si>
  <si>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</si>
  <si>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</si>
  <si>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</si>
  <si>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</si>
  <si>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</si>
  <si>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</si>
  <si>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</si>
  <si>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</si>
  <si>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</si>
  <si>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</si>
  <si>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</si>
  <si>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</si>
  <si>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</si>
  <si>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</si>
  <si>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</si>
  <si>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</si>
  <si>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</si>
  <si>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</si>
  <si>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</si>
  <si>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</si>
  <si>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</si>
  <si>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</si>
  <si>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</si>
  <si>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</si>
  <si>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</si>
  <si>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</si>
  <si>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</si>
  <si>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</si>
  <si>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</si>
  <si>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</si>
  <si>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</si>
  <si>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</si>
  <si>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</si>
  <si>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</si>
  <si>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</si>
  <si>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</si>
  <si>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</si>
  <si>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</si>
  <si>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</si>
  <si>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</si>
  <si>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</si>
  <si>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</si>
  <si>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</si>
  <si>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</si>
  <si>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</si>
  <si>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</si>
  <si>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</si>
  <si>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</si>
  <si>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</si>
  <si>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</si>
  <si>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</si>
  <si>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</si>
  <si>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</si>
  <si>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</si>
  <si>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</si>
  <si>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</si>
  <si>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</si>
  <si>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</si>
  <si>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</si>
  <si>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</si>
  <si>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</si>
  <si>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</si>
  <si>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</si>
  <si>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</si>
  <si>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</si>
  <si>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</si>
  <si>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</si>
  <si>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</si>
  <si>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</si>
  <si>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</si>
  <si>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</si>
  <si>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</si>
  <si>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</si>
  <si>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</si>
  <si>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</si>
  <si>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</si>
  <si>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</si>
  <si>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</si>
  <si>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</si>
  <si>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</si>
  <si>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</si>
  <si>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</si>
  <si>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</si>
  <si>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</si>
  <si>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</si>
  <si>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</si>
  <si>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</si>
  <si>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</si>
  <si>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</si>
  <si>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</si>
  <si>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</si>
  <si>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</si>
  <si>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</si>
  <si>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</si>
  <si>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</si>
  <si>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</si>
  <si>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</si>
  <si>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</si>
  <si>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</si>
  <si>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</si>
  <si>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</si>
  <si>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</si>
  <si>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</si>
  <si>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</si>
  <si>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</si>
  <si>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</si>
  <si>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</si>
  <si>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</si>
  <si>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</si>
  <si>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</si>
  <si>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</si>
  <si>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</si>
  <si>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</si>
  <si>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</si>
  <si>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</si>
  <si>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</si>
  <si>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</si>
  <si>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</si>
  <si>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</si>
  <si>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</si>
  <si>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</si>
  <si>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</si>
  <si>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</si>
  <si>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</si>
  <si>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</si>
  <si>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</si>
  <si>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</si>
  <si>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</si>
  <si>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</si>
  <si>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</si>
  <si>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</si>
  <si>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</si>
  <si>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</si>
  <si>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</si>
  <si>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</si>
  <si>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</si>
  <si>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</si>
  <si>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</si>
  <si>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</si>
  <si>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</si>
  <si>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</si>
  <si>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</si>
  <si>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</si>
  <si>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</si>
  <si>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</si>
  <si>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</si>
  <si>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</si>
  <si>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</si>
  <si>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</si>
  <si>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</si>
  <si>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</si>
  <si>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</si>
  <si>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</si>
  <si>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</si>
  <si>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</si>
  <si>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</si>
  <si>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</si>
  <si>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</si>
  <si>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</si>
  <si>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</si>
  <si>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</si>
  <si>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</si>
  <si>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</si>
  <si>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</si>
  <si>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</si>
  <si>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</si>
  <si>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</si>
  <si>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</si>
  <si>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</si>
  <si>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</si>
  <si>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</si>
  <si>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</si>
  <si>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</si>
  <si>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</si>
  <si>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</si>
  <si>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</si>
  <si>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</si>
  <si>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</si>
  <si>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</si>
  <si>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</si>
  <si>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</si>
  <si>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</si>
  <si>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</si>
  <si>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</si>
  <si>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</si>
  <si>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</si>
  <si>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</si>
  <si>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</si>
  <si>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</si>
  <si>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</si>
  <si>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</si>
  <si>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</si>
  <si>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</si>
  <si>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</si>
  <si>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</si>
  <si>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</si>
  <si>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</si>
  <si>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</si>
  <si>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</si>
  <si>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</si>
  <si>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</si>
  <si>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</si>
  <si>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</si>
  <si>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</si>
  <si>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</si>
  <si>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</si>
  <si>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</si>
  <si>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</si>
  <si>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</si>
  <si>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</si>
  <si>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</si>
  <si>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</si>
  <si>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</si>
  <si>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</si>
  <si>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</si>
  <si>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</si>
  <si>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</si>
  <si>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</si>
  <si>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</si>
  <si>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</si>
  <si>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</si>
  <si>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</si>
  <si>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</si>
  <si>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</si>
  <si>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</si>
  <si>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</si>
  <si>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</si>
  <si>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</si>
  <si>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</si>
  <si>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</si>
  <si>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</si>
  <si>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</si>
  <si>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</si>
  <si>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</si>
  <si>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</si>
  <si>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</si>
  <si>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</si>
  <si>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</si>
  <si>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</si>
  <si>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</si>
  <si>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</si>
  <si>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</si>
  <si>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</si>
  <si>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</si>
  <si>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</si>
  <si>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</si>
  <si>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</si>
  <si>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</si>
  <si>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</si>
  <si>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</si>
  <si>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</si>
  <si>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</si>
  <si>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</si>
  <si>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</si>
  <si>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</si>
  <si>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</si>
  <si>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</si>
  <si>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</si>
  <si>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</si>
  <si>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</si>
  <si>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</si>
  <si>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</si>
  <si>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</si>
  <si>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</si>
  <si>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</si>
  <si>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</si>
  <si>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</si>
  <si>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</si>
  <si>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</si>
  <si>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</si>
  <si>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</si>
  <si>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</si>
  <si>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</si>
  <si>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</si>
  <si>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</si>
  <si>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</si>
  <si>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</si>
  <si>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</si>
  <si>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</si>
  <si>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</si>
  <si>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</si>
  <si>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</si>
  <si>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</si>
  <si>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</si>
  <si>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</si>
  <si>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</si>
  <si>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</si>
  <si>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</si>
  <si>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</si>
  <si>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</si>
  <si>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</si>
  <si>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</si>
  <si>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</si>
  <si>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</si>
  <si>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</si>
  <si>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</si>
  <si>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</si>
  <si>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</si>
  <si>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</si>
  <si>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</si>
  <si>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</si>
  <si>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</si>
  <si>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</si>
  <si>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</si>
  <si>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</si>
  <si>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</si>
  <si>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</si>
  <si>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</si>
  <si>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</si>
  <si>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</si>
  <si>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</si>
  <si>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</si>
  <si>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</si>
  <si>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</si>
  <si>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</si>
  <si>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</si>
  <si>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</si>
  <si>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</si>
  <si>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</si>
  <si>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</si>
  <si>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</si>
  <si>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</si>
  <si>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</si>
  <si>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</si>
  <si>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</si>
  <si>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</si>
  <si>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</si>
  <si>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</si>
  <si>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</si>
  <si>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</si>
  <si>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</si>
  <si>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</si>
  <si>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</si>
  <si>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</si>
  <si>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</si>
  <si>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</si>
  <si>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</si>
  <si>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</si>
  <si>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</si>
  <si>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</si>
  <si>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</si>
  <si>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</si>
  <si>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</si>
  <si>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</si>
  <si>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</si>
  <si>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</si>
  <si>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</si>
  <si>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</si>
  <si>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</si>
  <si>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</si>
  <si>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</si>
  <si>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</si>
  <si>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</si>
  <si>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</si>
  <si>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</si>
  <si>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</si>
  <si>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</si>
  <si>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</si>
  <si>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</si>
  <si>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</si>
  <si>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</si>
  <si>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</si>
  <si>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</si>
  <si>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</si>
  <si>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</si>
  <si>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</si>
  <si>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</si>
  <si>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</si>
  <si>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</si>
  <si>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</si>
  <si>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</si>
  <si>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</si>
  <si>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</si>
  <si>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</si>
  <si>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</si>
  <si>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</si>
  <si>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</si>
  <si>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</si>
  <si>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</si>
  <si>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</si>
  <si>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</si>
  <si>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</si>
  <si>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</si>
  <si>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</si>
  <si>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</si>
  <si>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</si>
  <si>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</si>
  <si>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</si>
  <si>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</si>
  <si>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</si>
  <si>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</si>
  <si>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</si>
  <si>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</si>
  <si>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</si>
  <si>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</si>
  <si>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</si>
  <si>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</si>
  <si>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</si>
  <si>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</si>
  <si>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</si>
  <si>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</si>
  <si>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</si>
  <si>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</si>
  <si>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</si>
  <si>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</si>
  <si>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</si>
  <si>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</si>
  <si>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</si>
  <si>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</si>
  <si>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</si>
  <si>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</si>
  <si>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</si>
  <si>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</si>
  <si>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</si>
  <si>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</si>
  <si>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</si>
  <si>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</si>
  <si>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</si>
  <si>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</si>
  <si>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</si>
  <si>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</si>
  <si>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</si>
  <si>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</si>
  <si>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</si>
  <si>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</si>
  <si>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</si>
  <si>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</si>
  <si>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</si>
  <si>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</si>
  <si>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</si>
  <si>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</si>
  <si>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</si>
  <si>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</si>
  <si>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</si>
  <si>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</si>
  <si>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</si>
  <si>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</si>
  <si>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</si>
  <si>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</si>
  <si>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</si>
  <si>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</si>
  <si>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</si>
  <si>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</si>
  <si>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</si>
  <si>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</si>
  <si>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</si>
  <si>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</si>
  <si>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</si>
  <si>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</si>
  <si>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</si>
  <si>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</si>
  <si>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</si>
  <si>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</si>
  <si>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</si>
  <si>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</si>
  <si>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</si>
  <si>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</si>
  <si>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</si>
  <si>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</si>
  <si>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</si>
  <si>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</si>
  <si>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</si>
  <si>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</si>
  <si>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</si>
  <si>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</si>
  <si>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</si>
  <si>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</si>
  <si>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</si>
  <si>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</si>
  <si>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</si>
  <si>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</si>
  <si>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</si>
  <si>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</si>
  <si>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</si>
  <si>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</si>
  <si>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</si>
  <si>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</si>
  <si>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</si>
  <si>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</si>
  <si>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</si>
  <si>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</si>
  <si>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</si>
  <si>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</si>
  <si>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</si>
  <si>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</si>
  <si>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</si>
  <si>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</si>
  <si>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</si>
  <si>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</si>
  <si>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</si>
  <si>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</si>
  <si>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</si>
  <si>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</si>
  <si>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</si>
  <si>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</si>
  <si>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</si>
  <si>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</si>
  <si>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</si>
  <si>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</si>
  <si>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</si>
  <si>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</si>
  <si>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</si>
  <si>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</si>
  <si>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</si>
  <si>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</si>
  <si>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</si>
  <si>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</si>
  <si>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</si>
  <si>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</si>
  <si>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</si>
  <si>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</si>
  <si>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</si>
  <si>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</si>
  <si>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</si>
  <si>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</si>
  <si>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</si>
  <si>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</si>
  <si>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</si>
  <si>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</si>
  <si>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</si>
  <si>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</si>
  <si>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</si>
  <si>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</si>
  <si>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</si>
  <si>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</si>
  <si>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</si>
  <si>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</si>
  <si>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</si>
  <si>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</si>
  <si>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</si>
  <si>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</si>
  <si>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</si>
  <si>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</si>
  <si>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</si>
  <si>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</si>
  <si>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</si>
  <si>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</si>
  <si>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</si>
  <si>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</si>
  <si>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</si>
  <si>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</si>
  <si>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</si>
  <si>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</si>
  <si>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</si>
  <si>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</si>
  <si>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</si>
  <si>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</si>
  <si>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</si>
  <si>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</si>
  <si>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</si>
  <si>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</si>
  <si>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</si>
  <si>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</si>
  <si>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</si>
  <si>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</si>
  <si>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</si>
  <si>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</si>
  <si>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</si>
  <si>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</si>
  <si>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</si>
  <si>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</si>
  <si>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</si>
  <si>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</si>
  <si>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</si>
  <si>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</si>
  <si>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</si>
  <si>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</si>
  <si>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</si>
  <si>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</si>
  <si>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</si>
  <si>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</si>
  <si>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</si>
  <si>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</si>
  <si>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</si>
  <si>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</si>
  <si>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</si>
  <si>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</si>
  <si>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</si>
  <si>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</si>
  <si>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</si>
  <si>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</si>
  <si>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</si>
  <si>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</si>
  <si>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</si>
  <si>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</si>
  <si>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</si>
  <si>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</si>
  <si>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</si>
  <si>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</si>
  <si>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</si>
  <si>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</si>
  <si>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</si>
  <si>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</si>
  <si>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</si>
  <si>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</si>
  <si>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</si>
  <si>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</si>
  <si>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</si>
  <si>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</si>
  <si>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</si>
  <si>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</si>
  <si>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</si>
  <si>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</si>
  <si>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</si>
  <si>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</si>
  <si>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</si>
  <si>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</si>
  <si>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</si>
  <si>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</si>
  <si>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</si>
  <si>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</si>
  <si>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</si>
  <si>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</si>
  <si>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</si>
  <si>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</si>
  <si>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</si>
  <si>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</si>
  <si>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</si>
  <si>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</si>
  <si>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</si>
  <si>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</si>
  <si>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</si>
  <si>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</si>
  <si>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</si>
  <si>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</si>
  <si>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</si>
  <si>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</si>
  <si>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</si>
  <si>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</si>
  <si>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</si>
  <si>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</si>
  <si>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</si>
  <si>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</si>
  <si>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</si>
  <si>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</si>
  <si>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</si>
  <si>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</si>
  <si>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</si>
  <si>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</si>
  <si>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</si>
  <si>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</si>
  <si>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</si>
  <si>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</si>
  <si>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</si>
  <si>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</si>
  <si>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</si>
  <si>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</si>
  <si>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</si>
  <si>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</si>
  <si>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</si>
  <si>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</si>
  <si>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</si>
  <si>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</si>
  <si>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</si>
  <si>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</si>
  <si>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</si>
  <si>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</si>
  <si>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</si>
  <si>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</si>
  <si>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</si>
  <si>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</si>
  <si>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</si>
  <si>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</si>
  <si>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</si>
  <si>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</si>
  <si>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</si>
  <si>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</si>
  <si>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</si>
  <si>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</si>
  <si>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</si>
  <si>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</si>
  <si>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</si>
  <si>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</si>
  <si>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</si>
  <si>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</si>
  <si>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</si>
  <si>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</si>
  <si>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</si>
  <si>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</si>
  <si>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</si>
  <si>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</si>
  <si>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</si>
  <si>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</si>
  <si>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</si>
  <si>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</si>
  <si>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</si>
  <si>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</si>
  <si>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</si>
  <si>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</si>
  <si>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</si>
  <si>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</si>
  <si>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</si>
  <si>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</si>
  <si>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</si>
  <si>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</si>
  <si>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</si>
  <si>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</si>
  <si>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</si>
  <si>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</si>
  <si>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</si>
  <si>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</si>
  <si>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</si>
  <si>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</si>
  <si>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</si>
  <si>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</si>
  <si>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</si>
  <si>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</si>
  <si>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</si>
  <si>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</si>
  <si>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</si>
  <si>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</si>
  <si>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</si>
  <si>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</si>
  <si>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</si>
  <si>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</si>
  <si>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</si>
  <si>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</si>
  <si>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</si>
  <si>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</si>
  <si>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</si>
  <si>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</si>
  <si>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</si>
  <si>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</si>
  <si>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</si>
  <si>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</si>
  <si>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</si>
  <si>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</si>
  <si>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</si>
  <si>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</si>
  <si>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</si>
  <si>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</si>
  <si>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</si>
  <si>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</si>
  <si>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</si>
  <si>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</si>
  <si>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</si>
  <si>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</si>
  <si>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</si>
  <si>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</si>
  <si>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</si>
  <si>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</si>
  <si>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</si>
  <si>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</si>
  <si>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</si>
  <si>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</si>
  <si>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</si>
  <si>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</si>
  <si>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</si>
  <si>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</si>
  <si>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</si>
  <si>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</si>
  <si>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</si>
  <si>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</si>
  <si>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</si>
  <si>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</si>
  <si>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</si>
  <si>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</si>
  <si>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</si>
  <si>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</si>
  <si>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</si>
  <si>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</si>
  <si>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</si>
  <si>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</si>
  <si>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</si>
  <si>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</si>
  <si>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</si>
  <si>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</si>
  <si>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</si>
  <si>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</si>
  <si>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</si>
  <si>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</si>
  <si>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</si>
  <si>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</si>
  <si>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</si>
  <si>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</si>
  <si>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</si>
  <si>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</si>
  <si>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</si>
  <si>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</si>
  <si>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</si>
  <si>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</si>
  <si>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</si>
  <si>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</si>
  <si>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</si>
  <si>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</si>
  <si>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</si>
  <si>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</si>
  <si>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</si>
  <si>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</si>
  <si>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</si>
  <si>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</si>
  <si>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</si>
  <si>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</si>
  <si>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</si>
  <si>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</si>
  <si>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</si>
  <si>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</si>
  <si>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</si>
  <si>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</si>
  <si>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</si>
  <si>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</si>
  <si>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</si>
  <si>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</si>
  <si>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</si>
  <si>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</si>
  <si>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</si>
  <si>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</si>
  <si>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</si>
  <si>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</si>
  <si>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</si>
  <si>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</si>
  <si>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</si>
  <si>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</si>
  <si>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</si>
  <si>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</si>
  <si>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</si>
  <si>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</si>
  <si>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</si>
  <si>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</si>
  <si>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</si>
  <si>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</si>
  <si>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</si>
  <si>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</si>
  <si>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</si>
  <si>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</si>
  <si>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</si>
  <si>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</si>
  <si>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</si>
  <si>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</si>
  <si>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</si>
  <si>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</si>
  <si>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</si>
  <si>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</si>
  <si>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</si>
  <si>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</si>
  <si>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</si>
  <si>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</si>
  <si>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</si>
  <si>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</si>
  <si>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</si>
  <si>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</si>
  <si>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</si>
  <si>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</si>
  <si>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</si>
  <si>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</si>
  <si>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</si>
  <si>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</si>
  <si>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</si>
  <si>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</si>
  <si>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</si>
  <si>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</si>
  <si>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</si>
  <si>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</si>
  <si>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</si>
  <si>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</si>
  <si>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</si>
  <si>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</si>
  <si>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</si>
  <si>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</si>
  <si>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</si>
  <si>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</si>
  <si>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</si>
  <si>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</si>
  <si>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</si>
  <si>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</si>
  <si>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</si>
  <si>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</si>
  <si>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</si>
  <si>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</si>
  <si>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</si>
  <si>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</si>
  <si>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</si>
  <si>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</si>
  <si>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</si>
  <si>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</si>
  <si>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</si>
  <si>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</si>
  <si>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</si>
  <si>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</si>
  <si>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</si>
  <si>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</si>
  <si>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</si>
  <si>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</si>
  <si>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</si>
  <si>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</si>
  <si>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</si>
  <si>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</si>
  <si>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</si>
  <si>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</si>
  <si>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</si>
  <si>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</si>
  <si>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</si>
  <si>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</si>
  <si>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</si>
  <si>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</si>
  <si>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</si>
  <si>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</si>
  <si>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</si>
  <si>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</si>
  <si>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</si>
  <si>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</si>
  <si>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</si>
  <si>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</si>
  <si>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</si>
  <si>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</si>
  <si>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</si>
  <si>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</si>
  <si>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</si>
  <si>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</si>
  <si>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</si>
  <si>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</si>
  <si>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</si>
  <si>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</si>
  <si>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</si>
  <si>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</si>
  <si>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</si>
  <si>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</si>
  <si>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</si>
  <si>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</si>
  <si>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</si>
  <si>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</si>
  <si>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</si>
  <si>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</si>
  <si>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</si>
  <si>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</si>
  <si>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</si>
  <si>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</si>
  <si>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</si>
  <si>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</si>
  <si>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</si>
  <si>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</si>
  <si>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</si>
  <si>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</si>
  <si>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</si>
  <si>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</si>
  <si>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</si>
  <si>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</si>
  <si>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</si>
  <si>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</si>
  <si>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</si>
  <si>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</si>
  <si>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</si>
  <si>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</si>
  <si>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</si>
  <si>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</si>
  <si>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</si>
  <si>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</si>
  <si>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</si>
  <si>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</si>
  <si>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</si>
  <si>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</si>
  <si>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</si>
  <si>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</si>
  <si>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</si>
  <si>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</si>
  <si>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</si>
  <si>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</si>
  <si>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</si>
  <si>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</si>
  <si>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</si>
  <si>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</si>
  <si>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</si>
  <si>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</si>
  <si>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</si>
  <si>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</si>
  <si>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</si>
  <si>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</si>
  <si>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</si>
  <si>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</si>
  <si>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</si>
  <si>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</si>
  <si>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</si>
  <si>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</si>
  <si>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</si>
  <si>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</si>
  <si>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</si>
  <si>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</si>
  <si>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</si>
  <si>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</si>
  <si>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</si>
  <si>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</si>
  <si>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</si>
  <si>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</si>
  <si>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</si>
  <si>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</si>
  <si>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</si>
  <si>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</si>
  <si>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</si>
  <si>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</si>
  <si>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</si>
  <si>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</si>
  <si>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</si>
  <si>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</si>
  <si>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</si>
  <si>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</si>
  <si>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</si>
  <si>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</si>
  <si>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</si>
  <si>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</si>
  <si>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</si>
  <si>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</si>
  <si>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</si>
  <si>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</si>
  <si>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</si>
  <si>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</si>
  <si>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</si>
  <si>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</si>
  <si>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</si>
  <si>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</si>
  <si>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</si>
  <si>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</si>
  <si>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</si>
  <si>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</si>
  <si>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</si>
  <si>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</si>
  <si>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</si>
  <si>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</si>
  <si>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</si>
  <si>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</si>
  <si>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</si>
  <si>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</si>
  <si>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</si>
  <si>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</si>
  <si>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</si>
  <si>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</si>
  <si>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</si>
  <si>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</si>
  <si>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</si>
  <si>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</si>
  <si>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</si>
  <si>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</si>
  <si>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</si>
  <si>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</si>
  <si>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</si>
  <si>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</si>
  <si>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</si>
  <si>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</si>
  <si>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</si>
  <si>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</si>
  <si>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</si>
  <si>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</si>
  <si>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</si>
  <si>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</si>
  <si>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</si>
  <si>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</si>
  <si>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</si>
  <si>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</si>
  <si>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</si>
  <si>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</si>
  <si>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</si>
  <si>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</si>
  <si>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</si>
  <si>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</si>
  <si>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</si>
  <si>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</si>
  <si>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</si>
  <si>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</si>
  <si>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</si>
  <si>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</si>
  <si>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</si>
  <si>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</si>
  <si>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</si>
  <si>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</si>
  <si>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</si>
  <si>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</si>
  <si>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</si>
  <si>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</si>
  <si>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</si>
  <si>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</si>
  <si>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</si>
  <si>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</si>
  <si>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</si>
  <si>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</si>
  <si>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</si>
  <si>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</si>
  <si>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</si>
  <si>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</si>
  <si>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</si>
  <si>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</si>
  <si>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</si>
  <si>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</si>
  <si>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</si>
  <si>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</si>
  <si>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</si>
  <si>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</si>
  <si>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</si>
  <si>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</si>
  <si>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</si>
  <si>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</si>
  <si>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</si>
  <si>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</si>
  <si>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</si>
  <si>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</si>
  <si>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</si>
  <si>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</si>
  <si>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</si>
  <si>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</si>
  <si>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</si>
  <si>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</si>
  <si>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</si>
  <si>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</si>
  <si>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</si>
  <si>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</si>
  <si>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</si>
  <si>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</si>
  <si>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</si>
  <si>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</si>
  <si>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</si>
  <si>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</si>
  <si>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</si>
  <si>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</si>
  <si>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</si>
  <si>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</si>
  <si>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</si>
  <si>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</si>
  <si>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</si>
  <si>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</si>
  <si>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</si>
  <si>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</si>
  <si>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</si>
  <si>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</si>
  <si>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</si>
  <si>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</si>
  <si>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</si>
  <si>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</si>
  <si>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</si>
  <si>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</si>
  <si>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</si>
  <si>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</si>
  <si>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</si>
  <si>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</si>
  <si>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</si>
  <si>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</si>
  <si>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</si>
  <si>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</si>
  <si>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</si>
  <si>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</si>
  <si>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</si>
  <si>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</si>
  <si>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</si>
  <si>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</si>
  <si>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</si>
  <si>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</si>
  <si>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</si>
  <si>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</si>
  <si>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</si>
  <si>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</si>
  <si>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</si>
  <si>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</si>
  <si>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</si>
  <si>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</si>
  <si>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</si>
  <si>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</si>
  <si>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</si>
  <si>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</si>
  <si>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</si>
  <si>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</si>
  <si>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</si>
  <si>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</si>
  <si>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</si>
  <si>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</si>
  <si>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</si>
  <si>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</si>
  <si>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</si>
  <si>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</si>
  <si>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</si>
  <si>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</si>
  <si>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</si>
  <si>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</si>
  <si>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</si>
  <si>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</si>
  <si>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</si>
  <si>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</si>
  <si>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</si>
  <si>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</si>
  <si>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</si>
  <si>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</si>
  <si>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</si>
  <si>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</si>
  <si>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</si>
  <si>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</si>
  <si>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</si>
  <si>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</si>
  <si>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</si>
  <si>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</si>
  <si>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</si>
  <si>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</si>
  <si>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</si>
  <si>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</si>
  <si>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</si>
  <si>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</si>
  <si>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</si>
  <si>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</si>
  <si>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</si>
  <si>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</si>
  <si>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</si>
  <si>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</si>
  <si>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</si>
  <si>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</si>
  <si>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</si>
  <si>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</si>
  <si>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</si>
  <si>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</si>
  <si>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</si>
  <si>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</si>
  <si>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</si>
  <si>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</si>
  <si>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</si>
  <si>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</si>
  <si>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</si>
  <si>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</si>
  <si>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</si>
  <si>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</si>
  <si>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</si>
  <si>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</si>
  <si>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</si>
  <si>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</si>
  <si>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</si>
  <si>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</si>
  <si>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</si>
  <si>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</si>
  <si>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</si>
  <si>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</si>
  <si>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</si>
  <si>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</si>
  <si>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</si>
  <si>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</si>
  <si>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</si>
  <si>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</si>
  <si>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</si>
  <si>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</si>
  <si>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</si>
  <si>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</si>
  <si>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</si>
  <si>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</si>
  <si>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</si>
  <si>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</si>
  <si>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</si>
  <si>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</si>
  <si>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</si>
  <si>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</si>
  <si>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</si>
  <si>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</si>
  <si>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</si>
  <si>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</si>
  <si>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</si>
  <si>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</si>
  <si>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</si>
  <si>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</si>
  <si>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</si>
  <si>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</si>
  <si>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</si>
  <si>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</si>
  <si>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</si>
  <si>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</si>
  <si>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</si>
  <si>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</si>
  <si>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</si>
  <si>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</si>
  <si>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</si>
  <si>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</si>
  <si>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</si>
  <si>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</si>
  <si>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</si>
  <si>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</si>
  <si>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</si>
  <si>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</si>
  <si>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</si>
  <si>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</si>
  <si>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</si>
  <si>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</si>
  <si>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</si>
  <si>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</si>
  <si>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</si>
  <si>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</si>
  <si>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</si>
  <si>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</si>
  <si>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</si>
  <si>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</si>
  <si>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</si>
  <si>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</si>
  <si>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</si>
  <si>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</si>
  <si>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</si>
  <si>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</si>
  <si>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</si>
  <si>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</si>
  <si>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</si>
  <si>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</si>
  <si>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</si>
  <si>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</si>
  <si>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</si>
  <si>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</si>
  <si>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</si>
  <si>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</si>
  <si>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</si>
  <si>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</si>
  <si>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</si>
  <si>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</si>
  <si>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</si>
  <si>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</si>
  <si>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</si>
  <si>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</si>
  <si>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</si>
  <si>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</si>
  <si>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</si>
  <si>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</si>
  <si>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</si>
  <si>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</si>
  <si>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</si>
  <si>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</si>
  <si>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</si>
  <si>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</si>
  <si>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</si>
  <si>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</si>
  <si>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</si>
  <si>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</si>
  <si>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</si>
  <si>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</si>
  <si>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</si>
  <si>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</si>
  <si>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</si>
  <si>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</si>
  <si>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</si>
  <si>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</si>
  <si>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</si>
  <si>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</si>
  <si>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</si>
  <si>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</si>
  <si>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</si>
  <si>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</si>
  <si>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</si>
  <si>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</si>
  <si>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</si>
  <si>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</si>
  <si>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</si>
  <si>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</si>
  <si>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</si>
  <si>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</si>
  <si>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</si>
  <si>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</si>
  <si>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</si>
  <si>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</si>
  <si>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</si>
  <si>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</si>
  <si>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</si>
  <si>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</si>
  <si>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</si>
  <si>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</si>
  <si>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</si>
  <si>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</si>
  <si>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</si>
  <si>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</si>
  <si>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</si>
  <si>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</si>
  <si>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</si>
  <si>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</si>
  <si>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</si>
  <si>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</si>
  <si>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</si>
  <si>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</si>
  <si>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</si>
  <si>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</si>
  <si>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</si>
  <si>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</si>
  <si>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</si>
  <si>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</si>
  <si>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</si>
  <si>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</si>
  <si>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</si>
  <si>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</si>
  <si>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</si>
  <si>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</si>
  <si>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</si>
  <si>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</si>
  <si>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</si>
  <si>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</si>
  <si>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</si>
  <si>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</si>
  <si>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</si>
  <si>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</si>
  <si>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</si>
  <si>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</si>
  <si>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</si>
  <si>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</si>
  <si>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</si>
  <si>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</si>
  <si>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</si>
  <si>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</si>
  <si>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</si>
  <si>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</si>
  <si>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</si>
  <si>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</si>
  <si>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</si>
  <si>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</si>
  <si>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</si>
  <si>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</si>
  <si>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</si>
  <si>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</si>
  <si>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</si>
  <si>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</si>
  <si>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</si>
  <si>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</si>
  <si>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</si>
  <si>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</si>
  <si>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</si>
  <si>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</si>
  <si>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</si>
  <si>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</si>
  <si>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</si>
  <si>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</si>
  <si>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</si>
  <si>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</si>
  <si>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</si>
  <si>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</si>
  <si>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</si>
  <si>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</si>
  <si>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</si>
  <si>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</si>
  <si>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</si>
  <si>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</si>
  <si>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</si>
  <si>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</si>
  <si>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</si>
  <si>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</si>
  <si>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</si>
  <si>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</si>
  <si>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</si>
  <si>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</si>
  <si>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</si>
  <si>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</si>
  <si>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</si>
  <si>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</si>
  <si>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</si>
  <si>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</si>
  <si>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</si>
  <si>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</si>
  <si>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</si>
  <si>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</si>
  <si>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</si>
  <si>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</si>
  <si>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</si>
  <si>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</si>
  <si>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</si>
  <si>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</si>
  <si>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</si>
  <si>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</si>
  <si>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</si>
  <si>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</si>
  <si>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</si>
  <si>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</si>
  <si>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</si>
  <si>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</si>
  <si>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</si>
  <si>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</si>
  <si>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</si>
  <si>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</si>
  <si>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</si>
  <si>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</si>
  <si>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</si>
  <si>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</si>
  <si>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</si>
  <si>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</si>
  <si>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</si>
  <si>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</si>
  <si>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</si>
  <si>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</si>
  <si>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</si>
  <si>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</si>
  <si>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</si>
  <si>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</si>
  <si>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</si>
  <si>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</si>
  <si>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</si>
  <si>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</si>
  <si>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</si>
  <si>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</si>
  <si>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</si>
  <si>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</si>
  <si>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</si>
  <si>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</si>
  <si>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</si>
  <si>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</si>
  <si>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</si>
  <si>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</si>
  <si>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</si>
  <si>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</si>
  <si>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</si>
  <si>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</si>
  <si>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</si>
  <si>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</si>
  <si>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</si>
  <si>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</si>
  <si>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</si>
  <si>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</si>
  <si>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</si>
  <si>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</si>
  <si>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</si>
  <si>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</si>
  <si>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</si>
  <si>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</si>
  <si>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</si>
  <si>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</si>
  <si>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</si>
  <si>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</si>
  <si>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</si>
  <si>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</si>
  <si>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</si>
  <si>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</si>
  <si>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</si>
  <si>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</si>
  <si>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</si>
  <si>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</si>
  <si>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</si>
  <si>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</si>
  <si>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</si>
  <si>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</si>
  <si>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</si>
  <si>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</si>
  <si>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</si>
  <si>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</si>
  <si>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</si>
  <si>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</si>
  <si>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</si>
  <si>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</si>
  <si>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</si>
  <si>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</si>
  <si>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</si>
  <si>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</si>
  <si>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</si>
  <si>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</si>
  <si>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</si>
  <si>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</si>
  <si>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</si>
  <si>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</si>
  <si>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</si>
  <si>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</si>
  <si>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</si>
  <si>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</si>
  <si>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</si>
  <si>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</si>
  <si>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</si>
  <si>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</si>
  <si>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</si>
  <si>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</si>
  <si>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</si>
  <si>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</si>
  <si>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</si>
  <si>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</si>
  <si>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</si>
  <si>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</si>
  <si>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</si>
  <si>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</si>
  <si>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</si>
  <si>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</si>
  <si>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</si>
  <si>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</si>
  <si>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</si>
  <si>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</si>
  <si>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</si>
  <si>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</si>
  <si>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</si>
  <si>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</si>
  <si>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</si>
  <si>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</si>
  <si>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</si>
  <si>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</si>
  <si>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</si>
  <si>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</si>
  <si>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</si>
  <si>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</si>
  <si>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</si>
  <si>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</si>
  <si>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</si>
  <si>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</si>
  <si>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</si>
  <si>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</si>
  <si>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</si>
  <si>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</si>
  <si>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</si>
  <si>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</si>
  <si>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</si>
  <si>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</si>
  <si>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</si>
  <si>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</si>
  <si>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</si>
  <si>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</si>
  <si>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</si>
  <si>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</si>
  <si>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</si>
  <si>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</si>
  <si>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</si>
  <si>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</si>
  <si>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</si>
  <si>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</si>
  <si>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</si>
  <si>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</si>
  <si>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</si>
  <si>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</si>
  <si>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</si>
  <si>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</si>
  <si>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</si>
  <si>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</si>
  <si>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</si>
  <si>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</si>
  <si>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</si>
  <si>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</si>
  <si>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</si>
  <si>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</si>
  <si>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</si>
  <si>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</si>
  <si>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</si>
  <si>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</si>
  <si>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</si>
  <si>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</si>
  <si>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</si>
  <si>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</si>
  <si>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</si>
  <si>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</si>
  <si>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</si>
  <si>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</si>
  <si>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</si>
  <si>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</si>
  <si>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</si>
  <si>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</si>
  <si>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</si>
  <si>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</si>
  <si>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</si>
  <si>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</si>
  <si>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</si>
  <si>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</si>
  <si>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</si>
  <si>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</si>
  <si>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</si>
  <si>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</si>
  <si>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</si>
  <si>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</si>
  <si>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</si>
  <si>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</si>
  <si>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</si>
  <si>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</si>
  <si>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</si>
  <si>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</si>
  <si>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</si>
  <si>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</si>
  <si>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</si>
  <si>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</si>
  <si>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</si>
  <si>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</si>
  <si>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</si>
  <si>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</si>
  <si>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</si>
  <si>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</si>
  <si>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</si>
  <si>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</si>
  <si>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</si>
  <si>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</si>
  <si>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</si>
  <si>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</si>
  <si>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</si>
  <si>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</si>
  <si>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</si>
  <si>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</si>
  <si>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</si>
  <si>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</si>
  <si>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</si>
  <si>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</si>
  <si>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</si>
  <si>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</si>
  <si>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</si>
  <si>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</si>
  <si>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</si>
  <si>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</si>
  <si>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</si>
  <si>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</si>
  <si>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</si>
  <si>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</si>
  <si>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</si>
  <si>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</si>
  <si>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</si>
  <si>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</si>
  <si>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</si>
  <si>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</si>
  <si>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</si>
  <si>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</si>
  <si>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</si>
  <si>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</si>
  <si>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</si>
  <si>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</si>
  <si>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</si>
  <si>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</si>
  <si>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</si>
  <si>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</si>
  <si>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</si>
  <si>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</si>
  <si>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</si>
  <si>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</si>
  <si>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</si>
  <si>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</si>
  <si>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</si>
  <si>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</si>
  <si>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</si>
  <si>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</si>
  <si>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</si>
  <si>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</si>
  <si>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</si>
  <si>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</si>
  <si>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</si>
  <si>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</si>
  <si>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</si>
  <si>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</si>
  <si>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</si>
  <si>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</si>
  <si>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</si>
  <si>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</si>
  <si>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</si>
  <si>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</si>
  <si>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</si>
  <si>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</si>
  <si>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</si>
  <si>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</si>
  <si>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</si>
  <si>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</si>
  <si>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</si>
  <si>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</si>
  <si>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</si>
  <si>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</si>
  <si>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</si>
  <si>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</si>
  <si>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</si>
  <si>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</si>
  <si>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</si>
  <si>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</si>
  <si>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</si>
  <si>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</si>
  <si>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</si>
  <si>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</si>
  <si>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</si>
  <si>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</si>
  <si>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</si>
  <si>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</si>
  <si>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</si>
  <si>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</si>
  <si>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</si>
  <si>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</si>
  <si>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</si>
  <si>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</si>
  <si>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</si>
  <si>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</si>
  <si>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</si>
  <si>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</si>
  <si>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</si>
  <si>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</si>
  <si>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</si>
  <si>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</si>
  <si>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</si>
  <si>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</si>
  <si>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</si>
  <si>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</si>
  <si>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</si>
  <si>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</si>
  <si>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</si>
  <si>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</si>
  <si>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</si>
  <si>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</si>
  <si>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</si>
  <si>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</si>
  <si>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</si>
  <si>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</si>
  <si>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</si>
  <si>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</si>
  <si>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</si>
  <si>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</si>
  <si>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</si>
  <si>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</si>
  <si>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</si>
  <si>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</si>
  <si>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</si>
  <si>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</si>
  <si>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</si>
  <si>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</si>
  <si>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</si>
  <si>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</si>
  <si>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</si>
  <si>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</si>
  <si>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</si>
  <si>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</si>
  <si>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</si>
  <si>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</si>
  <si>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</si>
  <si>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</si>
  <si>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</si>
  <si>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</si>
  <si>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</si>
  <si>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</si>
  <si>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</si>
  <si>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</si>
  <si>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</si>
  <si>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</si>
  <si>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</si>
  <si>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</si>
  <si>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</si>
  <si>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</si>
  <si>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</si>
  <si>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</si>
  <si>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</si>
  <si>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</si>
  <si>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</si>
  <si>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</si>
  <si>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</si>
  <si>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</si>
  <si>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</si>
  <si>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</si>
  <si>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</si>
  <si>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</si>
  <si>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</si>
  <si>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</si>
  <si>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</si>
  <si>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</si>
  <si>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</si>
  <si>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</si>
  <si>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</si>
  <si>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</si>
  <si>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</si>
  <si>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</si>
  <si>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</si>
  <si>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</si>
  <si>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</si>
  <si>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</si>
  <si>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</si>
  <si>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</si>
  <si>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</si>
  <si>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</si>
  <si>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</si>
  <si>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</si>
  <si>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</si>
  <si>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</si>
  <si>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</si>
  <si>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</si>
  <si>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</si>
  <si>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</si>
  <si>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</si>
  <si>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</si>
  <si>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</si>
  <si>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</si>
  <si>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</si>
  <si>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</si>
  <si>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</si>
  <si>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</si>
  <si>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</si>
  <si>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</si>
  <si>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</si>
  <si>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</si>
  <si>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</si>
  <si>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</si>
  <si>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</si>
  <si>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</si>
  <si>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</si>
  <si>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</si>
  <si>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</si>
  <si>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</si>
  <si>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</si>
  <si>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</si>
  <si>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</si>
  <si>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</si>
  <si>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</si>
  <si>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</si>
  <si>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</si>
  <si>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</si>
  <si>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</si>
  <si>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</si>
  <si>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</si>
  <si>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</si>
  <si>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</si>
  <si>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</si>
  <si>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</si>
  <si>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</si>
  <si>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</si>
  <si>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</si>
  <si>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</si>
  <si>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</si>
  <si>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</si>
  <si>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</si>
  <si>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</si>
  <si>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</si>
  <si>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</si>
  <si>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</si>
  <si>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</si>
  <si>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</si>
  <si>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</si>
  <si>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</si>
  <si>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</si>
  <si>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</si>
  <si>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</si>
  <si>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</si>
  <si>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</si>
  <si>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</si>
  <si>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</si>
  <si>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</si>
  <si>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</si>
  <si>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</si>
  <si>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</si>
  <si>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</si>
  <si>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</si>
  <si>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</si>
  <si>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</si>
  <si>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</si>
  <si>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</si>
  <si>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</si>
  <si>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</si>
  <si>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</si>
  <si>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</si>
  <si>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</si>
  <si>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</si>
  <si>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</si>
  <si>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</si>
  <si>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</si>
  <si>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</si>
  <si>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</si>
  <si>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</si>
  <si>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</si>
  <si>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</si>
  <si>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</si>
  <si>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</si>
  <si>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</si>
  <si>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</si>
  <si>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</si>
  <si>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</si>
  <si>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</si>
  <si>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</si>
  <si>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</si>
  <si>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</si>
  <si>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</si>
  <si>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</si>
  <si>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</si>
  <si>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</si>
  <si>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</si>
  <si>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</si>
  <si>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</si>
  <si>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</si>
  <si>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</si>
  <si>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</si>
  <si>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</si>
  <si>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</si>
  <si>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</si>
  <si>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</si>
  <si>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</si>
  <si>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</si>
  <si>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</si>
  <si>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</si>
  <si>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</si>
  <si>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</si>
  <si>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</si>
  <si>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</si>
  <si>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</si>
  <si>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</si>
  <si>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</si>
  <si>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</si>
  <si>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</si>
  <si>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</si>
  <si>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</si>
  <si>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</si>
  <si>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</si>
  <si>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</si>
  <si>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</si>
  <si>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</si>
  <si>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</si>
  <si>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</si>
  <si>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</si>
  <si>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</si>
  <si>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</si>
  <si>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</si>
  <si>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</si>
  <si>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</si>
  <si>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</si>
  <si>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</si>
  <si>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</si>
  <si>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</si>
  <si>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</si>
  <si>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</si>
  <si>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</si>
  <si>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</si>
  <si>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</si>
  <si>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</si>
  <si>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</si>
  <si>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</si>
  <si>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</si>
  <si>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</si>
  <si>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</si>
  <si>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</si>
  <si>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</si>
  <si>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</si>
  <si>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</si>
  <si>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</si>
  <si>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</si>
  <si>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</si>
  <si>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</si>
  <si>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</si>
  <si>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</si>
  <si>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</si>
  <si>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</si>
  <si>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</si>
  <si>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</si>
  <si>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</si>
  <si>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</si>
  <si>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</si>
  <si>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</si>
  <si>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</si>
  <si>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</si>
  <si>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</si>
  <si>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</si>
  <si>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</si>
  <si>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</si>
  <si>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</si>
  <si>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</si>
  <si>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</si>
  <si>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</si>
  <si>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</si>
  <si>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</si>
  <si>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</si>
  <si>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</si>
  <si>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</si>
  <si>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</si>
  <si>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</si>
  <si>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</si>
  <si>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</si>
  <si>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</si>
  <si>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</si>
  <si>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</si>
  <si>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</si>
  <si>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</si>
  <si>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</si>
  <si>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</si>
  <si>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</si>
  <si>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</si>
  <si>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</si>
  <si>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</si>
  <si>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</si>
  <si>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</si>
  <si>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</si>
  <si>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</si>
  <si>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</si>
  <si>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</si>
  <si>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</si>
  <si>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</si>
  <si>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</si>
  <si>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</si>
  <si>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</si>
  <si>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</si>
  <si>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</si>
  <si>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</si>
  <si>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</si>
  <si>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</si>
  <si>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</si>
  <si>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</si>
  <si>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</si>
  <si>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</si>
  <si>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</si>
  <si>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</si>
  <si>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</si>
  <si>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</si>
  <si>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</si>
  <si>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</si>
  <si>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</si>
  <si>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</si>
  <si>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</si>
  <si>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</si>
  <si>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</si>
  <si>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</si>
  <si>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</si>
  <si>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</si>
  <si>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</si>
  <si>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</si>
  <si>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</si>
  <si>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</si>
  <si>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</si>
  <si>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</si>
  <si>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</si>
  <si>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</si>
  <si>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</si>
  <si>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</si>
  <si>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</si>
  <si>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</si>
  <si>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</si>
  <si>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</si>
  <si>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</si>
  <si>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</si>
  <si>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</si>
  <si>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</si>
  <si>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</si>
  <si>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</si>
  <si>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</si>
  <si>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</si>
  <si>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</si>
  <si>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</si>
  <si>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</si>
  <si>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</si>
  <si>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</si>
  <si>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</si>
  <si>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</si>
  <si>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</si>
  <si>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</si>
  <si>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</si>
  <si>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</si>
  <si>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</si>
  <si>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</si>
  <si>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</si>
  <si>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</si>
  <si>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</si>
  <si>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</si>
  <si>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</si>
  <si>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</si>
  <si>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</si>
  <si>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</si>
  <si>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</si>
  <si>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</si>
  <si>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</si>
  <si>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</si>
  <si>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</si>
  <si>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</si>
  <si>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</si>
  <si>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</si>
  <si>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</si>
  <si>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</si>
  <si>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</si>
  <si>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</si>
  <si>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</si>
  <si>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</si>
  <si>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</si>
  <si>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</si>
  <si>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</si>
  <si>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</si>
  <si>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</si>
  <si>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</si>
  <si>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</si>
  <si>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</si>
  <si>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</si>
  <si>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</si>
  <si>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</si>
  <si>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</si>
  <si>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</si>
  <si>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</si>
  <si>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</si>
  <si>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</si>
  <si>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</si>
  <si>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</si>
  <si>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</si>
  <si>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</si>
  <si>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</si>
  <si>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</si>
  <si>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</si>
  <si>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</si>
  <si>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</si>
  <si>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</si>
  <si>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</si>
  <si>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</si>
  <si>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</si>
  <si>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</si>
  <si>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</si>
  <si>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</si>
  <si>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</si>
  <si>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</si>
  <si>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</si>
  <si>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</si>
  <si>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</si>
  <si>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</si>
  <si>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</si>
  <si>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</si>
  <si>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</si>
  <si>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</si>
  <si>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</si>
  <si>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</si>
  <si>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</si>
  <si>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</si>
  <si>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</si>
  <si>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</si>
  <si>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</si>
  <si>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</si>
  <si>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</si>
  <si>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</si>
  <si>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</si>
  <si>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</si>
  <si>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</si>
  <si>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</si>
  <si>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</si>
  <si>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</si>
  <si>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</si>
  <si>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</si>
  <si>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</si>
  <si>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</si>
  <si>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</si>
  <si>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</si>
  <si>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</si>
  <si>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</si>
  <si>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</si>
  <si>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</si>
  <si>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</si>
  <si>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</si>
  <si>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</si>
  <si>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</si>
  <si>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</si>
  <si>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</si>
  <si>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</si>
  <si>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</si>
  <si>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</si>
  <si>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</si>
  <si>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</si>
  <si>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</si>
  <si>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</si>
  <si>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</si>
  <si>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</si>
  <si>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</si>
  <si>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</si>
  <si>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</si>
  <si>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</si>
  <si>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</si>
  <si>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</si>
  <si>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</si>
  <si>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</si>
  <si>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</si>
  <si>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</si>
  <si>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</si>
  <si>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</si>
  <si>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</si>
  <si>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</si>
  <si>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</si>
  <si>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</si>
  <si>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</si>
  <si>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</si>
  <si>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</si>
  <si>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</si>
  <si>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</si>
  <si>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</si>
  <si>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</si>
  <si>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</si>
  <si>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</si>
  <si>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</si>
  <si>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</si>
  <si>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</si>
  <si>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</si>
  <si>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</si>
  <si>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</si>
  <si>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</si>
  <si>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</si>
  <si>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</si>
  <si>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</si>
  <si>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</si>
  <si>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</si>
  <si>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</si>
  <si>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</si>
  <si>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</si>
  <si>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</si>
  <si>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</si>
  <si>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</si>
  <si>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</si>
  <si>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</si>
  <si>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</si>
  <si>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</si>
  <si>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</si>
  <si>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</si>
  <si>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</si>
  <si>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</si>
  <si>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</si>
  <si>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</si>
  <si>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</si>
  <si>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</si>
  <si>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</si>
  <si>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</si>
  <si>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</si>
  <si>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</si>
  <si>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</si>
  <si>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</si>
  <si>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</si>
  <si>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</si>
  <si>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</si>
  <si>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</si>
  <si>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</si>
  <si>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</si>
  <si>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</si>
  <si>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</si>
  <si>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</si>
  <si>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</si>
  <si>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</si>
  <si>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</si>
  <si>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</si>
  <si>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</si>
  <si>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</si>
  <si>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</si>
  <si>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</si>
  <si>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</si>
  <si>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</si>
  <si>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</si>
  <si>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</si>
  <si>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</si>
  <si>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</si>
  <si>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</si>
  <si>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</si>
  <si>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</si>
  <si>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</si>
  <si>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</si>
  <si>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</si>
  <si>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</si>
  <si>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</si>
  <si>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</si>
  <si>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</si>
  <si>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</si>
  <si>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</si>
  <si>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</si>
  <si>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</si>
  <si>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</si>
  <si>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</si>
  <si>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</si>
  <si>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</si>
  <si>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</si>
  <si>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</si>
  <si>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</si>
  <si>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</si>
  <si>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</si>
  <si>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</si>
  <si>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</si>
  <si>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</si>
  <si>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</si>
  <si>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</si>
  <si>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</si>
  <si>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</si>
  <si>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</si>
  <si>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</si>
  <si>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</si>
  <si>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</si>
  <si>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</si>
  <si>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</si>
  <si>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</si>
  <si>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</si>
  <si>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</si>
  <si>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</si>
  <si>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</si>
  <si>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</si>
  <si>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</si>
  <si>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</si>
  <si>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</si>
  <si>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</si>
  <si>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</si>
  <si>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</si>
  <si>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</si>
  <si>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</si>
  <si>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</si>
  <si>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</si>
  <si>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</si>
  <si>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</si>
  <si>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</si>
  <si>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</si>
  <si>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</si>
  <si>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</si>
  <si>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</si>
  <si>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</si>
  <si>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</si>
  <si>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</si>
  <si>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</si>
  <si>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</si>
  <si>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</si>
  <si>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</si>
  <si>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</si>
  <si>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</si>
  <si>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</si>
  <si>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</si>
  <si>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</si>
  <si>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</si>
  <si>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</si>
  <si>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</si>
  <si>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</si>
  <si>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</si>
  <si>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</si>
  <si>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</si>
  <si>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</si>
  <si>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</si>
  <si>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</si>
  <si>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</si>
  <si>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</si>
  <si>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</si>
  <si>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</si>
  <si>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</si>
  <si>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</si>
  <si>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</si>
  <si>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</si>
  <si>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</si>
  <si>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</si>
  <si>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</si>
  <si>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</si>
  <si>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</si>
  <si>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</si>
  <si>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</si>
  <si>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</si>
  <si>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</si>
  <si>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</si>
  <si>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</si>
  <si>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</si>
  <si>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</si>
  <si>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</si>
  <si>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</si>
  <si>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</si>
  <si>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</si>
  <si>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</si>
  <si>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</si>
  <si>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</si>
  <si>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</si>
  <si>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</si>
  <si>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</si>
  <si>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</si>
  <si>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</si>
  <si>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</si>
  <si>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</si>
  <si>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</si>
  <si>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</si>
  <si>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</si>
  <si>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</si>
  <si>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</si>
  <si>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</si>
  <si>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</si>
  <si>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</si>
  <si>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</si>
  <si>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</si>
  <si>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</si>
  <si>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</si>
  <si>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</si>
  <si>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</si>
  <si>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</si>
  <si>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</si>
  <si>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</si>
  <si>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</si>
  <si>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</si>
  <si>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</si>
  <si>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</si>
  <si>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</si>
  <si>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</si>
  <si>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</si>
  <si>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</si>
  <si>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</si>
  <si>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</si>
  <si>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</si>
  <si>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</si>
  <si>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</si>
  <si>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</si>
  <si>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</si>
  <si>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</si>
  <si>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</si>
  <si>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</si>
  <si>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</si>
  <si>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</si>
  <si>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</si>
  <si>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</si>
  <si>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</si>
  <si>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</si>
  <si>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</si>
  <si>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</si>
  <si>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</si>
  <si>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</si>
  <si>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</si>
  <si>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</si>
  <si>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</si>
  <si>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</si>
  <si>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</si>
  <si>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</si>
  <si>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</si>
  <si>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</si>
  <si>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</si>
  <si>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</si>
  <si>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</si>
  <si>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</si>
  <si>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</si>
  <si>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</si>
  <si>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</si>
  <si>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</si>
  <si>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</si>
  <si>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</si>
  <si>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</si>
  <si>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</si>
  <si>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</si>
  <si>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</si>
  <si>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</si>
  <si>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</si>
  <si>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</si>
  <si>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</si>
  <si>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</si>
  <si>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</si>
  <si>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</si>
  <si>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</si>
  <si>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</si>
  <si>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</si>
  <si>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</si>
  <si>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</si>
  <si>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</si>
  <si>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</si>
  <si>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</si>
  <si>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</si>
  <si>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</si>
  <si>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</si>
  <si>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</si>
  <si>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</si>
  <si>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</si>
  <si>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</si>
  <si>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</si>
  <si>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</si>
  <si>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</si>
  <si>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</si>
  <si>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</si>
  <si>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</si>
  <si>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</si>
  <si>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</si>
  <si>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</si>
  <si>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</si>
  <si>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</si>
  <si>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</si>
  <si>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</si>
  <si>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</si>
  <si>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</si>
  <si>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</si>
  <si>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</si>
  <si>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</si>
  <si>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</si>
  <si>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</si>
  <si>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</si>
  <si>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</si>
  <si>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</si>
  <si>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</si>
  <si>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</si>
  <si>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</si>
  <si>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</si>
  <si>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</si>
  <si>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</si>
  <si>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</si>
  <si>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</si>
  <si>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</si>
  <si>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</si>
  <si>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</si>
  <si>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</si>
  <si>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</si>
  <si>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</si>
  <si>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</si>
  <si>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</si>
  <si>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</si>
  <si>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</si>
  <si>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</si>
  <si>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</si>
  <si>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</si>
  <si>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</si>
  <si>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</si>
  <si>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</si>
  <si>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</si>
  <si>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</si>
  <si>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</si>
  <si>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</si>
  <si>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</si>
  <si>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</si>
  <si>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</si>
  <si>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</si>
  <si>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</si>
  <si>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</si>
  <si>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</si>
  <si>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</si>
  <si>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</si>
  <si>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</si>
  <si>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</si>
  <si>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</si>
  <si>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</si>
  <si>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</si>
  <si>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</si>
  <si>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</si>
  <si>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</si>
  <si>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</si>
  <si>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</si>
  <si>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</si>
  <si>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</si>
  <si>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</si>
  <si>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</si>
  <si>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</si>
  <si>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</si>
  <si>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</si>
  <si>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</si>
  <si>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</si>
  <si>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</si>
  <si>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</si>
  <si>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</si>
  <si>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</si>
  <si>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</si>
  <si>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</si>
  <si>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</si>
  <si>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</si>
  <si>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</si>
  <si>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</si>
  <si>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</si>
  <si>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</si>
  <si>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</si>
  <si>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</si>
  <si>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</si>
  <si>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</si>
  <si>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</si>
  <si>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</si>
  <si>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</si>
  <si>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</si>
  <si>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</si>
  <si>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</si>
  <si>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</si>
  <si>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</si>
  <si>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</si>
  <si>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</si>
  <si>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</si>
  <si>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</si>
  <si>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</si>
  <si>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</si>
  <si>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</si>
  <si>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</si>
  <si>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</si>
  <si>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</si>
  <si>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</si>
  <si>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</si>
  <si>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</si>
  <si>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</si>
  <si>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</si>
  <si>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</si>
  <si>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</si>
  <si>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</si>
  <si>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</si>
  <si>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</si>
  <si>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</si>
  <si>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</si>
  <si>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</si>
  <si>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</si>
  <si>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</si>
  <si>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</si>
  <si>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</si>
  <si>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</si>
  <si>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</si>
  <si>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</si>
  <si>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</si>
  <si>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</si>
  <si>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</si>
  <si>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</si>
  <si>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</si>
  <si>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</si>
  <si>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</si>
  <si>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</si>
  <si>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</si>
  <si>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</si>
  <si>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</si>
  <si>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</si>
  <si>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</si>
  <si>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</si>
  <si>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</si>
  <si>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</si>
  <si>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</si>
  <si>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</si>
  <si>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</si>
  <si>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</si>
  <si>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</si>
  <si>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</si>
  <si>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</si>
  <si>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</si>
  <si>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</si>
  <si>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</si>
  <si>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</si>
  <si>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</si>
  <si>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</si>
  <si>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</si>
  <si>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</si>
  <si>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</si>
  <si>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</si>
  <si>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</si>
  <si>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</si>
  <si>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</si>
  <si>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</si>
  <si>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</si>
  <si>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</si>
  <si>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</si>
  <si>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</si>
  <si>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</si>
  <si>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</si>
  <si>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</si>
  <si>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</si>
  <si>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</si>
  <si>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</si>
  <si>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</si>
  <si>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</si>
  <si>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</si>
  <si>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</si>
  <si>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</si>
  <si>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</si>
  <si>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</si>
  <si>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</si>
  <si>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</si>
  <si>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</si>
  <si>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</si>
  <si>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</si>
  <si>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</si>
  <si>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</si>
  <si>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</si>
  <si>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</si>
  <si>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</si>
  <si>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</si>
  <si>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</si>
  <si>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</si>
  <si>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</si>
  <si>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</si>
  <si>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</si>
  <si>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</si>
  <si>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</si>
  <si>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</si>
  <si>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</si>
  <si>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</si>
  <si>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</si>
  <si>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</si>
  <si>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</si>
  <si>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</si>
  <si>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</si>
  <si>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</si>
  <si>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</si>
  <si>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</si>
  <si>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</si>
  <si>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</si>
  <si>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</si>
  <si>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</si>
  <si>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</si>
  <si>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</si>
  <si>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</si>
  <si>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</si>
  <si>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</si>
  <si>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</si>
  <si>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</si>
  <si>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</si>
  <si>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</si>
  <si>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</si>
  <si>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</si>
  <si>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</si>
  <si>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</si>
  <si>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</si>
  <si>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</si>
  <si>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</si>
  <si>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</si>
  <si>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</si>
  <si>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</si>
  <si>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</si>
  <si>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</si>
  <si>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</si>
  <si>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</si>
  <si>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</si>
  <si>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</si>
  <si>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</si>
  <si>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</si>
  <si>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</si>
  <si>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</si>
  <si>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</si>
  <si>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</si>
  <si>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</si>
  <si>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</si>
  <si>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</si>
  <si>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</si>
  <si>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</si>
  <si>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</si>
  <si>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</si>
  <si>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</si>
  <si>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</si>
  <si>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</si>
  <si>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</si>
  <si>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</si>
  <si>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</si>
  <si>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</si>
  <si>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</si>
  <si>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</si>
  <si>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</si>
  <si>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</si>
  <si>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</si>
  <si>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</si>
  <si>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</si>
  <si>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</si>
  <si>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</si>
  <si>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</si>
  <si>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</si>
  <si>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</si>
  <si>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</si>
  <si>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</si>
  <si>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</si>
  <si>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</si>
  <si>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</si>
  <si>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</si>
  <si>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</si>
  <si>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</si>
  <si>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</si>
  <si>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</si>
  <si>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</si>
  <si>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</si>
  <si>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</si>
  <si>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</si>
  <si>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</si>
  <si>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</si>
  <si>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</si>
  <si>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</si>
  <si>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</si>
  <si>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</si>
  <si>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</si>
  <si>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</si>
  <si>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</si>
  <si>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</si>
  <si>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</si>
  <si>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</si>
  <si>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</si>
  <si>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</si>
  <si>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</si>
  <si>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</si>
  <si>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</si>
  <si>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</si>
  <si>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</si>
  <si>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</si>
  <si>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</si>
  <si>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</si>
  <si>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</si>
  <si>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</si>
  <si>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</si>
  <si>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</si>
  <si>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</si>
  <si>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</si>
  <si>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</si>
  <si>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</si>
  <si>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</si>
  <si>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</si>
  <si>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</si>
  <si>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</si>
  <si>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</si>
  <si>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</si>
  <si>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</si>
  <si>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</si>
  <si>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</si>
  <si>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</si>
  <si>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</si>
  <si>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</si>
  <si>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</si>
  <si>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</si>
  <si>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</si>
  <si>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</si>
  <si>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</si>
  <si>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</si>
  <si>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</si>
  <si>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</si>
  <si>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</si>
  <si>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</si>
  <si>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</si>
  <si>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</si>
  <si>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</si>
  <si>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</si>
  <si>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</si>
  <si>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</si>
  <si>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</si>
  <si>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</si>
  <si>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</si>
  <si>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</si>
  <si>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</si>
  <si>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</si>
  <si>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</si>
  <si>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</si>
  <si>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</si>
  <si>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</si>
  <si>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</si>
  <si>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</si>
  <si>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</si>
  <si>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</si>
  <si>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</si>
  <si>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</si>
  <si>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</si>
  <si>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</si>
  <si>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</si>
  <si>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</si>
  <si>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</si>
  <si>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</si>
  <si>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</si>
  <si>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</si>
  <si>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</si>
  <si>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</si>
  <si>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</si>
  <si>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</si>
  <si>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</si>
  <si>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</si>
  <si>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</si>
  <si>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</si>
  <si>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</si>
  <si>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</si>
  <si>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</si>
  <si>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</si>
  <si>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</si>
  <si>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</si>
  <si>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</si>
  <si>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</si>
  <si>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</si>
  <si>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</si>
  <si>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</si>
  <si>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</si>
  <si>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</si>
  <si>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</si>
  <si>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</si>
  <si>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</si>
  <si>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</si>
  <si>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</si>
  <si>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</si>
  <si>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</si>
  <si>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</si>
  <si>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</si>
  <si>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</si>
  <si>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</si>
  <si>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</si>
  <si>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</si>
  <si>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</si>
  <si>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</si>
  <si>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</si>
  <si>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</si>
  <si>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</si>
  <si>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</si>
  <si>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</si>
  <si>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</si>
  <si>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</si>
  <si>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</si>
  <si>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</si>
  <si>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</si>
  <si>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</si>
  <si>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</si>
  <si>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</si>
  <si>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</si>
  <si>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</si>
  <si>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</si>
  <si>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</si>
  <si>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</si>
  <si>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</si>
  <si>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</si>
  <si>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</si>
  <si>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</si>
  <si>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</si>
  <si>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</si>
  <si>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</si>
  <si>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</si>
  <si>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</si>
  <si>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</si>
  <si>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</si>
  <si>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</si>
  <si>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</si>
  <si>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</si>
  <si>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</si>
  <si>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</si>
  <si>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</si>
  <si>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</si>
  <si>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</si>
  <si>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</si>
  <si>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</si>
  <si>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</si>
  <si>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</si>
  <si>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</si>
  <si>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</si>
  <si>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</si>
  <si>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</si>
  <si>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</si>
  <si>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</si>
  <si>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</si>
  <si>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</si>
  <si>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</si>
  <si>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</si>
  <si>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</si>
  <si>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</si>
  <si>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</si>
  <si>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</si>
  <si>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</si>
  <si>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</si>
  <si>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</si>
  <si>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</si>
  <si>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</si>
  <si>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</si>
  <si>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</si>
  <si>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</si>
  <si>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</si>
  <si>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</si>
  <si>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</si>
  <si>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</si>
  <si>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</si>
  <si>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</si>
  <si>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</si>
  <si>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</si>
  <si>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</si>
  <si>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</si>
  <si>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</si>
  <si>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</si>
  <si>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</si>
  <si>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</si>
  <si>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</si>
  <si>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</si>
  <si>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</si>
  <si>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</si>
  <si>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</si>
  <si>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</si>
  <si>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</si>
  <si>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</si>
  <si>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</si>
  <si>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</si>
  <si>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</si>
  <si>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</si>
  <si>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</si>
  <si>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</si>
  <si>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</si>
  <si>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</si>
  <si>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</si>
  <si>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</si>
  <si>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</si>
  <si>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</si>
  <si>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</si>
  <si>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</si>
  <si>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</si>
  <si>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</si>
  <si>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</si>
  <si>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</si>
  <si>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</si>
  <si>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</si>
  <si>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</si>
  <si>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</si>
  <si>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</si>
  <si>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</si>
  <si>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</si>
  <si>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</si>
  <si>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</si>
  <si>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</si>
  <si>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</si>
  <si>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</si>
  <si>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</si>
  <si>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</si>
  <si>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</si>
  <si>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</si>
  <si>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</si>
  <si>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</si>
  <si>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</si>
  <si>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</si>
  <si>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</si>
  <si>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</si>
  <si>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</si>
  <si>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</si>
  <si>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</si>
  <si>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</si>
  <si>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</si>
  <si>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</si>
  <si>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</si>
  <si>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</si>
  <si>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</si>
  <si>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</si>
  <si>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</si>
  <si>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</si>
  <si>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</si>
  <si>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</si>
  <si>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</si>
  <si>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</si>
  <si>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</si>
  <si>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</si>
  <si>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</si>
  <si>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</si>
  <si>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</si>
  <si>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</si>
  <si>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</si>
  <si>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</si>
  <si>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</si>
  <si>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</si>
  <si>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</si>
  <si>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</si>
  <si>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</si>
  <si>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</si>
  <si>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</si>
  <si>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</si>
  <si>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</si>
  <si>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</si>
  <si>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</si>
  <si>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</si>
  <si>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</si>
  <si>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</si>
  <si>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</si>
  <si>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</si>
  <si>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</si>
  <si>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</si>
  <si>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</si>
  <si>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</si>
  <si>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</si>
  <si>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</si>
  <si>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</si>
  <si>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</si>
  <si>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</si>
  <si>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</si>
  <si>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</si>
  <si>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</si>
  <si>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</si>
  <si>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</si>
  <si>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</si>
  <si>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</si>
  <si>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</si>
  <si>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</si>
  <si>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</si>
  <si>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</si>
  <si>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</si>
  <si>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</si>
  <si>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</si>
  <si>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</si>
  <si>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</si>
  <si>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</si>
  <si>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</si>
  <si>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</si>
  <si>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</si>
  <si>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</si>
  <si>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</si>
  <si>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</si>
  <si>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</si>
  <si>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</si>
  <si>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</si>
  <si>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</si>
  <si>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</si>
  <si>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</si>
  <si>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</si>
  <si>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</si>
  <si>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</si>
  <si>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</si>
  <si>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</si>
  <si>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</si>
  <si>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</si>
  <si>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</si>
  <si>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</si>
  <si>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</si>
  <si>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</si>
  <si>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</si>
  <si>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</si>
  <si>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</si>
  <si>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</si>
  <si>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</si>
  <si>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</si>
  <si>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</si>
  <si>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</si>
  <si>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</si>
  <si>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</si>
  <si>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</si>
  <si>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</si>
  <si>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</si>
  <si>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</si>
  <si>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</si>
  <si>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</si>
  <si>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</si>
  <si>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</si>
  <si>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</si>
  <si>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</si>
  <si>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</si>
  <si>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</si>
  <si>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</si>
  <si>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</si>
  <si>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</si>
  <si>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</si>
  <si>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</si>
  <si>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</si>
  <si>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</si>
  <si>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</si>
  <si>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</si>
  <si>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</si>
  <si>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</si>
  <si>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</si>
  <si>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</si>
  <si>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</si>
  <si>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</si>
  <si>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</si>
  <si>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</si>
  <si>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</si>
  <si>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</si>
  <si>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</si>
  <si>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</si>
  <si>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</si>
  <si>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</si>
  <si>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</si>
  <si>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</si>
  <si>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</si>
  <si>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</si>
  <si>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</si>
  <si>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</si>
  <si>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</si>
  <si>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</si>
  <si>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</si>
  <si>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</si>
  <si>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</si>
  <si>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</si>
  <si>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</si>
  <si>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</si>
  <si>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</si>
  <si>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</si>
  <si>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</si>
  <si>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</si>
  <si>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</si>
  <si>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</si>
  <si>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</si>
  <si>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</si>
  <si>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</si>
  <si>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</si>
  <si>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</si>
  <si>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</si>
  <si>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</si>
  <si>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</si>
  <si>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</si>
  <si>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</si>
  <si>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</si>
  <si>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</si>
  <si>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</si>
  <si>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</si>
  <si>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</si>
  <si>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</si>
  <si>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</si>
  <si>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</si>
  <si>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</si>
  <si>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</si>
  <si>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</si>
  <si>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</si>
  <si>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</si>
  <si>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</si>
  <si>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</si>
  <si>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</si>
  <si>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</si>
  <si>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</si>
  <si>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</si>
  <si>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</si>
  <si>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</si>
  <si>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</si>
  <si>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</si>
  <si>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</si>
  <si>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</si>
  <si>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</si>
  <si>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</si>
  <si>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</si>
  <si>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</si>
  <si>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</si>
  <si>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</si>
  <si>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</si>
  <si>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</si>
  <si>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</si>
  <si>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</si>
  <si>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</si>
  <si>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</si>
  <si>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</si>
  <si>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</si>
  <si>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</si>
  <si>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</si>
  <si>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</si>
  <si>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</si>
  <si>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</si>
  <si>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</si>
  <si>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</si>
  <si>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</si>
  <si>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</si>
  <si>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</si>
  <si>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</si>
  <si>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</si>
  <si>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</si>
  <si>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</si>
  <si>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</si>
  <si>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</si>
  <si>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</si>
  <si>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</si>
  <si>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</si>
  <si>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</si>
  <si>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</si>
  <si>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</si>
  <si>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AVG. Donaotion</t>
  </si>
  <si>
    <t>Number of Backers</t>
  </si>
  <si>
    <t>Sucessful</t>
  </si>
  <si>
    <t>Failed</t>
  </si>
  <si>
    <t>Mean Goal</t>
  </si>
  <si>
    <t>Median Goal</t>
  </si>
  <si>
    <t>Mean Pledged</t>
  </si>
  <si>
    <t>Median Pledged</t>
  </si>
  <si>
    <t>Plays</t>
  </si>
  <si>
    <t>Sunday, May 31, 2015</t>
  </si>
  <si>
    <t>Thursday, July 30, 2015</t>
  </si>
  <si>
    <t>Friday, March 11, 2016</t>
  </si>
  <si>
    <t>Monday, May 9, 2016</t>
  </si>
  <si>
    <t>Tuesday, July 22, 2014</t>
  </si>
  <si>
    <t>Thursday, August 21, 2014</t>
  </si>
  <si>
    <t>Tuesday, March 24, 2015</t>
  </si>
  <si>
    <t>Thursday, April 23, 2015</t>
  </si>
  <si>
    <t>Tuesday, August 18, 2015</t>
  </si>
  <si>
    <t>Thursday, September 17, 2015</t>
  </si>
  <si>
    <t>Monday, January 9, 2017</t>
  </si>
  <si>
    <t>Wednesday, February 8, 2017</t>
  </si>
  <si>
    <t>Saturday, March 14, 2015</t>
  </si>
  <si>
    <t>Monday, April 13, 2015</t>
  </si>
  <si>
    <t>Wednesday, July 9, 2014</t>
  </si>
  <si>
    <t>Saturday, August 23, 2014</t>
  </si>
  <si>
    <t>Wednesday, April 27, 2016</t>
  </si>
  <si>
    <t>Wednesday, May 18, 2016</t>
  </si>
  <si>
    <t>Saturday, December 13, 2014</t>
  </si>
  <si>
    <t>Monday, January 12, 2015</t>
  </si>
  <si>
    <t>Wednesday, February 25, 2015</t>
  </si>
  <si>
    <t>Friday, April 10, 2015</t>
  </si>
  <si>
    <t>Thursday, July 10, 2014</t>
  </si>
  <si>
    <t>Monday, August 4, 2014</t>
  </si>
  <si>
    <t>Saturday, August 22, 2015</t>
  </si>
  <si>
    <t>Friday, October 9, 2015</t>
  </si>
  <si>
    <t>Thursday, July 17, 2014</t>
  </si>
  <si>
    <t>Monday, September 15, 2014</t>
  </si>
  <si>
    <t>Thursday, April 16, 2015</t>
  </si>
  <si>
    <t>Saturday, May 16, 2015</t>
  </si>
  <si>
    <t>Food Trucks</t>
  </si>
  <si>
    <t>Successful</t>
  </si>
  <si>
    <t xml:space="preserve">Failed </t>
  </si>
  <si>
    <t>Canceled</t>
  </si>
  <si>
    <t>Upper Quartile of Goal</t>
  </si>
  <si>
    <t>Lower Quartile of Goal</t>
  </si>
  <si>
    <t>IQR of Goal</t>
  </si>
  <si>
    <t>Standard Dev. of Goal</t>
  </si>
  <si>
    <t>Uppe Quartile of Pledged</t>
  </si>
  <si>
    <t>Lower Quartile of Pledged</t>
  </si>
  <si>
    <t>IQR of Pledged</t>
  </si>
  <si>
    <t>Standard Dev.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</si>
</sst>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3" formatCode="_(&quot;$&quot;* #,##0_);_(&quot;$&quot;* \(#,##0\);_(&quot;$&quot;* &quot;-&quot;??_);_(@_)"/>
    <numFmt numFmtId="176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sz val="12"/>
      <color rgb="FFA5030B"/>
      <name val="Monaco"/>
      <family val="2"/>
    </font>
    <font>
      <sz val="11"/>
      <color rgb="FF9C57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FC0102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5" fontId="0" fillId="0" borderId="0" xfId="1" applyNumberFormat="1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164" fontId="6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wrapText="1"/>
    </xf>
    <xf numFmtId="164" fontId="7" fillId="0" borderId="0" xfId="0" applyNumberFormat="1" applyFont="1"/>
    <xf numFmtId="0" fontId="5" fillId="2" borderId="0" xfId="0" applyFont="1" applyFill="1"/>
    <xf numFmtId="0" fontId="7" fillId="3" borderId="0" xfId="0" applyFont="1" applyFill="1"/>
    <xf numFmtId="49" fontId="7" fillId="0" borderId="0" xfId="0" applyNumberFormat="1" applyFont="1"/>
    <xf numFmtId="165" fontId="7" fillId="0" borderId="0" xfId="0" applyNumberFormat="1" applyFont="1"/>
    <xf numFmtId="0" fontId="7" fillId="4" borderId="0" xfId="0" applyFont="1" applyFill="1"/>
    <xf numFmtId="0" fontId="7" fillId="5" borderId="0" xfId="0" applyFont="1" applyFill="1"/>
    <xf numFmtId="173" fontId="0" fillId="0" borderId="0" xfId="1" applyNumberFormat="1" applyFont="1"/>
    <xf numFmtId="176" fontId="0" fillId="0" borderId="0" xfId="1" applyNumberFormat="1" applyFont="1"/>
  </cellXfs>
  <cellStyles count="2">
    <cellStyle name="Currency" xfId="1" builtinId="4"/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V1.xlsx]Outcomes based on Lauch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6644-81E6-E7EAB57D2165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103-6644-81E6-E7EAB57D2165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103-6644-81E6-E7EAB57D2165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103-6644-81E6-E7EAB57D2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175135"/>
        <c:axId val="288534143"/>
      </c:lineChart>
      <c:catAx>
        <c:axId val="28917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534143"/>
        <c:crosses val="autoZero"/>
        <c:auto val="1"/>
        <c:lblAlgn val="ctr"/>
        <c:lblOffset val="100"/>
        <c:noMultiLvlLbl val="0"/>
      </c:catAx>
      <c:valAx>
        <c:axId val="28853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7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V1.xlsx]Parent Categories!PivotTable3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70154682441344"/>
          <c:y val="6.9570585944549457E-2"/>
          <c:w val="0.78713043332270038"/>
          <c:h val="0.778500006776261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'Parent Categories'!$A$5:$A$365</c:f>
              <c:multiLvlStrCache>
                <c:ptCount val="359"/>
                <c:lvl>
                  <c:pt idx="0">
                    <c:v>'Cornermen' - Smoke &amp; Oakum Theatre return to the Fringe!</c:v>
                  </c:pt>
                  <c:pt idx="1">
                    <c:v>'Fats and Tanya' - a play by Lucy Gallagher</c:v>
                  </c:pt>
                  <c:pt idx="2">
                    <c:v>'Gilead', an original theatre piece</c:v>
                  </c:pt>
                  <c:pt idx="3">
                    <c:v>'Gretel and Hansel' - A Children's Theatre Production</c:v>
                  </c:pt>
                  <c:pt idx="4">
                    <c:v>'GULF' - a new play by PIVOT THEATRE</c:v>
                  </c:pt>
                  <c:pt idx="5">
                    <c:v>'Haunting Julia' by Alan Ayckbourn</c:v>
                  </c:pt>
                  <c:pt idx="6">
                    <c:v>'Hello From Bertha' &amp; '27 Wagons Full of Cotton'</c:v>
                  </c:pt>
                  <c:pt idx="7">
                    <c:v>'I and The Village' by Silva Semerciyan - World Premiere</c:v>
                  </c:pt>
                  <c:pt idx="8">
                    <c:v>'Journey's End' Tour of Dorset commemorating WW1</c:v>
                  </c:pt>
                  <c:pt idx="9">
                    <c:v>'Mooring' - Vocal Point Theatre Project</c:v>
                  </c:pt>
                  <c:pt idx="10">
                    <c:v>'Over the Top: The true-life tale of Dorothy Lawrence'</c:v>
                  </c:pt>
                  <c:pt idx="11">
                    <c:v>'Patagonia' - by Robert George</c:v>
                  </c:pt>
                  <c:pt idx="12">
                    <c:v>'Pope Head' - The World Tour of Australia</c:v>
                  </c:pt>
                  <c:pt idx="13">
                    <c:v>'SCARAMOUCHE JONES'' by Justin Butcher</c:v>
                  </c:pt>
                  <c:pt idx="14">
                    <c:v>'The Tempest' at the Minack Theatre Cornwall, July 2014</c:v>
                  </c:pt>
                  <c:pt idx="15">
                    <c:v>'Time at the Bar!' - Written and directed by Kieran Mellish</c:v>
                  </c:pt>
                  <c:pt idx="16">
                    <c:v>'Time Please'</c:v>
                  </c:pt>
                  <c:pt idx="17">
                    <c:v>'Working Play Title'</c:v>
                  </c:pt>
                  <c:pt idx="18">
                    <c:v>"Lifted" - The Theatre Shed's 10 Year Anniversary Show</c:v>
                  </c:pt>
                  <c:pt idx="19">
                    <c:v>"Oh, the Humanity" at the Tabard Theatre this September</c:v>
                  </c:pt>
                  <c:pt idx="20">
                    <c:v>"The Day That Shakespeare Died" - The book and the play.</c:v>
                  </c:pt>
                  <c:pt idx="21">
                    <c:v>"The Tale of The Cockatrice" by Peafrog Puppetry</c:v>
                  </c:pt>
                  <c:pt idx="22">
                    <c:v>(TBC) I'M JUST HERE TO BUY SOY SAUCE by Jingan Young</c:v>
                  </c:pt>
                  <c:pt idx="23">
                    <c:v>1 in 3</c:v>
                  </c:pt>
                  <c:pt idx="24">
                    <c:v>1 World Educational Theme Parks</c:v>
                  </c:pt>
                  <c:pt idx="25">
                    <c:v>100, Acre Wood</c:v>
                  </c:pt>
                  <c:pt idx="26">
                    <c:v>1000 words (Canceled)</c:v>
                  </c:pt>
                  <c:pt idx="27">
                    <c:v>15% of The Seagull Flies to Edinburgh</c:v>
                  </c:pt>
                  <c:pt idx="28">
                    <c:v>2020 Vision: a love story told over sixty years</c:v>
                  </c:pt>
                  <c:pt idx="29">
                    <c:v>A Brief History of Musical Theatre...</c:v>
                  </c:pt>
                  <c:pt idx="30">
                    <c:v>A Bright Room Called Day by Tony Kushner</c:v>
                  </c:pt>
                  <c:pt idx="31">
                    <c:v>a colder water than here - VAULT 2017</c:v>
                  </c:pt>
                  <c:pt idx="32">
                    <c:v>A Grimm Night for Hans Christian Anderson</c:v>
                  </c:pt>
                  <c:pt idx="33">
                    <c:v>A History, w Nowell Edmurnds at the Edinburgh Fringe!</c:v>
                  </c:pt>
                  <c:pt idx="34">
                    <c:v>A play by Gabriel Kemlo about lost ideals, and new starts</c:v>
                  </c:pt>
                  <c:pt idx="35">
                    <c:v>ACOrN: A Crunch Or None --&gt; Edinburgh Fringe!</c:v>
                  </c:pt>
                  <c:pt idx="36">
                    <c:v>Action To The Word's DRACULA</c:v>
                  </c:pt>
                  <c:pt idx="37">
                    <c:v>After The Blue</c:v>
                  </c:pt>
                  <c:pt idx="38">
                    <c:v>After The End</c:v>
                  </c:pt>
                  <c:pt idx="39">
                    <c:v>Alix in Wundergarten</c:v>
                  </c:pt>
                  <c:pt idx="40">
                    <c:v>All Bare Theatre bring THE MAIDS to Edinburgh 2015</c:v>
                  </c:pt>
                  <c:pt idx="41">
                    <c:v>ALLIE</c:v>
                  </c:pt>
                  <c:pt idx="42">
                    <c:v>Amateur production of The Blue Room by David Hare</c:v>
                  </c:pt>
                  <c:pt idx="43">
                    <c:v>An Interview With Gaddafi - The Stage Play</c:v>
                  </c:pt>
                  <c:pt idx="44">
                    <c:v>And Now: The World!</c:v>
                  </c:pt>
                  <c:pt idx="45">
                    <c:v>And There Was War! Major Theatre Production</c:v>
                  </c:pt>
                  <c:pt idx="46">
                    <c:v>Angel Comedy Club</c:v>
                  </c:pt>
                  <c:pt idx="47">
                    <c:v>Antonym Theatre - "STAIRCASES"</c:v>
                  </c:pt>
                  <c:pt idx="48">
                    <c:v>Arts in Conflict</c:v>
                  </c:pt>
                  <c:pt idx="49">
                    <c:v>As You Like It? by Purple Ostrich Productions</c:v>
                  </c:pt>
                  <c:pt idx="50">
                    <c:v>Astronauts of Hartlepool: a Brexit sci-fi for VAULT 2017</c:v>
                  </c:pt>
                  <c:pt idx="51">
                    <c:v>Austen a New Musical Play</c:v>
                  </c:pt>
                  <c:pt idx="52">
                    <c:v>Axon Theatre - First Project (Phase 1)</c:v>
                  </c:pt>
                  <c:pt idx="53">
                    <c:v>Back To Blackbrick- A new play with live music</c:v>
                  </c:pt>
                  <c:pt idx="54">
                    <c:v>Be Prepared</c:v>
                  </c:pt>
                  <c:pt idx="55">
                    <c:v>Beauty and the Beast</c:v>
                  </c:pt>
                  <c:pt idx="56">
                    <c:v>Being Patient</c:v>
                  </c:pt>
                  <c:pt idx="57">
                    <c:v>Better to Have Loved...?</c:v>
                  </c:pt>
                  <c:pt idx="58">
                    <c:v>BIRDS (debut play with Hightide) - Response Workshops</c:v>
                  </c:pt>
                  <c:pt idx="59">
                    <c:v>Blue Stockings @ The Cockpit Theatre</c:v>
                  </c:pt>
                  <c:pt idx="60">
                    <c:v>Bookstory</c:v>
                  </c:pt>
                  <c:pt idx="61">
                    <c:v>Brief Hiatus: Little Deaths 2016</c:v>
                  </c:pt>
                  <c:pt idx="62">
                    <c:v>BROKEN BISCUITS EDINBURGH</c:v>
                  </c:pt>
                  <c:pt idx="63">
                    <c:v>BRUTE</c:v>
                  </c:pt>
                  <c:pt idx="64">
                    <c:v>Buffer: Edinburgh Fringe 2014</c:v>
                  </c:pt>
                  <c:pt idx="65">
                    <c:v>CAGED - A New Musical (Canceled)</c:v>
                  </c:pt>
                  <c:pt idx="66">
                    <c:v>Cancel The Sunshine</c:v>
                  </c:pt>
                  <c:pt idx="67">
                    <c:v>Cancer patient Anne Bartram's bucket list wish...</c:v>
                  </c:pt>
                  <c:pt idx="68">
                    <c:v>Cans at Theatre503</c:v>
                  </c:pt>
                  <c:pt idx="69">
                    <c:v>Checkpoint 22</c:v>
                  </c:pt>
                  <c:pt idx="70">
                    <c:v>CHILD Z</c:v>
                  </c:pt>
                  <c:pt idx="71">
                    <c:v>Children Must Run: An Original Musical</c:v>
                  </c:pt>
                  <c:pt idx="72">
                    <c:v>Chlorine Edinburgh 2014</c:v>
                  </c:pt>
                  <c:pt idx="73">
                    <c:v>Cicada Studios presents "Miss Sarah"</c:v>
                  </c:pt>
                  <c:pt idx="74">
                    <c:v>Civil Rogues</c:v>
                  </c:pt>
                  <c:pt idx="75">
                    <c:v>Collision Course</c:v>
                  </c:pt>
                  <c:pt idx="76">
                    <c:v>Community Theatre Project-Children's Show (Arthur)</c:v>
                  </c:pt>
                  <c:pt idx="77">
                    <c:v>Constellations by Nick Payne at the Nottingham New Theatre</c:v>
                  </c:pt>
                  <c:pt idx="78">
                    <c:v>Corium</c:v>
                  </c:pt>
                  <c:pt idx="79">
                    <c:v>Cosmic Fear or The Day Brad Pitt Got Paranoia - EdFringe '16</c:v>
                  </c:pt>
                  <c:pt idx="80">
                    <c:v>Count Your Blessings - A Verbatim Performance</c:v>
                  </c:pt>
                  <c:pt idx="81">
                    <c:v>Counting Stars</c:v>
                  </c:pt>
                  <c:pt idx="82">
                    <c:v>Cowes and The Sea</c:v>
                  </c:pt>
                  <c:pt idx="83">
                    <c:v>Create The Twisted Tree Theatre</c:v>
                  </c:pt>
                  <c:pt idx="84">
                    <c:v>CREDITORS | Jack Studio Theatre | Smith after Strindberg</c:v>
                  </c:pt>
                  <c:pt idx="85">
                    <c:v>Critical Ambition - BLINK by Phil Porter</c:v>
                  </c:pt>
                  <c:pt idx="86">
                    <c:v>Crooked Tree Theatre Presents Family Duels</c:v>
                  </c:pt>
                  <c:pt idx="87">
                    <c:v>Curtain up at the Shoebox Theatre!</c:v>
                  </c:pt>
                  <c:pt idx="88">
                    <c:v>Cutting Off Kate Bush</c:v>
                  </c:pt>
                  <c:pt idx="89">
                    <c:v>CYRIL THE SQUIRREL a magical children's theatre tour</c:v>
                  </c:pt>
                  <c:pt idx="90">
                    <c:v>Darktales The Play</c:v>
                  </c:pt>
                  <c:pt idx="91">
                    <c:v>Das Ding - A Globetrotting Comedy</c:v>
                  </c:pt>
                  <c:pt idx="92">
                    <c:v>DAY OF THE DOG by Blue Sparrow Theatre Company</c:v>
                  </c:pt>
                  <c:pt idx="93">
                    <c:v>Dick Whittington - our 2016 community pantomime!</c:v>
                  </c:pt>
                  <c:pt idx="94">
                    <c:v>Different is Dangerous</c:v>
                  </c:pt>
                  <c:pt idx="95">
                    <c:v>Dinosaur Dreams</c:v>
                  </c:pt>
                  <c:pt idx="96">
                    <c:v>Dog Show</c:v>
                  </c:pt>
                  <c:pt idx="97">
                    <c:v>Down the Rabbit Hole</c:v>
                  </c:pt>
                  <c:pt idx="98">
                    <c:v>Drinking with Angelika - Marlowe Studio Canterbury May 2016</c:v>
                  </c:pt>
                  <c:pt idx="99">
                    <c:v>Duodeca</c:v>
                  </c:pt>
                  <c:pt idx="100">
                    <c:v>Dusk Theatre Company presents... Macbeth Rebothered</c:v>
                  </c:pt>
                  <c:pt idx="101">
                    <c:v>E15 at The Pleasance and CPT</c:v>
                  </c:pt>
                  <c:pt idx="102">
                    <c:v>Edfringe support - What a Gay Play</c:v>
                  </c:pt>
                  <c:pt idx="103">
                    <c:v>ENDURING SONG</c:v>
                  </c:pt>
                  <c:pt idx="104">
                    <c:v>EUTCo presents 'One Flew Over the Cuckoo's Nest'</c:v>
                  </c:pt>
                  <c:pt idx="105">
                    <c:v>Fantastic Mr Fox - Novus Theatre</c:v>
                  </c:pt>
                  <c:pt idx="106">
                    <c:v>Far From Fiction</c:v>
                  </c:pt>
                  <c:pt idx="107">
                    <c:v>Farcical Elements Presents Boeing-Boeing</c:v>
                  </c:pt>
                  <c:pt idx="108">
                    <c:v>Faustus</c:v>
                  </c:pt>
                  <c:pt idx="109">
                    <c:v>fEast Theatre presents "Winter '53", a new play by Rob John</c:v>
                  </c:pt>
                  <c:pt idx="110">
                    <c:v>Fierce</c:v>
                  </c:pt>
                  <c:pt idx="111">
                    <c:v>First Draft Theatre</c:v>
                  </c:pt>
                  <c:pt idx="112">
                    <c:v>Fishcakes</c:v>
                  </c:pt>
                  <c:pt idx="113">
                    <c:v>Flush - David Dipper - Break Point Theatre</c:v>
                  </c:pt>
                  <c:pt idx="114">
                    <c:v>Forbear! Theatre</c:v>
                  </c:pt>
                  <c:pt idx="115">
                    <c:v>Foresight</c:v>
                  </c:pt>
                  <c:pt idx="116">
                    <c:v>Forward Arena Theatre Company: Summer Season</c:v>
                  </c:pt>
                  <c:pt idx="117">
                    <c:v>Funding for 'Cooked' a dark comedy by Christopher Adams</c:v>
                  </c:pt>
                  <c:pt idx="118">
                    <c:v>Get FREAK to the Edinburgh Fringe</c:v>
                  </c:pt>
                  <c:pt idx="119">
                    <c:v>Get JunkBox Theatre To Edinburgh Fringe!</c:v>
                  </c:pt>
                  <c:pt idx="120">
                    <c:v>Get Trip The Light Theatre's show to its 2nd London Stage!</c:v>
                  </c:pt>
                  <c:pt idx="121">
                    <c:v>Glass Mountain: An Original Fairytale</c:v>
                  </c:pt>
                  <c:pt idx="122">
                    <c:v>Go People does 'Almost, Maine'</c:v>
                  </c:pt>
                  <c:pt idx="123">
                    <c:v>Hamlet by CattyWhamPuss (with non-traditional casting)</c:v>
                  </c:pt>
                  <c:pt idx="124">
                    <c:v>Happy to Help: A New Play About the Supermarket Industry</c:v>
                  </c:pt>
                  <c:pt idx="125">
                    <c:v>Hardcross</c:v>
                  </c:pt>
                  <c:pt idx="126">
                    <c:v>Headaches - a play exploring the topic of mental health</c:v>
                  </c:pt>
                  <c:pt idx="127">
                    <c:v>Hell Has No Fury by TwentySomething @ Edinburgh Fringe</c:v>
                  </c:pt>
                  <c:pt idx="128">
                    <c:v>HELMER'S LOO</c:v>
                  </c:pt>
                  <c:pt idx="129">
                    <c:v>Help Launch LZA Theatre! The Eisteddfod + A Woman Alone</c:v>
                  </c:pt>
                  <c:pt idx="130">
                    <c:v>Help launch The Bunker: London's newest Off-West End theatre</c:v>
                  </c:pt>
                  <c:pt idx="131">
                    <c:v>Help take 'Conversations With Rats' to Edinburgh Fringe 2017</c:v>
                  </c:pt>
                  <c:pt idx="132">
                    <c:v>Henry V</c:v>
                  </c:pt>
                  <c:pt idx="133">
                    <c:v>Hercules the Panto</c:v>
                  </c:pt>
                  <c:pt idx="134">
                    <c:v>Heroines</c:v>
                  </c:pt>
                  <c:pt idx="135">
                    <c:v>HIDDEN: The FCO Plays</c:v>
                  </c:pt>
                  <c:pt idx="136">
                    <c:v>Higher Education</c:v>
                  </c:pt>
                  <c:pt idx="137">
                    <c:v>Hippolytos - Polish Tour</c:v>
                  </c:pt>
                  <c:pt idx="138">
                    <c:v>Home</c:v>
                  </c:pt>
                  <c:pt idx="139">
                    <c:v>Honest</c:v>
                  </c:pt>
                  <c:pt idx="140">
                    <c:v>HOPE MILL THEATRE - CHAIR FUND</c:v>
                  </c:pt>
                  <c:pt idx="141">
                    <c:v>Hot Dogs a new play by Suhayla El-Bushra</c:v>
                  </c:pt>
                  <c:pt idx="142">
                    <c:v>HOWARD BARKER DOUBLE BILL - Arcola Theatre 2015</c:v>
                  </c:pt>
                  <c:pt idx="143">
                    <c:v>ICONS</c:v>
                  </c:pt>
                  <c:pt idx="144">
                    <c:v>IHDC's 2017 Pantomime - Jack and the Beanstalk</c:v>
                  </c:pt>
                  <c:pt idx="145">
                    <c:v>Immortal</c:v>
                  </c:pt>
                  <c:pt idx="146">
                    <c:v>In My Head - A new mental health theatre project</c:v>
                  </c:pt>
                  <c:pt idx="147">
                    <c:v>In the Land of Gold</c:v>
                  </c:pt>
                  <c:pt idx="148">
                    <c:v>Infectious, love at the end of the 21st century!</c:v>
                  </c:pt>
                  <c:pt idx="149">
                    <c:v>iolite the musical</c:v>
                  </c:pt>
                  <c:pt idx="150">
                    <c:v>Itch + Scratch at Hackney Showroom</c:v>
                  </c:pt>
                  <c:pt idx="151">
                    <c:v>Jack and the Beanstalk, The Family Pantomime December 2015</c:v>
                  </c:pt>
                  <c:pt idx="152">
                    <c:v>Jack the Lad</c:v>
                  </c:pt>
                  <c:pt idx="153">
                    <c:v>Jason (Georgia on My Mind)</c:v>
                  </c:pt>
                  <c:pt idx="154">
                    <c:v>Jelly Beans at Theatre503</c:v>
                  </c:pt>
                  <c:pt idx="155">
                    <c:v>Jeremy Kyle- The Opera</c:v>
                  </c:pt>
                  <c:pt idx="156">
                    <c:v>Jericho Creek</c:v>
                  </c:pt>
                  <c:pt idx="157">
                    <c:v>Jestia and Raedon</c:v>
                  </c:pt>
                  <c:pt idx="158">
                    <c:v>Joe Orton's Fred &amp; Madge</c:v>
                  </c:pt>
                  <c:pt idx="159">
                    <c:v>Jon Udry's ABC Tour</c:v>
                  </c:pt>
                  <c:pt idx="160">
                    <c:v>Julius Caesar - Which side will you choose?</c:v>
                  </c:pt>
                  <c:pt idx="161">
                    <c:v>Just Bryan, a radio drama</c:v>
                  </c:pt>
                  <c:pt idx="162">
                    <c:v>KHOJALY - Giving a voice to refugees across the world</c:v>
                  </c:pt>
                  <c:pt idx="163">
                    <c:v>KLIPPIES</c:v>
                  </c:pt>
                  <c:pt idx="164">
                    <c:v>Land of the Three Towers</c:v>
                  </c:pt>
                  <c:pt idx="165">
                    <c:v>Les Miserables - Backing fund</c:v>
                  </c:pt>
                  <c:pt idx="166">
                    <c:v>Licensed To Ill</c:v>
                  </c:pt>
                  <c:pt idx="167">
                    <c:v>Lock&amp;Key Theatre present 'Timon of Athens'</c:v>
                  </c:pt>
                  <c:pt idx="168">
                    <c:v>Lonely Soldier Monologues a play by Helen Benedict.</c:v>
                  </c:pt>
                  <c:pt idx="169">
                    <c:v>Lovers and Other Strangers at The Cockpit</c:v>
                  </c:pt>
                  <c:pt idx="170">
                    <c:v>Magnificence</c:v>
                  </c:pt>
                  <c:pt idx="171">
                    <c:v>Make TES a success at The Edinburgh Fringe Fest</c:v>
                  </c:pt>
                  <c:pt idx="172">
                    <c:v>MARSHA - a girl who does bad things</c:v>
                  </c:pt>
                  <c:pt idx="173">
                    <c:v>Memoir of a Forgotten Past</c:v>
                  </c:pt>
                  <c:pt idx="174">
                    <c:v>MENTAL Play</c:v>
                  </c:pt>
                  <c:pt idx="175">
                    <c:v>MENTAL Play short-tour 2015!</c:v>
                  </c:pt>
                  <c:pt idx="176">
                    <c:v>Migrants' Theatre</c:v>
                  </c:pt>
                  <c:pt idx="177">
                    <c:v>Mine by Polly Teale A Paper Parachutes Production</c:v>
                  </c:pt>
                  <c:pt idx="178">
                    <c:v>MIRAMAR</c:v>
                  </c:pt>
                  <c:pt idx="179">
                    <c:v>Misfits of London: The Gin Chronicles</c:v>
                  </c:pt>
                  <c:pt idx="180">
                    <c:v>Modern Love</c:v>
                  </c:pt>
                  <c:pt idx="181">
                    <c:v>Monster</c:v>
                  </c:pt>
                  <c:pt idx="182">
                    <c:v>MOONFACE</c:v>
                  </c:pt>
                  <c:pt idx="183">
                    <c:v>Moving Dust presents 'THIS MUCH' 2015</c:v>
                  </c:pt>
                  <c:pt idx="184">
                    <c:v>Mr Mineshaft - A Play about Julius Eastman</c:v>
                  </c:pt>
                  <c:pt idx="185">
                    <c:v>Mrs Roosevelt Flies to London UK tour</c:v>
                  </c:pt>
                  <c:pt idx="186">
                    <c:v>MTA's National Theatre Connections Show!</c:v>
                  </c:pt>
                  <c:pt idx="187">
                    <c:v>Much Further Out Than You Thought @ Edinburgh Fringe 2015</c:v>
                  </c:pt>
                  <c:pt idx="188">
                    <c:v>MUMBURGER by Sarah Kosar</c:v>
                  </c:pt>
                  <c:pt idx="189">
                    <c:v>Muscovado: BurntOut's new play about slavery in Barbados</c:v>
                  </c:pt>
                  <c:pt idx="190">
                    <c:v>MY EYES WENT DARK</c:v>
                  </c:pt>
                  <c:pt idx="191">
                    <c:v>New Edinburgh play</c:v>
                  </c:pt>
                  <c:pt idx="192">
                    <c:v>No Horizon - The forgotten story, told in a unique musical.</c:v>
                  </c:pt>
                  <c:pt idx="193">
                    <c:v>Nothing Changes</c:v>
                  </c:pt>
                  <c:pt idx="194">
                    <c:v>Nude: A play by Paul Hewitt</c:v>
                  </c:pt>
                  <c:pt idx="195">
                    <c:v>Oh! What a Lovely War - Salute the Centenary</c:v>
                  </c:pt>
                  <c:pt idx="196">
                    <c:v>old man's Gift</c:v>
                  </c:pt>
                  <c:pt idx="197">
                    <c:v>Old Trunk - Edinburgh 2014</c:v>
                  </c:pt>
                  <c:pt idx="198">
                    <c:v>Once Upon A Nightmare</c:v>
                  </c:pt>
                  <c:pt idx="199">
                    <c:v>One Good Night by Aisling Caffrey</c:v>
                  </c:pt>
                  <c:pt idx="200">
                    <c:v>Only Forever at The Hope Theatre</c:v>
                  </c:pt>
                  <c:pt idx="201">
                    <c:v>Open Letter Theatre presents 'Boys' by Ella Hickson</c:v>
                  </c:pt>
                  <c:pt idx="202">
                    <c:v>Our Country's Good</c:v>
                  </c:pt>
                  <c:pt idx="203">
                    <c:v>Over Here Theatre/Scotchbonnet present: Love, Sex and Apps</c:v>
                  </c:pt>
                  <c:pt idx="204">
                    <c:v>Paria Exchange at Dave's Leicester Comedy Festival</c:v>
                  </c:pt>
                  <c:pt idx="205">
                    <c:v>Peace In Our Time</c:v>
                  </c:pt>
                  <c:pt idx="206">
                    <c:v>Petrification</c:v>
                  </c:pt>
                  <c:pt idx="207">
                    <c:v>Pig by Alex Oates (London Run)</c:v>
                  </c:pt>
                  <c:pt idx="208">
                    <c:v>Pink Confetti at The Courtyard Theatre, Hoxton</c:v>
                  </c:pt>
                  <c:pt idx="209">
                    <c:v>Pizza Delique</c:v>
                  </c:pt>
                  <c:pt idx="210">
                    <c:v>Poleroid Theatre Present : FREE FALL by Vinay Patel</c:v>
                  </c:pt>
                  <c:pt idx="211">
                    <c:v>POP! Community Cabaret Presents...</c:v>
                  </c:pt>
                  <c:pt idx="212">
                    <c:v>Popinjay Productions' The Odyssey</c:v>
                  </c:pt>
                  <c:pt idx="213">
                    <c:v>Pramkicker - Edinburgh and Beyond</c:v>
                  </c:pt>
                  <c:pt idx="214">
                    <c:v>Princess Suffragette: a new play for VAULT Festival 2017</c:v>
                  </c:pt>
                  <c:pt idx="215">
                    <c:v>Protocols</c:v>
                  </c:pt>
                  <c:pt idx="216">
                    <c:v>Prowl Theatre Company</c:v>
                  </c:pt>
                  <c:pt idx="217">
                    <c:v>PUNK ROCK</c:v>
                  </c:pt>
                  <c:pt idx="218">
                    <c:v>Purpose Built Liverpool Comedy Club, Restaurant &amp; Bar</c:v>
                  </c:pt>
                  <c:pt idx="219">
                    <c:v>Pushers</c:v>
                  </c:pt>
                  <c:pt idx="220">
                    <c:v>Quirky Bird Theatre's Young Actors on Tour</c:v>
                  </c:pt>
                  <c:pt idx="221">
                    <c:v>Railway Playhouse: Setting up a community arts space</c:v>
                  </c:pt>
                  <c:pt idx="222">
                    <c:v>Ray Gunn and Starburst</c:v>
                  </c:pt>
                  <c:pt idx="223">
                    <c:v>Red and The Wolf: A Prospero Theatre Production</c:v>
                  </c:pt>
                  <c:pt idx="224">
                    <c:v>Repetitive Beats: A new play premiering at Vault Festival</c:v>
                  </c:pt>
                  <c:pt idx="225">
                    <c:v>Retro Rhapsody</c:v>
                  </c:pt>
                  <c:pt idx="226">
                    <c:v>Roll The Dice Theatre Company</c:v>
                  </c:pt>
                  <c:pt idx="227">
                    <c:v>Romeo and Juliet by Cry of Curs</c:v>
                  </c:pt>
                  <c:pt idx="228">
                    <c:v>Rose of June</c:v>
                  </c:pt>
                  <c:pt idx="229">
                    <c:v>Rounds. Set design campaign.</c:v>
                  </c:pt>
                  <c:pt idx="230">
                    <c:v>Royal Holloway's Drama Society Presents 'Posh'</c:v>
                  </c:pt>
                  <c:pt idx="231">
                    <c:v>SANKARA</c:v>
                  </c:pt>
                  <c:pt idx="232">
                    <c:v>Saxon Court at Southwark Playhouse</c:v>
                  </c:pt>
                  <c:pt idx="233">
                    <c:v>Scarlet at Southwark Playhouse - Theatre Renegade</c:v>
                  </c:pt>
                  <c:pt idx="234">
                    <c:v>Score</c:v>
                  </c:pt>
                  <c:pt idx="235">
                    <c:v>Sea Life by Lucy Catherine at The Hope Theatre</c:v>
                  </c:pt>
                  <c:pt idx="236">
                    <c:v>Seance Theatre Performs Noel Coward's Blithe Spirit</c:v>
                  </c:pt>
                  <c:pt idx="237">
                    <c:v>Season Scandinavia</c:v>
                  </c:pt>
                  <c:pt idx="238">
                    <c:v>Secret Diaries</c:v>
                  </c:pt>
                  <c:pt idx="239">
                    <c:v>See Bob Run by Daniel MacIvor</c:v>
                  </c:pt>
                  <c:pt idx="240">
                    <c:v>Seliges Theater presents "The God of Carnage"</c:v>
                  </c:pt>
                  <c:pt idx="241">
                    <c:v>Send 'Bin Laden: The One Man Show' to Hollywood!</c:v>
                  </c:pt>
                  <c:pt idx="242">
                    <c:v>Send "Pawn" to Edinburgh!</c:v>
                  </c:pt>
                  <c:pt idx="243">
                    <c:v>Send The Bad Arm to Edinburgh. Meet the Dodgy Irish Dancer!</c:v>
                  </c:pt>
                  <c:pt idx="244">
                    <c:v>Shakespeare's R&amp;J - Chapel Lane Theatre Company</c:v>
                  </c:pt>
                  <c:pt idx="245">
                    <c:v>Shakespeare's The Tempest: In-The-Round</c:v>
                  </c:pt>
                  <c:pt idx="246">
                    <c:v>Shock Treatment - The Sequel to Rocky Horror!</c:v>
                  </c:pt>
                  <c:pt idx="247">
                    <c:v>Sid the tour 2016</c:v>
                  </c:pt>
                  <c:pt idx="248">
                    <c:v>Silent Planet</c:v>
                  </c:pt>
                  <c:pt idx="249">
                    <c:v>Some big Some bang</c:v>
                  </c:pt>
                  <c:pt idx="250">
                    <c:v>Some Enchanted Evening UK TOUR</c:v>
                  </c:pt>
                  <c:pt idx="251">
                    <c:v>Speechless</c:v>
                  </c:pt>
                  <c:pt idx="252">
                    <c:v>SPILL - A verbatim show about sex</c:v>
                  </c:pt>
                  <c:pt idx="253">
                    <c:v>Spinning Wheel Youth Takeover</c:v>
                  </c:pt>
                  <c:pt idx="254">
                    <c:v>St. Michael Boat Parties - Halloween and Beyond!</c:v>
                  </c:pt>
                  <c:pt idx="255">
                    <c:v>Stage Adaptation of Studio Ghibli's Princess Mononoke</c:v>
                  </c:pt>
                  <c:pt idx="256">
                    <c:v>Stitching by Anthony Neilson</c:v>
                  </c:pt>
                  <c:pt idx="257">
                    <c:v>Strive</c:v>
                  </c:pt>
                  <c:pt idx="258">
                    <c:v>Support Catalan Drama: Skin in Flames, by Guillem Clua</c:v>
                  </c:pt>
                  <c:pt idx="259">
                    <c:v>Support new theatre piece IT DOESN'T MATTER</c:v>
                  </c:pt>
                  <c:pt idx="260">
                    <c:v>Sweeney Todd: The Panto at the Edinburgh Fringe!</c:v>
                  </c:pt>
                  <c:pt idx="261">
                    <c:v>Take Tartuffe to Edinburgh Fringe Festival!</c:v>
                  </c:pt>
                  <c:pt idx="262">
                    <c:v>Taming of the Shrew - New Wimbledon Theatre</c:v>
                  </c:pt>
                  <c:pt idx="263">
                    <c:v>Tarantella</c:v>
                  </c:pt>
                  <c:pt idx="264">
                    <c:v>ThÃ©rÃ¨se Raquin at The Courtyard Theatre</c:v>
                  </c:pt>
                  <c:pt idx="265">
                    <c:v>Thank You For Smoking</c:v>
                  </c:pt>
                  <c:pt idx="266">
                    <c:v>The Bath Theatre Bus (Canceled)</c:v>
                  </c:pt>
                  <c:pt idx="267">
                    <c:v>The Beautiful House</c:v>
                  </c:pt>
                  <c:pt idx="268">
                    <c:v>The Bohemian Balcony - A Creative Space For All</c:v>
                  </c:pt>
                  <c:pt idx="269">
                    <c:v>The Bombing of the Grand Hotel. A compelling new play</c:v>
                  </c:pt>
                  <c:pt idx="270">
                    <c:v>The Book's the Thing - Welcome to Hamlet's Library</c:v>
                  </c:pt>
                  <c:pt idx="271">
                    <c:v>The Butterfly Catcher</c:v>
                  </c:pt>
                  <c:pt idx="272">
                    <c:v>The Canterbury Shakespeare Festival - first season</c:v>
                  </c:pt>
                  <c:pt idx="273">
                    <c:v>The Dead Loss</c:v>
                  </c:pt>
                  <c:pt idx="274">
                    <c:v>The Diary of a Nobody</c:v>
                  </c:pt>
                  <c:pt idx="275">
                    <c:v>The Divine Comedy Show</c:v>
                  </c:pt>
                  <c:pt idx="276">
                    <c:v>The Eulogy of Toby Peach - Edinburgh Festival 2015</c:v>
                  </c:pt>
                  <c:pt idx="277">
                    <c:v>The Fall - an epic theatrical adaptation</c:v>
                  </c:pt>
                  <c:pt idx="278">
                    <c:v>The Florence Company presents 'America'</c:v>
                  </c:pt>
                  <c:pt idx="279">
                    <c:v>The Free Man - the story of Hurr</c:v>
                  </c:pt>
                  <c:pt idx="280">
                    <c:v>The Frida Kahlo of Penge West</c:v>
                  </c:pt>
                  <c:pt idx="281">
                    <c:v>The Girl Who Touched the Stars</c:v>
                  </c:pt>
                  <c:pt idx="282">
                    <c:v>The Glasshouse</c:v>
                  </c:pt>
                  <c:pt idx="283">
                    <c:v>The Grouch Who Couldn't Steal Christmas</c:v>
                  </c:pt>
                  <c:pt idx="284">
                    <c:v>The Hitchhiker's Guide to the Family</c:v>
                  </c:pt>
                  <c:pt idx="285">
                    <c:v>The Inspectors Call</c:v>
                  </c:pt>
                  <c:pt idx="286">
                    <c:v>The Love Shack</c:v>
                  </c:pt>
                  <c:pt idx="287">
                    <c:v>The Merchant of Venice</c:v>
                  </c:pt>
                  <c:pt idx="288">
                    <c:v>The Munitionettes</c:v>
                  </c:pt>
                  <c:pt idx="289">
                    <c:v>The Night Before Christmas</c:v>
                  </c:pt>
                  <c:pt idx="290">
                    <c:v>The Night Watch</c:v>
                  </c:pt>
                  <c:pt idx="291">
                    <c:v>The Not So Curious Incident of the Man in the Green Volvo</c:v>
                  </c:pt>
                  <c:pt idx="292">
                    <c:v>The Other Room â€“ Cardiffâ€™s First Pub Theatre</c:v>
                  </c:pt>
                  <c:pt idx="293">
                    <c:v>The Pendulum Swings</c:v>
                  </c:pt>
                  <c:pt idx="294">
                    <c:v>The Pendulum Swings UK Theatre Tour/EdFringe</c:v>
                  </c:pt>
                  <c:pt idx="295">
                    <c:v>The Piano Man</c:v>
                  </c:pt>
                  <c:pt idx="296">
                    <c:v>The Pillowman Aberdeen</c:v>
                  </c:pt>
                  <c:pt idx="297">
                    <c:v>The Promise</c:v>
                  </c:pt>
                  <c:pt idx="298">
                    <c:v>The Red Shoes</c:v>
                  </c:pt>
                  <c:pt idx="299">
                    <c:v>The Return of The Walthamstow Mysteries</c:v>
                  </c:pt>
                  <c:pt idx="300">
                    <c:v>The Ruby Darlings Show</c:v>
                  </c:pt>
                  <c:pt idx="301">
                    <c:v>The Rules: Sex, Lies &amp; Serial Killers</c:v>
                  </c:pt>
                  <c:pt idx="302">
                    <c:v>The Secret Lives of Baba Segi's Wives; A Workshop Production</c:v>
                  </c:pt>
                  <c:pt idx="303">
                    <c:v>The Silence at the Song's End</c:v>
                  </c:pt>
                  <c:pt idx="304">
                    <c:v>The Singing Teacher</c:v>
                  </c:pt>
                  <c:pt idx="305">
                    <c:v>The Stolen Inches, Edinburgh 2015</c:v>
                  </c:pt>
                  <c:pt idx="306">
                    <c:v>The Story of the 1914 Christmas Truce is coming to America</c:v>
                  </c:pt>
                  <c:pt idx="307">
                    <c:v>The Taming of the Shrew</c:v>
                  </c:pt>
                  <c:pt idx="308">
                    <c:v>The Tulip Tree 2014</c:v>
                  </c:pt>
                  <c:pt idx="309">
                    <c:v>The White Bike</c:v>
                  </c:pt>
                  <c:pt idx="310">
                    <c:v>The White Feather: a new musical</c:v>
                  </c:pt>
                  <c:pt idx="311">
                    <c:v>Theatre 'Portable' Royal (Canceled)</c:v>
                  </c:pt>
                  <c:pt idx="312">
                    <c:v>Theatre Bath Bus</c:v>
                  </c:pt>
                  <c:pt idx="313">
                    <c:v>Theatre for Life, Youth Theatre Company, Southampton UK</c:v>
                  </c:pt>
                  <c:pt idx="314">
                    <c:v>Theatre Memoire</c:v>
                  </c:pt>
                  <c:pt idx="315">
                    <c:v>These are your lives.</c:v>
                  </c:pt>
                  <c:pt idx="316">
                    <c:v>This is Living by Liam Borrett</c:v>
                  </c:pt>
                  <c:pt idx="317">
                    <c:v>This is why we Live ... (Astonishment)</c:v>
                  </c:pt>
                  <c:pt idx="318">
                    <c:v>Thoroughly Modern Millie (Canceled)</c:v>
                  </c:pt>
                  <c:pt idx="319">
                    <c:v>Threads by David Lane at The Hope Theatre - 11-29 April</c:v>
                  </c:pt>
                  <c:pt idx="320">
                    <c:v>ThreeWay - A new play about dating and relationships.</c:v>
                  </c:pt>
                  <c:pt idx="321">
                    <c:v>Time at the Bar! The road to Edinburgh</c:v>
                  </c:pt>
                  <c:pt idx="322">
                    <c:v>Time Please Fringe</c:v>
                  </c:pt>
                  <c:pt idx="323">
                    <c:v>Tissue by Louise Page. A play about Breast Cancer.</c:v>
                  </c:pt>
                  <c:pt idx="324">
                    <c:v>To Kill a Machine</c:v>
                  </c:pt>
                  <c:pt idx="325">
                    <c:v>Today I Live</c:v>
                  </c:pt>
                  <c:pt idx="326">
                    <c:v>Told Look Younger at Jermyn Street Theatre</c:v>
                  </c:pt>
                  <c:pt idx="327">
                    <c:v>Tonight I'll be April</c:v>
                  </c:pt>
                  <c:pt idx="328">
                    <c:v>TUSENTACK THEATRE</c:v>
                  </c:pt>
                  <c:pt idx="329">
                    <c:v>Twelfth Night or What You Will</c:v>
                  </c:pt>
                  <c:pt idx="330">
                    <c:v>Twelve Angry Women</c:v>
                  </c:pt>
                  <c:pt idx="331">
                    <c:v>UCAS</c:v>
                  </c:pt>
                  <c:pt idx="332">
                    <c:v>Ultimate Political Selfie!</c:v>
                  </c:pt>
                  <c:pt idx="333">
                    <c:v>Unhinged Creations Presents 'Phantom Pain' - Ed Fringe 2014</c:v>
                  </c:pt>
                  <c:pt idx="334">
                    <c:v>Unusual Charles Dickens adaptation at Edinburgh Fringe</c:v>
                  </c:pt>
                  <c:pt idx="335">
                    <c:v>VANITY BITES BACK by Helen Duff</c:v>
                  </c:pt>
                  <c:pt idx="336">
                    <c:v>Verge of Strife - The life and poetry of Rupert Brooke</c:v>
                  </c:pt>
                  <c:pt idx="337">
                    <c:v>Victory by Madicken Malm</c:v>
                  </c:pt>
                  <c:pt idx="338">
                    <c:v>Village Pub Theatre- FRINGE 2015</c:v>
                  </c:pt>
                  <c:pt idx="339">
                    <c:v>Virtual Reality - A play about autism, family and The Sims.</c:v>
                  </c:pt>
                  <c:pt idx="340">
                    <c:v>Waiting for Godot - Blue Sky Theatre &amp; Arts</c:v>
                  </c:pt>
                  <c:pt idx="341">
                    <c:v>Waving Goodbye</c:v>
                  </c:pt>
                  <c:pt idx="342">
                    <c:v>We just keep going</c:v>
                  </c:pt>
                  <c:pt idx="343">
                    <c:v>We Were Kings</c:v>
                  </c:pt>
                  <c:pt idx="344">
                    <c:v>Weald at The Finborough Theatre</c:v>
                  </c:pt>
                  <c:pt idx="345">
                    <c:v>What a Gay Play - back, bigger and longer</c:v>
                  </c:pt>
                  <c:pt idx="346">
                    <c:v>Whisper Me Happy Ever After (WMHEA)</c:v>
                  </c:pt>
                  <c:pt idx="347">
                    <c:v>Who Said Theatre Presents: The Calm</c:v>
                  </c:pt>
                  <c:pt idx="348">
                    <c:v>Wild Men at the Bristol Cathedral</c:v>
                  </c:pt>
                  <c:pt idx="349">
                    <c:v>WILDE TALES</c:v>
                  </c:pt>
                  <c:pt idx="350">
                    <c:v>With My Eyes Wide Open</c:v>
                  </c:pt>
                  <c:pt idx="351">
                    <c:v>Women Beware Women</c:v>
                  </c:pt>
                  <c:pt idx="352">
                    <c:v>World premiere of BIRTHDAY SUIT at the Old Red Lion</c:v>
                  </c:pt>
                  <c:pt idx="353">
                    <c:v>World Premiere of Sket - a play by  Maya Sondhi</c:v>
                  </c:pt>
                  <c:pt idx="354">
                    <c:v>Write Now 5</c:v>
                  </c:pt>
                  <c:pt idx="355">
                    <c:v>Xavier Project: Leftovers</c:v>
                  </c:pt>
                  <c:pt idx="356">
                    <c:v>Yuri in Edinburgh</c:v>
                  </c:pt>
                  <c:pt idx="357">
                    <c:v>Zachariah Sheldon: A musical to chill your blood</c:v>
                  </c:pt>
                  <c:pt idx="358">
                    <c:v>Zero Down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'Parent Categories'!$B$5:$B$365</c:f>
              <c:numCache>
                <c:formatCode>General</c:formatCode>
                <c:ptCount val="359"/>
                <c:pt idx="26">
                  <c:v>1</c:v>
                </c:pt>
                <c:pt idx="65">
                  <c:v>1</c:v>
                </c:pt>
                <c:pt idx="98">
                  <c:v>1</c:v>
                </c:pt>
                <c:pt idx="266">
                  <c:v>1</c:v>
                </c:pt>
                <c:pt idx="311">
                  <c:v>1</c:v>
                </c:pt>
                <c:pt idx="3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C-D943-BA18-F559307BAA21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'Parent Categories'!$A$5:$A$365</c:f>
              <c:multiLvlStrCache>
                <c:ptCount val="359"/>
                <c:lvl>
                  <c:pt idx="0">
                    <c:v>'Cornermen' - Smoke &amp; Oakum Theatre return to the Fringe!</c:v>
                  </c:pt>
                  <c:pt idx="1">
                    <c:v>'Fats and Tanya' - a play by Lucy Gallagher</c:v>
                  </c:pt>
                  <c:pt idx="2">
                    <c:v>'Gilead', an original theatre piece</c:v>
                  </c:pt>
                  <c:pt idx="3">
                    <c:v>'Gretel and Hansel' - A Children's Theatre Production</c:v>
                  </c:pt>
                  <c:pt idx="4">
                    <c:v>'GULF' - a new play by PIVOT THEATRE</c:v>
                  </c:pt>
                  <c:pt idx="5">
                    <c:v>'Haunting Julia' by Alan Ayckbourn</c:v>
                  </c:pt>
                  <c:pt idx="6">
                    <c:v>'Hello From Bertha' &amp; '27 Wagons Full of Cotton'</c:v>
                  </c:pt>
                  <c:pt idx="7">
                    <c:v>'I and The Village' by Silva Semerciyan - World Premiere</c:v>
                  </c:pt>
                  <c:pt idx="8">
                    <c:v>'Journey's End' Tour of Dorset commemorating WW1</c:v>
                  </c:pt>
                  <c:pt idx="9">
                    <c:v>'Mooring' - Vocal Point Theatre Project</c:v>
                  </c:pt>
                  <c:pt idx="10">
                    <c:v>'Over the Top: The true-life tale of Dorothy Lawrence'</c:v>
                  </c:pt>
                  <c:pt idx="11">
                    <c:v>'Patagonia' - by Robert George</c:v>
                  </c:pt>
                  <c:pt idx="12">
                    <c:v>'Pope Head' - The World Tour of Australia</c:v>
                  </c:pt>
                  <c:pt idx="13">
                    <c:v>'SCARAMOUCHE JONES'' by Justin Butcher</c:v>
                  </c:pt>
                  <c:pt idx="14">
                    <c:v>'The Tempest' at the Minack Theatre Cornwall, July 2014</c:v>
                  </c:pt>
                  <c:pt idx="15">
                    <c:v>'Time at the Bar!' - Written and directed by Kieran Mellish</c:v>
                  </c:pt>
                  <c:pt idx="16">
                    <c:v>'Time Please'</c:v>
                  </c:pt>
                  <c:pt idx="17">
                    <c:v>'Working Play Title'</c:v>
                  </c:pt>
                  <c:pt idx="18">
                    <c:v>"Lifted" - The Theatre Shed's 10 Year Anniversary Show</c:v>
                  </c:pt>
                  <c:pt idx="19">
                    <c:v>"Oh, the Humanity" at the Tabard Theatre this September</c:v>
                  </c:pt>
                  <c:pt idx="20">
                    <c:v>"The Day That Shakespeare Died" - The book and the play.</c:v>
                  </c:pt>
                  <c:pt idx="21">
                    <c:v>"The Tale of The Cockatrice" by Peafrog Puppetry</c:v>
                  </c:pt>
                  <c:pt idx="22">
                    <c:v>(TBC) I'M JUST HERE TO BUY SOY SAUCE by Jingan Young</c:v>
                  </c:pt>
                  <c:pt idx="23">
                    <c:v>1 in 3</c:v>
                  </c:pt>
                  <c:pt idx="24">
                    <c:v>1 World Educational Theme Parks</c:v>
                  </c:pt>
                  <c:pt idx="25">
                    <c:v>100, Acre Wood</c:v>
                  </c:pt>
                  <c:pt idx="26">
                    <c:v>1000 words (Canceled)</c:v>
                  </c:pt>
                  <c:pt idx="27">
                    <c:v>15% of The Seagull Flies to Edinburgh</c:v>
                  </c:pt>
                  <c:pt idx="28">
                    <c:v>2020 Vision: a love story told over sixty years</c:v>
                  </c:pt>
                  <c:pt idx="29">
                    <c:v>A Brief History of Musical Theatre...</c:v>
                  </c:pt>
                  <c:pt idx="30">
                    <c:v>A Bright Room Called Day by Tony Kushner</c:v>
                  </c:pt>
                  <c:pt idx="31">
                    <c:v>a colder water than here - VAULT 2017</c:v>
                  </c:pt>
                  <c:pt idx="32">
                    <c:v>A Grimm Night for Hans Christian Anderson</c:v>
                  </c:pt>
                  <c:pt idx="33">
                    <c:v>A History, w Nowell Edmurnds at the Edinburgh Fringe!</c:v>
                  </c:pt>
                  <c:pt idx="34">
                    <c:v>A play by Gabriel Kemlo about lost ideals, and new starts</c:v>
                  </c:pt>
                  <c:pt idx="35">
                    <c:v>ACOrN: A Crunch Or None --&gt; Edinburgh Fringe!</c:v>
                  </c:pt>
                  <c:pt idx="36">
                    <c:v>Action To The Word's DRACULA</c:v>
                  </c:pt>
                  <c:pt idx="37">
                    <c:v>After The Blue</c:v>
                  </c:pt>
                  <c:pt idx="38">
                    <c:v>After The End</c:v>
                  </c:pt>
                  <c:pt idx="39">
                    <c:v>Alix in Wundergarten</c:v>
                  </c:pt>
                  <c:pt idx="40">
                    <c:v>All Bare Theatre bring THE MAIDS to Edinburgh 2015</c:v>
                  </c:pt>
                  <c:pt idx="41">
                    <c:v>ALLIE</c:v>
                  </c:pt>
                  <c:pt idx="42">
                    <c:v>Amateur production of The Blue Room by David Hare</c:v>
                  </c:pt>
                  <c:pt idx="43">
                    <c:v>An Interview With Gaddafi - The Stage Play</c:v>
                  </c:pt>
                  <c:pt idx="44">
                    <c:v>And Now: The World!</c:v>
                  </c:pt>
                  <c:pt idx="45">
                    <c:v>And There Was War! Major Theatre Production</c:v>
                  </c:pt>
                  <c:pt idx="46">
                    <c:v>Angel Comedy Club</c:v>
                  </c:pt>
                  <c:pt idx="47">
                    <c:v>Antonym Theatre - "STAIRCASES"</c:v>
                  </c:pt>
                  <c:pt idx="48">
                    <c:v>Arts in Conflict</c:v>
                  </c:pt>
                  <c:pt idx="49">
                    <c:v>As You Like It? by Purple Ostrich Productions</c:v>
                  </c:pt>
                  <c:pt idx="50">
                    <c:v>Astronauts of Hartlepool: a Brexit sci-fi for VAULT 2017</c:v>
                  </c:pt>
                  <c:pt idx="51">
                    <c:v>Austen a New Musical Play</c:v>
                  </c:pt>
                  <c:pt idx="52">
                    <c:v>Axon Theatre - First Project (Phase 1)</c:v>
                  </c:pt>
                  <c:pt idx="53">
                    <c:v>Back To Blackbrick- A new play with live music</c:v>
                  </c:pt>
                  <c:pt idx="54">
                    <c:v>Be Prepared</c:v>
                  </c:pt>
                  <c:pt idx="55">
                    <c:v>Beauty and the Beast</c:v>
                  </c:pt>
                  <c:pt idx="56">
                    <c:v>Being Patient</c:v>
                  </c:pt>
                  <c:pt idx="57">
                    <c:v>Better to Have Loved...?</c:v>
                  </c:pt>
                  <c:pt idx="58">
                    <c:v>BIRDS (debut play with Hightide) - Response Workshops</c:v>
                  </c:pt>
                  <c:pt idx="59">
                    <c:v>Blue Stockings @ The Cockpit Theatre</c:v>
                  </c:pt>
                  <c:pt idx="60">
                    <c:v>Bookstory</c:v>
                  </c:pt>
                  <c:pt idx="61">
                    <c:v>Brief Hiatus: Little Deaths 2016</c:v>
                  </c:pt>
                  <c:pt idx="62">
                    <c:v>BROKEN BISCUITS EDINBURGH</c:v>
                  </c:pt>
                  <c:pt idx="63">
                    <c:v>BRUTE</c:v>
                  </c:pt>
                  <c:pt idx="64">
                    <c:v>Buffer: Edinburgh Fringe 2014</c:v>
                  </c:pt>
                  <c:pt idx="65">
                    <c:v>CAGED - A New Musical (Canceled)</c:v>
                  </c:pt>
                  <c:pt idx="66">
                    <c:v>Cancel The Sunshine</c:v>
                  </c:pt>
                  <c:pt idx="67">
                    <c:v>Cancer patient Anne Bartram's bucket list wish...</c:v>
                  </c:pt>
                  <c:pt idx="68">
                    <c:v>Cans at Theatre503</c:v>
                  </c:pt>
                  <c:pt idx="69">
                    <c:v>Checkpoint 22</c:v>
                  </c:pt>
                  <c:pt idx="70">
                    <c:v>CHILD Z</c:v>
                  </c:pt>
                  <c:pt idx="71">
                    <c:v>Children Must Run: An Original Musical</c:v>
                  </c:pt>
                  <c:pt idx="72">
                    <c:v>Chlorine Edinburgh 2014</c:v>
                  </c:pt>
                  <c:pt idx="73">
                    <c:v>Cicada Studios presents "Miss Sarah"</c:v>
                  </c:pt>
                  <c:pt idx="74">
                    <c:v>Civil Rogues</c:v>
                  </c:pt>
                  <c:pt idx="75">
                    <c:v>Collision Course</c:v>
                  </c:pt>
                  <c:pt idx="76">
                    <c:v>Community Theatre Project-Children's Show (Arthur)</c:v>
                  </c:pt>
                  <c:pt idx="77">
                    <c:v>Constellations by Nick Payne at the Nottingham New Theatre</c:v>
                  </c:pt>
                  <c:pt idx="78">
                    <c:v>Corium</c:v>
                  </c:pt>
                  <c:pt idx="79">
                    <c:v>Cosmic Fear or The Day Brad Pitt Got Paranoia - EdFringe '16</c:v>
                  </c:pt>
                  <c:pt idx="80">
                    <c:v>Count Your Blessings - A Verbatim Performance</c:v>
                  </c:pt>
                  <c:pt idx="81">
                    <c:v>Counting Stars</c:v>
                  </c:pt>
                  <c:pt idx="82">
                    <c:v>Cowes and The Sea</c:v>
                  </c:pt>
                  <c:pt idx="83">
                    <c:v>Create The Twisted Tree Theatre</c:v>
                  </c:pt>
                  <c:pt idx="84">
                    <c:v>CREDITORS | Jack Studio Theatre | Smith after Strindberg</c:v>
                  </c:pt>
                  <c:pt idx="85">
                    <c:v>Critical Ambition - BLINK by Phil Porter</c:v>
                  </c:pt>
                  <c:pt idx="86">
                    <c:v>Crooked Tree Theatre Presents Family Duels</c:v>
                  </c:pt>
                  <c:pt idx="87">
                    <c:v>Curtain up at the Shoebox Theatre!</c:v>
                  </c:pt>
                  <c:pt idx="88">
                    <c:v>Cutting Off Kate Bush</c:v>
                  </c:pt>
                  <c:pt idx="89">
                    <c:v>CYRIL THE SQUIRREL a magical children's theatre tour</c:v>
                  </c:pt>
                  <c:pt idx="90">
                    <c:v>Darktales The Play</c:v>
                  </c:pt>
                  <c:pt idx="91">
                    <c:v>Das Ding - A Globetrotting Comedy</c:v>
                  </c:pt>
                  <c:pt idx="92">
                    <c:v>DAY OF THE DOG by Blue Sparrow Theatre Company</c:v>
                  </c:pt>
                  <c:pt idx="93">
                    <c:v>Dick Whittington - our 2016 community pantomime!</c:v>
                  </c:pt>
                  <c:pt idx="94">
                    <c:v>Different is Dangerous</c:v>
                  </c:pt>
                  <c:pt idx="95">
                    <c:v>Dinosaur Dreams</c:v>
                  </c:pt>
                  <c:pt idx="96">
                    <c:v>Dog Show</c:v>
                  </c:pt>
                  <c:pt idx="97">
                    <c:v>Down the Rabbit Hole</c:v>
                  </c:pt>
                  <c:pt idx="98">
                    <c:v>Drinking with Angelika - Marlowe Studio Canterbury May 2016</c:v>
                  </c:pt>
                  <c:pt idx="99">
                    <c:v>Duodeca</c:v>
                  </c:pt>
                  <c:pt idx="100">
                    <c:v>Dusk Theatre Company presents... Macbeth Rebothered</c:v>
                  </c:pt>
                  <c:pt idx="101">
                    <c:v>E15 at The Pleasance and CPT</c:v>
                  </c:pt>
                  <c:pt idx="102">
                    <c:v>Edfringe support - What a Gay Play</c:v>
                  </c:pt>
                  <c:pt idx="103">
                    <c:v>ENDURING SONG</c:v>
                  </c:pt>
                  <c:pt idx="104">
                    <c:v>EUTCo presents 'One Flew Over the Cuckoo's Nest'</c:v>
                  </c:pt>
                  <c:pt idx="105">
                    <c:v>Fantastic Mr Fox - Novus Theatre</c:v>
                  </c:pt>
                  <c:pt idx="106">
                    <c:v>Far From Fiction</c:v>
                  </c:pt>
                  <c:pt idx="107">
                    <c:v>Farcical Elements Presents Boeing-Boeing</c:v>
                  </c:pt>
                  <c:pt idx="108">
                    <c:v>Faustus</c:v>
                  </c:pt>
                  <c:pt idx="109">
                    <c:v>fEast Theatre presents "Winter '53", a new play by Rob John</c:v>
                  </c:pt>
                  <c:pt idx="110">
                    <c:v>Fierce</c:v>
                  </c:pt>
                  <c:pt idx="111">
                    <c:v>First Draft Theatre</c:v>
                  </c:pt>
                  <c:pt idx="112">
                    <c:v>Fishcakes</c:v>
                  </c:pt>
                  <c:pt idx="113">
                    <c:v>Flush - David Dipper - Break Point Theatre</c:v>
                  </c:pt>
                  <c:pt idx="114">
                    <c:v>Forbear! Theatre</c:v>
                  </c:pt>
                  <c:pt idx="115">
                    <c:v>Foresight</c:v>
                  </c:pt>
                  <c:pt idx="116">
                    <c:v>Forward Arena Theatre Company: Summer Season</c:v>
                  </c:pt>
                  <c:pt idx="117">
                    <c:v>Funding for 'Cooked' a dark comedy by Christopher Adams</c:v>
                  </c:pt>
                  <c:pt idx="118">
                    <c:v>Get FREAK to the Edinburgh Fringe</c:v>
                  </c:pt>
                  <c:pt idx="119">
                    <c:v>Get JunkBox Theatre To Edinburgh Fringe!</c:v>
                  </c:pt>
                  <c:pt idx="120">
                    <c:v>Get Trip The Light Theatre's show to its 2nd London Stage!</c:v>
                  </c:pt>
                  <c:pt idx="121">
                    <c:v>Glass Mountain: An Original Fairytale</c:v>
                  </c:pt>
                  <c:pt idx="122">
                    <c:v>Go People does 'Almost, Maine'</c:v>
                  </c:pt>
                  <c:pt idx="123">
                    <c:v>Hamlet by CattyWhamPuss (with non-traditional casting)</c:v>
                  </c:pt>
                  <c:pt idx="124">
                    <c:v>Happy to Help: A New Play About the Supermarket Industry</c:v>
                  </c:pt>
                  <c:pt idx="125">
                    <c:v>Hardcross</c:v>
                  </c:pt>
                  <c:pt idx="126">
                    <c:v>Headaches - a play exploring the topic of mental health</c:v>
                  </c:pt>
                  <c:pt idx="127">
                    <c:v>Hell Has No Fury by TwentySomething @ Edinburgh Fringe</c:v>
                  </c:pt>
                  <c:pt idx="128">
                    <c:v>HELMER'S LOO</c:v>
                  </c:pt>
                  <c:pt idx="129">
                    <c:v>Help Launch LZA Theatre! The Eisteddfod + A Woman Alone</c:v>
                  </c:pt>
                  <c:pt idx="130">
                    <c:v>Help launch The Bunker: London's newest Off-West End theatre</c:v>
                  </c:pt>
                  <c:pt idx="131">
                    <c:v>Help take 'Conversations With Rats' to Edinburgh Fringe 2017</c:v>
                  </c:pt>
                  <c:pt idx="132">
                    <c:v>Henry V</c:v>
                  </c:pt>
                  <c:pt idx="133">
                    <c:v>Hercules the Panto</c:v>
                  </c:pt>
                  <c:pt idx="134">
                    <c:v>Heroines</c:v>
                  </c:pt>
                  <c:pt idx="135">
                    <c:v>HIDDEN: The FCO Plays</c:v>
                  </c:pt>
                  <c:pt idx="136">
                    <c:v>Higher Education</c:v>
                  </c:pt>
                  <c:pt idx="137">
                    <c:v>Hippolytos - Polish Tour</c:v>
                  </c:pt>
                  <c:pt idx="138">
                    <c:v>Home</c:v>
                  </c:pt>
                  <c:pt idx="139">
                    <c:v>Honest</c:v>
                  </c:pt>
                  <c:pt idx="140">
                    <c:v>HOPE MILL THEATRE - CHAIR FUND</c:v>
                  </c:pt>
                  <c:pt idx="141">
                    <c:v>Hot Dogs a new play by Suhayla El-Bushra</c:v>
                  </c:pt>
                  <c:pt idx="142">
                    <c:v>HOWARD BARKER DOUBLE BILL - Arcola Theatre 2015</c:v>
                  </c:pt>
                  <c:pt idx="143">
                    <c:v>ICONS</c:v>
                  </c:pt>
                  <c:pt idx="144">
                    <c:v>IHDC's 2017 Pantomime - Jack and the Beanstalk</c:v>
                  </c:pt>
                  <c:pt idx="145">
                    <c:v>Immortal</c:v>
                  </c:pt>
                  <c:pt idx="146">
                    <c:v>In My Head - A new mental health theatre project</c:v>
                  </c:pt>
                  <c:pt idx="147">
                    <c:v>In the Land of Gold</c:v>
                  </c:pt>
                  <c:pt idx="148">
                    <c:v>Infectious, love at the end of the 21st century!</c:v>
                  </c:pt>
                  <c:pt idx="149">
                    <c:v>iolite the musical</c:v>
                  </c:pt>
                  <c:pt idx="150">
                    <c:v>Itch + Scratch at Hackney Showroom</c:v>
                  </c:pt>
                  <c:pt idx="151">
                    <c:v>Jack and the Beanstalk, The Family Pantomime December 2015</c:v>
                  </c:pt>
                  <c:pt idx="152">
                    <c:v>Jack the Lad</c:v>
                  </c:pt>
                  <c:pt idx="153">
                    <c:v>Jason (Georgia on My Mind)</c:v>
                  </c:pt>
                  <c:pt idx="154">
                    <c:v>Jelly Beans at Theatre503</c:v>
                  </c:pt>
                  <c:pt idx="155">
                    <c:v>Jeremy Kyle- The Opera</c:v>
                  </c:pt>
                  <c:pt idx="156">
                    <c:v>Jericho Creek</c:v>
                  </c:pt>
                  <c:pt idx="157">
                    <c:v>Jestia and Raedon</c:v>
                  </c:pt>
                  <c:pt idx="158">
                    <c:v>Joe Orton's Fred &amp; Madge</c:v>
                  </c:pt>
                  <c:pt idx="159">
                    <c:v>Jon Udry's ABC Tour</c:v>
                  </c:pt>
                  <c:pt idx="160">
                    <c:v>Julius Caesar - Which side will you choose?</c:v>
                  </c:pt>
                  <c:pt idx="161">
                    <c:v>Just Bryan, a radio drama</c:v>
                  </c:pt>
                  <c:pt idx="162">
                    <c:v>KHOJALY - Giving a voice to refugees across the world</c:v>
                  </c:pt>
                  <c:pt idx="163">
                    <c:v>KLIPPIES</c:v>
                  </c:pt>
                  <c:pt idx="164">
                    <c:v>Land of the Three Towers</c:v>
                  </c:pt>
                  <c:pt idx="165">
                    <c:v>Les Miserables - Backing fund</c:v>
                  </c:pt>
                  <c:pt idx="166">
                    <c:v>Licensed To Ill</c:v>
                  </c:pt>
                  <c:pt idx="167">
                    <c:v>Lock&amp;Key Theatre present 'Timon of Athens'</c:v>
                  </c:pt>
                  <c:pt idx="168">
                    <c:v>Lonely Soldier Monologues a play by Helen Benedict.</c:v>
                  </c:pt>
                  <c:pt idx="169">
                    <c:v>Lovers and Other Strangers at The Cockpit</c:v>
                  </c:pt>
                  <c:pt idx="170">
                    <c:v>Magnificence</c:v>
                  </c:pt>
                  <c:pt idx="171">
                    <c:v>Make TES a success at The Edinburgh Fringe Fest</c:v>
                  </c:pt>
                  <c:pt idx="172">
                    <c:v>MARSHA - a girl who does bad things</c:v>
                  </c:pt>
                  <c:pt idx="173">
                    <c:v>Memoir of a Forgotten Past</c:v>
                  </c:pt>
                  <c:pt idx="174">
                    <c:v>MENTAL Play</c:v>
                  </c:pt>
                  <c:pt idx="175">
                    <c:v>MENTAL Play short-tour 2015!</c:v>
                  </c:pt>
                  <c:pt idx="176">
                    <c:v>Migrants' Theatre</c:v>
                  </c:pt>
                  <c:pt idx="177">
                    <c:v>Mine by Polly Teale A Paper Parachutes Production</c:v>
                  </c:pt>
                  <c:pt idx="178">
                    <c:v>MIRAMAR</c:v>
                  </c:pt>
                  <c:pt idx="179">
                    <c:v>Misfits of London: The Gin Chronicles</c:v>
                  </c:pt>
                  <c:pt idx="180">
                    <c:v>Modern Love</c:v>
                  </c:pt>
                  <c:pt idx="181">
                    <c:v>Monster</c:v>
                  </c:pt>
                  <c:pt idx="182">
                    <c:v>MOONFACE</c:v>
                  </c:pt>
                  <c:pt idx="183">
                    <c:v>Moving Dust presents 'THIS MUCH' 2015</c:v>
                  </c:pt>
                  <c:pt idx="184">
                    <c:v>Mr Mineshaft - A Play about Julius Eastman</c:v>
                  </c:pt>
                  <c:pt idx="185">
                    <c:v>Mrs Roosevelt Flies to London UK tour</c:v>
                  </c:pt>
                  <c:pt idx="186">
                    <c:v>MTA's National Theatre Connections Show!</c:v>
                  </c:pt>
                  <c:pt idx="187">
                    <c:v>Much Further Out Than You Thought @ Edinburgh Fringe 2015</c:v>
                  </c:pt>
                  <c:pt idx="188">
                    <c:v>MUMBURGER by Sarah Kosar</c:v>
                  </c:pt>
                  <c:pt idx="189">
                    <c:v>Muscovado: BurntOut's new play about slavery in Barbados</c:v>
                  </c:pt>
                  <c:pt idx="190">
                    <c:v>MY EYES WENT DARK</c:v>
                  </c:pt>
                  <c:pt idx="191">
                    <c:v>New Edinburgh play</c:v>
                  </c:pt>
                  <c:pt idx="192">
                    <c:v>No Horizon - The forgotten story, told in a unique musical.</c:v>
                  </c:pt>
                  <c:pt idx="193">
                    <c:v>Nothing Changes</c:v>
                  </c:pt>
                  <c:pt idx="194">
                    <c:v>Nude: A play by Paul Hewitt</c:v>
                  </c:pt>
                  <c:pt idx="195">
                    <c:v>Oh! What a Lovely War - Salute the Centenary</c:v>
                  </c:pt>
                  <c:pt idx="196">
                    <c:v>old man's Gift</c:v>
                  </c:pt>
                  <c:pt idx="197">
                    <c:v>Old Trunk - Edinburgh 2014</c:v>
                  </c:pt>
                  <c:pt idx="198">
                    <c:v>Once Upon A Nightmare</c:v>
                  </c:pt>
                  <c:pt idx="199">
                    <c:v>One Good Night by Aisling Caffrey</c:v>
                  </c:pt>
                  <c:pt idx="200">
                    <c:v>Only Forever at The Hope Theatre</c:v>
                  </c:pt>
                  <c:pt idx="201">
                    <c:v>Open Letter Theatre presents 'Boys' by Ella Hickson</c:v>
                  </c:pt>
                  <c:pt idx="202">
                    <c:v>Our Country's Good</c:v>
                  </c:pt>
                  <c:pt idx="203">
                    <c:v>Over Here Theatre/Scotchbonnet present: Love, Sex and Apps</c:v>
                  </c:pt>
                  <c:pt idx="204">
                    <c:v>Paria Exchange at Dave's Leicester Comedy Festival</c:v>
                  </c:pt>
                  <c:pt idx="205">
                    <c:v>Peace In Our Time</c:v>
                  </c:pt>
                  <c:pt idx="206">
                    <c:v>Petrification</c:v>
                  </c:pt>
                  <c:pt idx="207">
                    <c:v>Pig by Alex Oates (London Run)</c:v>
                  </c:pt>
                  <c:pt idx="208">
                    <c:v>Pink Confetti at The Courtyard Theatre, Hoxton</c:v>
                  </c:pt>
                  <c:pt idx="209">
                    <c:v>Pizza Delique</c:v>
                  </c:pt>
                  <c:pt idx="210">
                    <c:v>Poleroid Theatre Present : FREE FALL by Vinay Patel</c:v>
                  </c:pt>
                  <c:pt idx="211">
                    <c:v>POP! Community Cabaret Presents...</c:v>
                  </c:pt>
                  <c:pt idx="212">
                    <c:v>Popinjay Productions' The Odyssey</c:v>
                  </c:pt>
                  <c:pt idx="213">
                    <c:v>Pramkicker - Edinburgh and Beyond</c:v>
                  </c:pt>
                  <c:pt idx="214">
                    <c:v>Princess Suffragette: a new play for VAULT Festival 2017</c:v>
                  </c:pt>
                  <c:pt idx="215">
                    <c:v>Protocols</c:v>
                  </c:pt>
                  <c:pt idx="216">
                    <c:v>Prowl Theatre Company</c:v>
                  </c:pt>
                  <c:pt idx="217">
                    <c:v>PUNK ROCK</c:v>
                  </c:pt>
                  <c:pt idx="218">
                    <c:v>Purpose Built Liverpool Comedy Club, Restaurant &amp; Bar</c:v>
                  </c:pt>
                  <c:pt idx="219">
                    <c:v>Pushers</c:v>
                  </c:pt>
                  <c:pt idx="220">
                    <c:v>Quirky Bird Theatre's Young Actors on Tour</c:v>
                  </c:pt>
                  <c:pt idx="221">
                    <c:v>Railway Playhouse: Setting up a community arts space</c:v>
                  </c:pt>
                  <c:pt idx="222">
                    <c:v>Ray Gunn and Starburst</c:v>
                  </c:pt>
                  <c:pt idx="223">
                    <c:v>Red and The Wolf: A Prospero Theatre Production</c:v>
                  </c:pt>
                  <c:pt idx="224">
                    <c:v>Repetitive Beats: A new play premiering at Vault Festival</c:v>
                  </c:pt>
                  <c:pt idx="225">
                    <c:v>Retro Rhapsody</c:v>
                  </c:pt>
                  <c:pt idx="226">
                    <c:v>Roll The Dice Theatre Company</c:v>
                  </c:pt>
                  <c:pt idx="227">
                    <c:v>Romeo and Juliet by Cry of Curs</c:v>
                  </c:pt>
                  <c:pt idx="228">
                    <c:v>Rose of June</c:v>
                  </c:pt>
                  <c:pt idx="229">
                    <c:v>Rounds. Set design campaign.</c:v>
                  </c:pt>
                  <c:pt idx="230">
                    <c:v>Royal Holloway's Drama Society Presents 'Posh'</c:v>
                  </c:pt>
                  <c:pt idx="231">
                    <c:v>SANKARA</c:v>
                  </c:pt>
                  <c:pt idx="232">
                    <c:v>Saxon Court at Southwark Playhouse</c:v>
                  </c:pt>
                  <c:pt idx="233">
                    <c:v>Scarlet at Southwark Playhouse - Theatre Renegade</c:v>
                  </c:pt>
                  <c:pt idx="234">
                    <c:v>Score</c:v>
                  </c:pt>
                  <c:pt idx="235">
                    <c:v>Sea Life by Lucy Catherine at The Hope Theatre</c:v>
                  </c:pt>
                  <c:pt idx="236">
                    <c:v>Seance Theatre Performs Noel Coward's Blithe Spirit</c:v>
                  </c:pt>
                  <c:pt idx="237">
                    <c:v>Season Scandinavia</c:v>
                  </c:pt>
                  <c:pt idx="238">
                    <c:v>Secret Diaries</c:v>
                  </c:pt>
                  <c:pt idx="239">
                    <c:v>See Bob Run by Daniel MacIvor</c:v>
                  </c:pt>
                  <c:pt idx="240">
                    <c:v>Seliges Theater presents "The God of Carnage"</c:v>
                  </c:pt>
                  <c:pt idx="241">
                    <c:v>Send 'Bin Laden: The One Man Show' to Hollywood!</c:v>
                  </c:pt>
                  <c:pt idx="242">
                    <c:v>Send "Pawn" to Edinburgh!</c:v>
                  </c:pt>
                  <c:pt idx="243">
                    <c:v>Send The Bad Arm to Edinburgh. Meet the Dodgy Irish Dancer!</c:v>
                  </c:pt>
                  <c:pt idx="244">
                    <c:v>Shakespeare's R&amp;J - Chapel Lane Theatre Company</c:v>
                  </c:pt>
                  <c:pt idx="245">
                    <c:v>Shakespeare's The Tempest: In-The-Round</c:v>
                  </c:pt>
                  <c:pt idx="246">
                    <c:v>Shock Treatment - The Sequel to Rocky Horror!</c:v>
                  </c:pt>
                  <c:pt idx="247">
                    <c:v>Sid the tour 2016</c:v>
                  </c:pt>
                  <c:pt idx="248">
                    <c:v>Silent Planet</c:v>
                  </c:pt>
                  <c:pt idx="249">
                    <c:v>Some big Some bang</c:v>
                  </c:pt>
                  <c:pt idx="250">
                    <c:v>Some Enchanted Evening UK TOUR</c:v>
                  </c:pt>
                  <c:pt idx="251">
                    <c:v>Speechless</c:v>
                  </c:pt>
                  <c:pt idx="252">
                    <c:v>SPILL - A verbatim show about sex</c:v>
                  </c:pt>
                  <c:pt idx="253">
                    <c:v>Spinning Wheel Youth Takeover</c:v>
                  </c:pt>
                  <c:pt idx="254">
                    <c:v>St. Michael Boat Parties - Halloween and Beyond!</c:v>
                  </c:pt>
                  <c:pt idx="255">
                    <c:v>Stage Adaptation of Studio Ghibli's Princess Mononoke</c:v>
                  </c:pt>
                  <c:pt idx="256">
                    <c:v>Stitching by Anthony Neilson</c:v>
                  </c:pt>
                  <c:pt idx="257">
                    <c:v>Strive</c:v>
                  </c:pt>
                  <c:pt idx="258">
                    <c:v>Support Catalan Drama: Skin in Flames, by Guillem Clua</c:v>
                  </c:pt>
                  <c:pt idx="259">
                    <c:v>Support new theatre piece IT DOESN'T MATTER</c:v>
                  </c:pt>
                  <c:pt idx="260">
                    <c:v>Sweeney Todd: The Panto at the Edinburgh Fringe!</c:v>
                  </c:pt>
                  <c:pt idx="261">
                    <c:v>Take Tartuffe to Edinburgh Fringe Festival!</c:v>
                  </c:pt>
                  <c:pt idx="262">
                    <c:v>Taming of the Shrew - New Wimbledon Theatre</c:v>
                  </c:pt>
                  <c:pt idx="263">
                    <c:v>Tarantella</c:v>
                  </c:pt>
                  <c:pt idx="264">
                    <c:v>ThÃ©rÃ¨se Raquin at The Courtyard Theatre</c:v>
                  </c:pt>
                  <c:pt idx="265">
                    <c:v>Thank You For Smoking</c:v>
                  </c:pt>
                  <c:pt idx="266">
                    <c:v>The Bath Theatre Bus (Canceled)</c:v>
                  </c:pt>
                  <c:pt idx="267">
                    <c:v>The Beautiful House</c:v>
                  </c:pt>
                  <c:pt idx="268">
                    <c:v>The Bohemian Balcony - A Creative Space For All</c:v>
                  </c:pt>
                  <c:pt idx="269">
                    <c:v>The Bombing of the Grand Hotel. A compelling new play</c:v>
                  </c:pt>
                  <c:pt idx="270">
                    <c:v>The Book's the Thing - Welcome to Hamlet's Library</c:v>
                  </c:pt>
                  <c:pt idx="271">
                    <c:v>The Butterfly Catcher</c:v>
                  </c:pt>
                  <c:pt idx="272">
                    <c:v>The Canterbury Shakespeare Festival - first season</c:v>
                  </c:pt>
                  <c:pt idx="273">
                    <c:v>The Dead Loss</c:v>
                  </c:pt>
                  <c:pt idx="274">
                    <c:v>The Diary of a Nobody</c:v>
                  </c:pt>
                  <c:pt idx="275">
                    <c:v>The Divine Comedy Show</c:v>
                  </c:pt>
                  <c:pt idx="276">
                    <c:v>The Eulogy of Toby Peach - Edinburgh Festival 2015</c:v>
                  </c:pt>
                  <c:pt idx="277">
                    <c:v>The Fall - an epic theatrical adaptation</c:v>
                  </c:pt>
                  <c:pt idx="278">
                    <c:v>The Florence Company presents 'America'</c:v>
                  </c:pt>
                  <c:pt idx="279">
                    <c:v>The Free Man - the story of Hurr</c:v>
                  </c:pt>
                  <c:pt idx="280">
                    <c:v>The Frida Kahlo of Penge West</c:v>
                  </c:pt>
                  <c:pt idx="281">
                    <c:v>The Girl Who Touched the Stars</c:v>
                  </c:pt>
                  <c:pt idx="282">
                    <c:v>The Glasshouse</c:v>
                  </c:pt>
                  <c:pt idx="283">
                    <c:v>The Grouch Who Couldn't Steal Christmas</c:v>
                  </c:pt>
                  <c:pt idx="284">
                    <c:v>The Hitchhiker's Guide to the Family</c:v>
                  </c:pt>
                  <c:pt idx="285">
                    <c:v>The Inspectors Call</c:v>
                  </c:pt>
                  <c:pt idx="286">
                    <c:v>The Love Shack</c:v>
                  </c:pt>
                  <c:pt idx="287">
                    <c:v>The Merchant of Venice</c:v>
                  </c:pt>
                  <c:pt idx="288">
                    <c:v>The Munitionettes</c:v>
                  </c:pt>
                  <c:pt idx="289">
                    <c:v>The Night Before Christmas</c:v>
                  </c:pt>
                  <c:pt idx="290">
                    <c:v>The Night Watch</c:v>
                  </c:pt>
                  <c:pt idx="291">
                    <c:v>The Not So Curious Incident of the Man in the Green Volvo</c:v>
                  </c:pt>
                  <c:pt idx="292">
                    <c:v>The Other Room â€“ Cardiffâ€™s First Pub Theatre</c:v>
                  </c:pt>
                  <c:pt idx="293">
                    <c:v>The Pendulum Swings</c:v>
                  </c:pt>
                  <c:pt idx="294">
                    <c:v>The Pendulum Swings UK Theatre Tour/EdFringe</c:v>
                  </c:pt>
                  <c:pt idx="295">
                    <c:v>The Piano Man</c:v>
                  </c:pt>
                  <c:pt idx="296">
                    <c:v>The Pillowman Aberdeen</c:v>
                  </c:pt>
                  <c:pt idx="297">
                    <c:v>The Promise</c:v>
                  </c:pt>
                  <c:pt idx="298">
                    <c:v>The Red Shoes</c:v>
                  </c:pt>
                  <c:pt idx="299">
                    <c:v>The Return of The Walthamstow Mysteries</c:v>
                  </c:pt>
                  <c:pt idx="300">
                    <c:v>The Ruby Darlings Show</c:v>
                  </c:pt>
                  <c:pt idx="301">
                    <c:v>The Rules: Sex, Lies &amp; Serial Killers</c:v>
                  </c:pt>
                  <c:pt idx="302">
                    <c:v>The Secret Lives of Baba Segi's Wives; A Workshop Production</c:v>
                  </c:pt>
                  <c:pt idx="303">
                    <c:v>The Silence at the Song's End</c:v>
                  </c:pt>
                  <c:pt idx="304">
                    <c:v>The Singing Teacher</c:v>
                  </c:pt>
                  <c:pt idx="305">
                    <c:v>The Stolen Inches, Edinburgh 2015</c:v>
                  </c:pt>
                  <c:pt idx="306">
                    <c:v>The Story of the 1914 Christmas Truce is coming to America</c:v>
                  </c:pt>
                  <c:pt idx="307">
                    <c:v>The Taming of the Shrew</c:v>
                  </c:pt>
                  <c:pt idx="308">
                    <c:v>The Tulip Tree 2014</c:v>
                  </c:pt>
                  <c:pt idx="309">
                    <c:v>The White Bike</c:v>
                  </c:pt>
                  <c:pt idx="310">
                    <c:v>The White Feather: a new musical</c:v>
                  </c:pt>
                  <c:pt idx="311">
                    <c:v>Theatre 'Portable' Royal (Canceled)</c:v>
                  </c:pt>
                  <c:pt idx="312">
                    <c:v>Theatre Bath Bus</c:v>
                  </c:pt>
                  <c:pt idx="313">
                    <c:v>Theatre for Life, Youth Theatre Company, Southampton UK</c:v>
                  </c:pt>
                  <c:pt idx="314">
                    <c:v>Theatre Memoire</c:v>
                  </c:pt>
                  <c:pt idx="315">
                    <c:v>These are your lives.</c:v>
                  </c:pt>
                  <c:pt idx="316">
                    <c:v>This is Living by Liam Borrett</c:v>
                  </c:pt>
                  <c:pt idx="317">
                    <c:v>This is why we Live ... (Astonishment)</c:v>
                  </c:pt>
                  <c:pt idx="318">
                    <c:v>Thoroughly Modern Millie (Canceled)</c:v>
                  </c:pt>
                  <c:pt idx="319">
                    <c:v>Threads by David Lane at The Hope Theatre - 11-29 April</c:v>
                  </c:pt>
                  <c:pt idx="320">
                    <c:v>ThreeWay - A new play about dating and relationships.</c:v>
                  </c:pt>
                  <c:pt idx="321">
                    <c:v>Time at the Bar! The road to Edinburgh</c:v>
                  </c:pt>
                  <c:pt idx="322">
                    <c:v>Time Please Fringe</c:v>
                  </c:pt>
                  <c:pt idx="323">
                    <c:v>Tissue by Louise Page. A play about Breast Cancer.</c:v>
                  </c:pt>
                  <c:pt idx="324">
                    <c:v>To Kill a Machine</c:v>
                  </c:pt>
                  <c:pt idx="325">
                    <c:v>Today I Live</c:v>
                  </c:pt>
                  <c:pt idx="326">
                    <c:v>Told Look Younger at Jermyn Street Theatre</c:v>
                  </c:pt>
                  <c:pt idx="327">
                    <c:v>Tonight I'll be April</c:v>
                  </c:pt>
                  <c:pt idx="328">
                    <c:v>TUSENTACK THEATRE</c:v>
                  </c:pt>
                  <c:pt idx="329">
                    <c:v>Twelfth Night or What You Will</c:v>
                  </c:pt>
                  <c:pt idx="330">
                    <c:v>Twelve Angry Women</c:v>
                  </c:pt>
                  <c:pt idx="331">
                    <c:v>UCAS</c:v>
                  </c:pt>
                  <c:pt idx="332">
                    <c:v>Ultimate Political Selfie!</c:v>
                  </c:pt>
                  <c:pt idx="333">
                    <c:v>Unhinged Creations Presents 'Phantom Pain' - Ed Fringe 2014</c:v>
                  </c:pt>
                  <c:pt idx="334">
                    <c:v>Unusual Charles Dickens adaptation at Edinburgh Fringe</c:v>
                  </c:pt>
                  <c:pt idx="335">
                    <c:v>VANITY BITES BACK by Helen Duff</c:v>
                  </c:pt>
                  <c:pt idx="336">
                    <c:v>Verge of Strife - The life and poetry of Rupert Brooke</c:v>
                  </c:pt>
                  <c:pt idx="337">
                    <c:v>Victory by Madicken Malm</c:v>
                  </c:pt>
                  <c:pt idx="338">
                    <c:v>Village Pub Theatre- FRINGE 2015</c:v>
                  </c:pt>
                  <c:pt idx="339">
                    <c:v>Virtual Reality - A play about autism, family and The Sims.</c:v>
                  </c:pt>
                  <c:pt idx="340">
                    <c:v>Waiting for Godot - Blue Sky Theatre &amp; Arts</c:v>
                  </c:pt>
                  <c:pt idx="341">
                    <c:v>Waving Goodbye</c:v>
                  </c:pt>
                  <c:pt idx="342">
                    <c:v>We just keep going</c:v>
                  </c:pt>
                  <c:pt idx="343">
                    <c:v>We Were Kings</c:v>
                  </c:pt>
                  <c:pt idx="344">
                    <c:v>Weald at The Finborough Theatre</c:v>
                  </c:pt>
                  <c:pt idx="345">
                    <c:v>What a Gay Play - back, bigger and longer</c:v>
                  </c:pt>
                  <c:pt idx="346">
                    <c:v>Whisper Me Happy Ever After (WMHEA)</c:v>
                  </c:pt>
                  <c:pt idx="347">
                    <c:v>Who Said Theatre Presents: The Calm</c:v>
                  </c:pt>
                  <c:pt idx="348">
                    <c:v>Wild Men at the Bristol Cathedral</c:v>
                  </c:pt>
                  <c:pt idx="349">
                    <c:v>WILDE TALES</c:v>
                  </c:pt>
                  <c:pt idx="350">
                    <c:v>With My Eyes Wide Open</c:v>
                  </c:pt>
                  <c:pt idx="351">
                    <c:v>Women Beware Women</c:v>
                  </c:pt>
                  <c:pt idx="352">
                    <c:v>World premiere of BIRTHDAY SUIT at the Old Red Lion</c:v>
                  </c:pt>
                  <c:pt idx="353">
                    <c:v>World Premiere of Sket - a play by  Maya Sondhi</c:v>
                  </c:pt>
                  <c:pt idx="354">
                    <c:v>Write Now 5</c:v>
                  </c:pt>
                  <c:pt idx="355">
                    <c:v>Xavier Project: Leftovers</c:v>
                  </c:pt>
                  <c:pt idx="356">
                    <c:v>Yuri in Edinburgh</c:v>
                  </c:pt>
                  <c:pt idx="357">
                    <c:v>Zachariah Sheldon: A musical to chill your blood</c:v>
                  </c:pt>
                  <c:pt idx="358">
                    <c:v>Zero Down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'Parent Categories'!$C$5:$C$365</c:f>
              <c:numCache>
                <c:formatCode>General</c:formatCode>
                <c:ptCount val="359"/>
                <c:pt idx="4">
                  <c:v>1</c:v>
                </c:pt>
                <c:pt idx="5">
                  <c:v>1</c:v>
                </c:pt>
                <c:pt idx="8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8">
                  <c:v>1</c:v>
                </c:pt>
                <c:pt idx="29">
                  <c:v>1</c:v>
                </c:pt>
                <c:pt idx="32">
                  <c:v>1</c:v>
                </c:pt>
                <c:pt idx="34">
                  <c:v>1</c:v>
                </c:pt>
                <c:pt idx="37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1</c:v>
                </c:pt>
                <c:pt idx="48">
                  <c:v>1</c:v>
                </c:pt>
                <c:pt idx="51">
                  <c:v>1</c:v>
                </c:pt>
                <c:pt idx="71">
                  <c:v>1</c:v>
                </c:pt>
                <c:pt idx="76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99">
                  <c:v>1</c:v>
                </c:pt>
                <c:pt idx="105">
                  <c:v>1</c:v>
                </c:pt>
                <c:pt idx="111">
                  <c:v>1</c:v>
                </c:pt>
                <c:pt idx="113">
                  <c:v>1</c:v>
                </c:pt>
                <c:pt idx="123">
                  <c:v>1</c:v>
                </c:pt>
                <c:pt idx="125">
                  <c:v>1</c:v>
                </c:pt>
                <c:pt idx="126">
                  <c:v>1</c:v>
                </c:pt>
                <c:pt idx="129">
                  <c:v>1</c:v>
                </c:pt>
                <c:pt idx="130">
                  <c:v>1</c:v>
                </c:pt>
                <c:pt idx="133">
                  <c:v>1</c:v>
                </c:pt>
                <c:pt idx="135">
                  <c:v>1</c:v>
                </c:pt>
                <c:pt idx="137">
                  <c:v>1</c:v>
                </c:pt>
                <c:pt idx="141">
                  <c:v>1</c:v>
                </c:pt>
                <c:pt idx="142">
                  <c:v>1</c:v>
                </c:pt>
                <c:pt idx="147">
                  <c:v>1</c:v>
                </c:pt>
                <c:pt idx="151">
                  <c:v>1</c:v>
                </c:pt>
                <c:pt idx="152">
                  <c:v>1</c:v>
                </c:pt>
                <c:pt idx="155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9">
                  <c:v>1</c:v>
                </c:pt>
                <c:pt idx="174">
                  <c:v>1</c:v>
                </c:pt>
                <c:pt idx="184">
                  <c:v>1</c:v>
                </c:pt>
                <c:pt idx="185">
                  <c:v>1</c:v>
                </c:pt>
                <c:pt idx="191">
                  <c:v>1</c:v>
                </c:pt>
                <c:pt idx="193">
                  <c:v>1</c:v>
                </c:pt>
                <c:pt idx="195">
                  <c:v>1</c:v>
                </c:pt>
                <c:pt idx="203">
                  <c:v>1</c:v>
                </c:pt>
                <c:pt idx="212">
                  <c:v>1</c:v>
                </c:pt>
                <c:pt idx="218">
                  <c:v>1</c:v>
                </c:pt>
                <c:pt idx="227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50">
                  <c:v>1</c:v>
                </c:pt>
                <c:pt idx="251">
                  <c:v>1</c:v>
                </c:pt>
                <c:pt idx="257">
                  <c:v>1</c:v>
                </c:pt>
                <c:pt idx="258">
                  <c:v>1</c:v>
                </c:pt>
                <c:pt idx="261">
                  <c:v>1</c:v>
                </c:pt>
                <c:pt idx="271">
                  <c:v>1</c:v>
                </c:pt>
                <c:pt idx="273">
                  <c:v>1</c:v>
                </c:pt>
                <c:pt idx="279">
                  <c:v>1</c:v>
                </c:pt>
                <c:pt idx="283">
                  <c:v>1</c:v>
                </c:pt>
                <c:pt idx="286">
                  <c:v>1</c:v>
                </c:pt>
                <c:pt idx="293">
                  <c:v>1</c:v>
                </c:pt>
                <c:pt idx="299">
                  <c:v>1</c:v>
                </c:pt>
                <c:pt idx="304">
                  <c:v>1</c:v>
                </c:pt>
                <c:pt idx="306">
                  <c:v>1</c:v>
                </c:pt>
                <c:pt idx="307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22">
                  <c:v>1</c:v>
                </c:pt>
                <c:pt idx="332">
                  <c:v>1</c:v>
                </c:pt>
                <c:pt idx="336">
                  <c:v>1</c:v>
                </c:pt>
                <c:pt idx="341">
                  <c:v>1</c:v>
                </c:pt>
                <c:pt idx="345">
                  <c:v>1</c:v>
                </c:pt>
                <c:pt idx="346">
                  <c:v>1</c:v>
                </c:pt>
                <c:pt idx="348">
                  <c:v>1</c:v>
                </c:pt>
                <c:pt idx="351">
                  <c:v>1</c:v>
                </c:pt>
                <c:pt idx="354">
                  <c:v>1</c:v>
                </c:pt>
                <c:pt idx="35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E3C-D943-BA18-F559307BAA21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'Parent Categories'!$A$5:$A$365</c:f>
              <c:multiLvlStrCache>
                <c:ptCount val="359"/>
                <c:lvl>
                  <c:pt idx="0">
                    <c:v>'Cornermen' - Smoke &amp; Oakum Theatre return to the Fringe!</c:v>
                  </c:pt>
                  <c:pt idx="1">
                    <c:v>'Fats and Tanya' - a play by Lucy Gallagher</c:v>
                  </c:pt>
                  <c:pt idx="2">
                    <c:v>'Gilead', an original theatre piece</c:v>
                  </c:pt>
                  <c:pt idx="3">
                    <c:v>'Gretel and Hansel' - A Children's Theatre Production</c:v>
                  </c:pt>
                  <c:pt idx="4">
                    <c:v>'GULF' - a new play by PIVOT THEATRE</c:v>
                  </c:pt>
                  <c:pt idx="5">
                    <c:v>'Haunting Julia' by Alan Ayckbourn</c:v>
                  </c:pt>
                  <c:pt idx="6">
                    <c:v>'Hello From Bertha' &amp; '27 Wagons Full of Cotton'</c:v>
                  </c:pt>
                  <c:pt idx="7">
                    <c:v>'I and The Village' by Silva Semerciyan - World Premiere</c:v>
                  </c:pt>
                  <c:pt idx="8">
                    <c:v>'Journey's End' Tour of Dorset commemorating WW1</c:v>
                  </c:pt>
                  <c:pt idx="9">
                    <c:v>'Mooring' - Vocal Point Theatre Project</c:v>
                  </c:pt>
                  <c:pt idx="10">
                    <c:v>'Over the Top: The true-life tale of Dorothy Lawrence'</c:v>
                  </c:pt>
                  <c:pt idx="11">
                    <c:v>'Patagonia' - by Robert George</c:v>
                  </c:pt>
                  <c:pt idx="12">
                    <c:v>'Pope Head' - The World Tour of Australia</c:v>
                  </c:pt>
                  <c:pt idx="13">
                    <c:v>'SCARAMOUCHE JONES'' by Justin Butcher</c:v>
                  </c:pt>
                  <c:pt idx="14">
                    <c:v>'The Tempest' at the Minack Theatre Cornwall, July 2014</c:v>
                  </c:pt>
                  <c:pt idx="15">
                    <c:v>'Time at the Bar!' - Written and directed by Kieran Mellish</c:v>
                  </c:pt>
                  <c:pt idx="16">
                    <c:v>'Time Please'</c:v>
                  </c:pt>
                  <c:pt idx="17">
                    <c:v>'Working Play Title'</c:v>
                  </c:pt>
                  <c:pt idx="18">
                    <c:v>"Lifted" - The Theatre Shed's 10 Year Anniversary Show</c:v>
                  </c:pt>
                  <c:pt idx="19">
                    <c:v>"Oh, the Humanity" at the Tabard Theatre this September</c:v>
                  </c:pt>
                  <c:pt idx="20">
                    <c:v>"The Day That Shakespeare Died" - The book and the play.</c:v>
                  </c:pt>
                  <c:pt idx="21">
                    <c:v>"The Tale of The Cockatrice" by Peafrog Puppetry</c:v>
                  </c:pt>
                  <c:pt idx="22">
                    <c:v>(TBC) I'M JUST HERE TO BUY SOY SAUCE by Jingan Young</c:v>
                  </c:pt>
                  <c:pt idx="23">
                    <c:v>1 in 3</c:v>
                  </c:pt>
                  <c:pt idx="24">
                    <c:v>1 World Educational Theme Parks</c:v>
                  </c:pt>
                  <c:pt idx="25">
                    <c:v>100, Acre Wood</c:v>
                  </c:pt>
                  <c:pt idx="26">
                    <c:v>1000 words (Canceled)</c:v>
                  </c:pt>
                  <c:pt idx="27">
                    <c:v>15% of The Seagull Flies to Edinburgh</c:v>
                  </c:pt>
                  <c:pt idx="28">
                    <c:v>2020 Vision: a love story told over sixty years</c:v>
                  </c:pt>
                  <c:pt idx="29">
                    <c:v>A Brief History of Musical Theatre...</c:v>
                  </c:pt>
                  <c:pt idx="30">
                    <c:v>A Bright Room Called Day by Tony Kushner</c:v>
                  </c:pt>
                  <c:pt idx="31">
                    <c:v>a colder water than here - VAULT 2017</c:v>
                  </c:pt>
                  <c:pt idx="32">
                    <c:v>A Grimm Night for Hans Christian Anderson</c:v>
                  </c:pt>
                  <c:pt idx="33">
                    <c:v>A History, w Nowell Edmurnds at the Edinburgh Fringe!</c:v>
                  </c:pt>
                  <c:pt idx="34">
                    <c:v>A play by Gabriel Kemlo about lost ideals, and new starts</c:v>
                  </c:pt>
                  <c:pt idx="35">
                    <c:v>ACOrN: A Crunch Or None --&gt; Edinburgh Fringe!</c:v>
                  </c:pt>
                  <c:pt idx="36">
                    <c:v>Action To The Word's DRACULA</c:v>
                  </c:pt>
                  <c:pt idx="37">
                    <c:v>After The Blue</c:v>
                  </c:pt>
                  <c:pt idx="38">
                    <c:v>After The End</c:v>
                  </c:pt>
                  <c:pt idx="39">
                    <c:v>Alix in Wundergarten</c:v>
                  </c:pt>
                  <c:pt idx="40">
                    <c:v>All Bare Theatre bring THE MAIDS to Edinburgh 2015</c:v>
                  </c:pt>
                  <c:pt idx="41">
                    <c:v>ALLIE</c:v>
                  </c:pt>
                  <c:pt idx="42">
                    <c:v>Amateur production of The Blue Room by David Hare</c:v>
                  </c:pt>
                  <c:pt idx="43">
                    <c:v>An Interview With Gaddafi - The Stage Play</c:v>
                  </c:pt>
                  <c:pt idx="44">
                    <c:v>And Now: The World!</c:v>
                  </c:pt>
                  <c:pt idx="45">
                    <c:v>And There Was War! Major Theatre Production</c:v>
                  </c:pt>
                  <c:pt idx="46">
                    <c:v>Angel Comedy Club</c:v>
                  </c:pt>
                  <c:pt idx="47">
                    <c:v>Antonym Theatre - "STAIRCASES"</c:v>
                  </c:pt>
                  <c:pt idx="48">
                    <c:v>Arts in Conflict</c:v>
                  </c:pt>
                  <c:pt idx="49">
                    <c:v>As You Like It? by Purple Ostrich Productions</c:v>
                  </c:pt>
                  <c:pt idx="50">
                    <c:v>Astronauts of Hartlepool: a Brexit sci-fi for VAULT 2017</c:v>
                  </c:pt>
                  <c:pt idx="51">
                    <c:v>Austen a New Musical Play</c:v>
                  </c:pt>
                  <c:pt idx="52">
                    <c:v>Axon Theatre - First Project (Phase 1)</c:v>
                  </c:pt>
                  <c:pt idx="53">
                    <c:v>Back To Blackbrick- A new play with live music</c:v>
                  </c:pt>
                  <c:pt idx="54">
                    <c:v>Be Prepared</c:v>
                  </c:pt>
                  <c:pt idx="55">
                    <c:v>Beauty and the Beast</c:v>
                  </c:pt>
                  <c:pt idx="56">
                    <c:v>Being Patient</c:v>
                  </c:pt>
                  <c:pt idx="57">
                    <c:v>Better to Have Loved...?</c:v>
                  </c:pt>
                  <c:pt idx="58">
                    <c:v>BIRDS (debut play with Hightide) - Response Workshops</c:v>
                  </c:pt>
                  <c:pt idx="59">
                    <c:v>Blue Stockings @ The Cockpit Theatre</c:v>
                  </c:pt>
                  <c:pt idx="60">
                    <c:v>Bookstory</c:v>
                  </c:pt>
                  <c:pt idx="61">
                    <c:v>Brief Hiatus: Little Deaths 2016</c:v>
                  </c:pt>
                  <c:pt idx="62">
                    <c:v>BROKEN BISCUITS EDINBURGH</c:v>
                  </c:pt>
                  <c:pt idx="63">
                    <c:v>BRUTE</c:v>
                  </c:pt>
                  <c:pt idx="64">
                    <c:v>Buffer: Edinburgh Fringe 2014</c:v>
                  </c:pt>
                  <c:pt idx="65">
                    <c:v>CAGED - A New Musical (Canceled)</c:v>
                  </c:pt>
                  <c:pt idx="66">
                    <c:v>Cancel The Sunshine</c:v>
                  </c:pt>
                  <c:pt idx="67">
                    <c:v>Cancer patient Anne Bartram's bucket list wish...</c:v>
                  </c:pt>
                  <c:pt idx="68">
                    <c:v>Cans at Theatre503</c:v>
                  </c:pt>
                  <c:pt idx="69">
                    <c:v>Checkpoint 22</c:v>
                  </c:pt>
                  <c:pt idx="70">
                    <c:v>CHILD Z</c:v>
                  </c:pt>
                  <c:pt idx="71">
                    <c:v>Children Must Run: An Original Musical</c:v>
                  </c:pt>
                  <c:pt idx="72">
                    <c:v>Chlorine Edinburgh 2014</c:v>
                  </c:pt>
                  <c:pt idx="73">
                    <c:v>Cicada Studios presents "Miss Sarah"</c:v>
                  </c:pt>
                  <c:pt idx="74">
                    <c:v>Civil Rogues</c:v>
                  </c:pt>
                  <c:pt idx="75">
                    <c:v>Collision Course</c:v>
                  </c:pt>
                  <c:pt idx="76">
                    <c:v>Community Theatre Project-Children's Show (Arthur)</c:v>
                  </c:pt>
                  <c:pt idx="77">
                    <c:v>Constellations by Nick Payne at the Nottingham New Theatre</c:v>
                  </c:pt>
                  <c:pt idx="78">
                    <c:v>Corium</c:v>
                  </c:pt>
                  <c:pt idx="79">
                    <c:v>Cosmic Fear or The Day Brad Pitt Got Paranoia - EdFringe '16</c:v>
                  </c:pt>
                  <c:pt idx="80">
                    <c:v>Count Your Blessings - A Verbatim Performance</c:v>
                  </c:pt>
                  <c:pt idx="81">
                    <c:v>Counting Stars</c:v>
                  </c:pt>
                  <c:pt idx="82">
                    <c:v>Cowes and The Sea</c:v>
                  </c:pt>
                  <c:pt idx="83">
                    <c:v>Create The Twisted Tree Theatre</c:v>
                  </c:pt>
                  <c:pt idx="84">
                    <c:v>CREDITORS | Jack Studio Theatre | Smith after Strindberg</c:v>
                  </c:pt>
                  <c:pt idx="85">
                    <c:v>Critical Ambition - BLINK by Phil Porter</c:v>
                  </c:pt>
                  <c:pt idx="86">
                    <c:v>Crooked Tree Theatre Presents Family Duels</c:v>
                  </c:pt>
                  <c:pt idx="87">
                    <c:v>Curtain up at the Shoebox Theatre!</c:v>
                  </c:pt>
                  <c:pt idx="88">
                    <c:v>Cutting Off Kate Bush</c:v>
                  </c:pt>
                  <c:pt idx="89">
                    <c:v>CYRIL THE SQUIRREL a magical children's theatre tour</c:v>
                  </c:pt>
                  <c:pt idx="90">
                    <c:v>Darktales The Play</c:v>
                  </c:pt>
                  <c:pt idx="91">
                    <c:v>Das Ding - A Globetrotting Comedy</c:v>
                  </c:pt>
                  <c:pt idx="92">
                    <c:v>DAY OF THE DOG by Blue Sparrow Theatre Company</c:v>
                  </c:pt>
                  <c:pt idx="93">
                    <c:v>Dick Whittington - our 2016 community pantomime!</c:v>
                  </c:pt>
                  <c:pt idx="94">
                    <c:v>Different is Dangerous</c:v>
                  </c:pt>
                  <c:pt idx="95">
                    <c:v>Dinosaur Dreams</c:v>
                  </c:pt>
                  <c:pt idx="96">
                    <c:v>Dog Show</c:v>
                  </c:pt>
                  <c:pt idx="97">
                    <c:v>Down the Rabbit Hole</c:v>
                  </c:pt>
                  <c:pt idx="98">
                    <c:v>Drinking with Angelika - Marlowe Studio Canterbury May 2016</c:v>
                  </c:pt>
                  <c:pt idx="99">
                    <c:v>Duodeca</c:v>
                  </c:pt>
                  <c:pt idx="100">
                    <c:v>Dusk Theatre Company presents... Macbeth Rebothered</c:v>
                  </c:pt>
                  <c:pt idx="101">
                    <c:v>E15 at The Pleasance and CPT</c:v>
                  </c:pt>
                  <c:pt idx="102">
                    <c:v>Edfringe support - What a Gay Play</c:v>
                  </c:pt>
                  <c:pt idx="103">
                    <c:v>ENDURING SONG</c:v>
                  </c:pt>
                  <c:pt idx="104">
                    <c:v>EUTCo presents 'One Flew Over the Cuckoo's Nest'</c:v>
                  </c:pt>
                  <c:pt idx="105">
                    <c:v>Fantastic Mr Fox - Novus Theatre</c:v>
                  </c:pt>
                  <c:pt idx="106">
                    <c:v>Far From Fiction</c:v>
                  </c:pt>
                  <c:pt idx="107">
                    <c:v>Farcical Elements Presents Boeing-Boeing</c:v>
                  </c:pt>
                  <c:pt idx="108">
                    <c:v>Faustus</c:v>
                  </c:pt>
                  <c:pt idx="109">
                    <c:v>fEast Theatre presents "Winter '53", a new play by Rob John</c:v>
                  </c:pt>
                  <c:pt idx="110">
                    <c:v>Fierce</c:v>
                  </c:pt>
                  <c:pt idx="111">
                    <c:v>First Draft Theatre</c:v>
                  </c:pt>
                  <c:pt idx="112">
                    <c:v>Fishcakes</c:v>
                  </c:pt>
                  <c:pt idx="113">
                    <c:v>Flush - David Dipper - Break Point Theatre</c:v>
                  </c:pt>
                  <c:pt idx="114">
                    <c:v>Forbear! Theatre</c:v>
                  </c:pt>
                  <c:pt idx="115">
                    <c:v>Foresight</c:v>
                  </c:pt>
                  <c:pt idx="116">
                    <c:v>Forward Arena Theatre Company: Summer Season</c:v>
                  </c:pt>
                  <c:pt idx="117">
                    <c:v>Funding for 'Cooked' a dark comedy by Christopher Adams</c:v>
                  </c:pt>
                  <c:pt idx="118">
                    <c:v>Get FREAK to the Edinburgh Fringe</c:v>
                  </c:pt>
                  <c:pt idx="119">
                    <c:v>Get JunkBox Theatre To Edinburgh Fringe!</c:v>
                  </c:pt>
                  <c:pt idx="120">
                    <c:v>Get Trip The Light Theatre's show to its 2nd London Stage!</c:v>
                  </c:pt>
                  <c:pt idx="121">
                    <c:v>Glass Mountain: An Original Fairytale</c:v>
                  </c:pt>
                  <c:pt idx="122">
                    <c:v>Go People does 'Almost, Maine'</c:v>
                  </c:pt>
                  <c:pt idx="123">
                    <c:v>Hamlet by CattyWhamPuss (with non-traditional casting)</c:v>
                  </c:pt>
                  <c:pt idx="124">
                    <c:v>Happy to Help: A New Play About the Supermarket Industry</c:v>
                  </c:pt>
                  <c:pt idx="125">
                    <c:v>Hardcross</c:v>
                  </c:pt>
                  <c:pt idx="126">
                    <c:v>Headaches - a play exploring the topic of mental health</c:v>
                  </c:pt>
                  <c:pt idx="127">
                    <c:v>Hell Has No Fury by TwentySomething @ Edinburgh Fringe</c:v>
                  </c:pt>
                  <c:pt idx="128">
                    <c:v>HELMER'S LOO</c:v>
                  </c:pt>
                  <c:pt idx="129">
                    <c:v>Help Launch LZA Theatre! The Eisteddfod + A Woman Alone</c:v>
                  </c:pt>
                  <c:pt idx="130">
                    <c:v>Help launch The Bunker: London's newest Off-West End theatre</c:v>
                  </c:pt>
                  <c:pt idx="131">
                    <c:v>Help take 'Conversations With Rats' to Edinburgh Fringe 2017</c:v>
                  </c:pt>
                  <c:pt idx="132">
                    <c:v>Henry V</c:v>
                  </c:pt>
                  <c:pt idx="133">
                    <c:v>Hercules the Panto</c:v>
                  </c:pt>
                  <c:pt idx="134">
                    <c:v>Heroines</c:v>
                  </c:pt>
                  <c:pt idx="135">
                    <c:v>HIDDEN: The FCO Plays</c:v>
                  </c:pt>
                  <c:pt idx="136">
                    <c:v>Higher Education</c:v>
                  </c:pt>
                  <c:pt idx="137">
                    <c:v>Hippolytos - Polish Tour</c:v>
                  </c:pt>
                  <c:pt idx="138">
                    <c:v>Home</c:v>
                  </c:pt>
                  <c:pt idx="139">
                    <c:v>Honest</c:v>
                  </c:pt>
                  <c:pt idx="140">
                    <c:v>HOPE MILL THEATRE - CHAIR FUND</c:v>
                  </c:pt>
                  <c:pt idx="141">
                    <c:v>Hot Dogs a new play by Suhayla El-Bushra</c:v>
                  </c:pt>
                  <c:pt idx="142">
                    <c:v>HOWARD BARKER DOUBLE BILL - Arcola Theatre 2015</c:v>
                  </c:pt>
                  <c:pt idx="143">
                    <c:v>ICONS</c:v>
                  </c:pt>
                  <c:pt idx="144">
                    <c:v>IHDC's 2017 Pantomime - Jack and the Beanstalk</c:v>
                  </c:pt>
                  <c:pt idx="145">
                    <c:v>Immortal</c:v>
                  </c:pt>
                  <c:pt idx="146">
                    <c:v>In My Head - A new mental health theatre project</c:v>
                  </c:pt>
                  <c:pt idx="147">
                    <c:v>In the Land of Gold</c:v>
                  </c:pt>
                  <c:pt idx="148">
                    <c:v>Infectious, love at the end of the 21st century!</c:v>
                  </c:pt>
                  <c:pt idx="149">
                    <c:v>iolite the musical</c:v>
                  </c:pt>
                  <c:pt idx="150">
                    <c:v>Itch + Scratch at Hackney Showroom</c:v>
                  </c:pt>
                  <c:pt idx="151">
                    <c:v>Jack and the Beanstalk, The Family Pantomime December 2015</c:v>
                  </c:pt>
                  <c:pt idx="152">
                    <c:v>Jack the Lad</c:v>
                  </c:pt>
                  <c:pt idx="153">
                    <c:v>Jason (Georgia on My Mind)</c:v>
                  </c:pt>
                  <c:pt idx="154">
                    <c:v>Jelly Beans at Theatre503</c:v>
                  </c:pt>
                  <c:pt idx="155">
                    <c:v>Jeremy Kyle- The Opera</c:v>
                  </c:pt>
                  <c:pt idx="156">
                    <c:v>Jericho Creek</c:v>
                  </c:pt>
                  <c:pt idx="157">
                    <c:v>Jestia and Raedon</c:v>
                  </c:pt>
                  <c:pt idx="158">
                    <c:v>Joe Orton's Fred &amp; Madge</c:v>
                  </c:pt>
                  <c:pt idx="159">
                    <c:v>Jon Udry's ABC Tour</c:v>
                  </c:pt>
                  <c:pt idx="160">
                    <c:v>Julius Caesar - Which side will you choose?</c:v>
                  </c:pt>
                  <c:pt idx="161">
                    <c:v>Just Bryan, a radio drama</c:v>
                  </c:pt>
                  <c:pt idx="162">
                    <c:v>KHOJALY - Giving a voice to refugees across the world</c:v>
                  </c:pt>
                  <c:pt idx="163">
                    <c:v>KLIPPIES</c:v>
                  </c:pt>
                  <c:pt idx="164">
                    <c:v>Land of the Three Towers</c:v>
                  </c:pt>
                  <c:pt idx="165">
                    <c:v>Les Miserables - Backing fund</c:v>
                  </c:pt>
                  <c:pt idx="166">
                    <c:v>Licensed To Ill</c:v>
                  </c:pt>
                  <c:pt idx="167">
                    <c:v>Lock&amp;Key Theatre present 'Timon of Athens'</c:v>
                  </c:pt>
                  <c:pt idx="168">
                    <c:v>Lonely Soldier Monologues a play by Helen Benedict.</c:v>
                  </c:pt>
                  <c:pt idx="169">
                    <c:v>Lovers and Other Strangers at The Cockpit</c:v>
                  </c:pt>
                  <c:pt idx="170">
                    <c:v>Magnificence</c:v>
                  </c:pt>
                  <c:pt idx="171">
                    <c:v>Make TES a success at The Edinburgh Fringe Fest</c:v>
                  </c:pt>
                  <c:pt idx="172">
                    <c:v>MARSHA - a girl who does bad things</c:v>
                  </c:pt>
                  <c:pt idx="173">
                    <c:v>Memoir of a Forgotten Past</c:v>
                  </c:pt>
                  <c:pt idx="174">
                    <c:v>MENTAL Play</c:v>
                  </c:pt>
                  <c:pt idx="175">
                    <c:v>MENTAL Play short-tour 2015!</c:v>
                  </c:pt>
                  <c:pt idx="176">
                    <c:v>Migrants' Theatre</c:v>
                  </c:pt>
                  <c:pt idx="177">
                    <c:v>Mine by Polly Teale A Paper Parachutes Production</c:v>
                  </c:pt>
                  <c:pt idx="178">
                    <c:v>MIRAMAR</c:v>
                  </c:pt>
                  <c:pt idx="179">
                    <c:v>Misfits of London: The Gin Chronicles</c:v>
                  </c:pt>
                  <c:pt idx="180">
                    <c:v>Modern Love</c:v>
                  </c:pt>
                  <c:pt idx="181">
                    <c:v>Monster</c:v>
                  </c:pt>
                  <c:pt idx="182">
                    <c:v>MOONFACE</c:v>
                  </c:pt>
                  <c:pt idx="183">
                    <c:v>Moving Dust presents 'THIS MUCH' 2015</c:v>
                  </c:pt>
                  <c:pt idx="184">
                    <c:v>Mr Mineshaft - A Play about Julius Eastman</c:v>
                  </c:pt>
                  <c:pt idx="185">
                    <c:v>Mrs Roosevelt Flies to London UK tour</c:v>
                  </c:pt>
                  <c:pt idx="186">
                    <c:v>MTA's National Theatre Connections Show!</c:v>
                  </c:pt>
                  <c:pt idx="187">
                    <c:v>Much Further Out Than You Thought @ Edinburgh Fringe 2015</c:v>
                  </c:pt>
                  <c:pt idx="188">
                    <c:v>MUMBURGER by Sarah Kosar</c:v>
                  </c:pt>
                  <c:pt idx="189">
                    <c:v>Muscovado: BurntOut's new play about slavery in Barbados</c:v>
                  </c:pt>
                  <c:pt idx="190">
                    <c:v>MY EYES WENT DARK</c:v>
                  </c:pt>
                  <c:pt idx="191">
                    <c:v>New Edinburgh play</c:v>
                  </c:pt>
                  <c:pt idx="192">
                    <c:v>No Horizon - The forgotten story, told in a unique musical.</c:v>
                  </c:pt>
                  <c:pt idx="193">
                    <c:v>Nothing Changes</c:v>
                  </c:pt>
                  <c:pt idx="194">
                    <c:v>Nude: A play by Paul Hewitt</c:v>
                  </c:pt>
                  <c:pt idx="195">
                    <c:v>Oh! What a Lovely War - Salute the Centenary</c:v>
                  </c:pt>
                  <c:pt idx="196">
                    <c:v>old man's Gift</c:v>
                  </c:pt>
                  <c:pt idx="197">
                    <c:v>Old Trunk - Edinburgh 2014</c:v>
                  </c:pt>
                  <c:pt idx="198">
                    <c:v>Once Upon A Nightmare</c:v>
                  </c:pt>
                  <c:pt idx="199">
                    <c:v>One Good Night by Aisling Caffrey</c:v>
                  </c:pt>
                  <c:pt idx="200">
                    <c:v>Only Forever at The Hope Theatre</c:v>
                  </c:pt>
                  <c:pt idx="201">
                    <c:v>Open Letter Theatre presents 'Boys' by Ella Hickson</c:v>
                  </c:pt>
                  <c:pt idx="202">
                    <c:v>Our Country's Good</c:v>
                  </c:pt>
                  <c:pt idx="203">
                    <c:v>Over Here Theatre/Scotchbonnet present: Love, Sex and Apps</c:v>
                  </c:pt>
                  <c:pt idx="204">
                    <c:v>Paria Exchange at Dave's Leicester Comedy Festival</c:v>
                  </c:pt>
                  <c:pt idx="205">
                    <c:v>Peace In Our Time</c:v>
                  </c:pt>
                  <c:pt idx="206">
                    <c:v>Petrification</c:v>
                  </c:pt>
                  <c:pt idx="207">
                    <c:v>Pig by Alex Oates (London Run)</c:v>
                  </c:pt>
                  <c:pt idx="208">
                    <c:v>Pink Confetti at The Courtyard Theatre, Hoxton</c:v>
                  </c:pt>
                  <c:pt idx="209">
                    <c:v>Pizza Delique</c:v>
                  </c:pt>
                  <c:pt idx="210">
                    <c:v>Poleroid Theatre Present : FREE FALL by Vinay Patel</c:v>
                  </c:pt>
                  <c:pt idx="211">
                    <c:v>POP! Community Cabaret Presents...</c:v>
                  </c:pt>
                  <c:pt idx="212">
                    <c:v>Popinjay Productions' The Odyssey</c:v>
                  </c:pt>
                  <c:pt idx="213">
                    <c:v>Pramkicker - Edinburgh and Beyond</c:v>
                  </c:pt>
                  <c:pt idx="214">
                    <c:v>Princess Suffragette: a new play for VAULT Festival 2017</c:v>
                  </c:pt>
                  <c:pt idx="215">
                    <c:v>Protocols</c:v>
                  </c:pt>
                  <c:pt idx="216">
                    <c:v>Prowl Theatre Company</c:v>
                  </c:pt>
                  <c:pt idx="217">
                    <c:v>PUNK ROCK</c:v>
                  </c:pt>
                  <c:pt idx="218">
                    <c:v>Purpose Built Liverpool Comedy Club, Restaurant &amp; Bar</c:v>
                  </c:pt>
                  <c:pt idx="219">
                    <c:v>Pushers</c:v>
                  </c:pt>
                  <c:pt idx="220">
                    <c:v>Quirky Bird Theatre's Young Actors on Tour</c:v>
                  </c:pt>
                  <c:pt idx="221">
                    <c:v>Railway Playhouse: Setting up a community arts space</c:v>
                  </c:pt>
                  <c:pt idx="222">
                    <c:v>Ray Gunn and Starburst</c:v>
                  </c:pt>
                  <c:pt idx="223">
                    <c:v>Red and The Wolf: A Prospero Theatre Production</c:v>
                  </c:pt>
                  <c:pt idx="224">
                    <c:v>Repetitive Beats: A new play premiering at Vault Festival</c:v>
                  </c:pt>
                  <c:pt idx="225">
                    <c:v>Retro Rhapsody</c:v>
                  </c:pt>
                  <c:pt idx="226">
                    <c:v>Roll The Dice Theatre Company</c:v>
                  </c:pt>
                  <c:pt idx="227">
                    <c:v>Romeo and Juliet by Cry of Curs</c:v>
                  </c:pt>
                  <c:pt idx="228">
                    <c:v>Rose of June</c:v>
                  </c:pt>
                  <c:pt idx="229">
                    <c:v>Rounds. Set design campaign.</c:v>
                  </c:pt>
                  <c:pt idx="230">
                    <c:v>Royal Holloway's Drama Society Presents 'Posh'</c:v>
                  </c:pt>
                  <c:pt idx="231">
                    <c:v>SANKARA</c:v>
                  </c:pt>
                  <c:pt idx="232">
                    <c:v>Saxon Court at Southwark Playhouse</c:v>
                  </c:pt>
                  <c:pt idx="233">
                    <c:v>Scarlet at Southwark Playhouse - Theatre Renegade</c:v>
                  </c:pt>
                  <c:pt idx="234">
                    <c:v>Score</c:v>
                  </c:pt>
                  <c:pt idx="235">
                    <c:v>Sea Life by Lucy Catherine at The Hope Theatre</c:v>
                  </c:pt>
                  <c:pt idx="236">
                    <c:v>Seance Theatre Performs Noel Coward's Blithe Spirit</c:v>
                  </c:pt>
                  <c:pt idx="237">
                    <c:v>Season Scandinavia</c:v>
                  </c:pt>
                  <c:pt idx="238">
                    <c:v>Secret Diaries</c:v>
                  </c:pt>
                  <c:pt idx="239">
                    <c:v>See Bob Run by Daniel MacIvor</c:v>
                  </c:pt>
                  <c:pt idx="240">
                    <c:v>Seliges Theater presents "The God of Carnage"</c:v>
                  </c:pt>
                  <c:pt idx="241">
                    <c:v>Send 'Bin Laden: The One Man Show' to Hollywood!</c:v>
                  </c:pt>
                  <c:pt idx="242">
                    <c:v>Send "Pawn" to Edinburgh!</c:v>
                  </c:pt>
                  <c:pt idx="243">
                    <c:v>Send The Bad Arm to Edinburgh. Meet the Dodgy Irish Dancer!</c:v>
                  </c:pt>
                  <c:pt idx="244">
                    <c:v>Shakespeare's R&amp;J - Chapel Lane Theatre Company</c:v>
                  </c:pt>
                  <c:pt idx="245">
                    <c:v>Shakespeare's The Tempest: In-The-Round</c:v>
                  </c:pt>
                  <c:pt idx="246">
                    <c:v>Shock Treatment - The Sequel to Rocky Horror!</c:v>
                  </c:pt>
                  <c:pt idx="247">
                    <c:v>Sid the tour 2016</c:v>
                  </c:pt>
                  <c:pt idx="248">
                    <c:v>Silent Planet</c:v>
                  </c:pt>
                  <c:pt idx="249">
                    <c:v>Some big Some bang</c:v>
                  </c:pt>
                  <c:pt idx="250">
                    <c:v>Some Enchanted Evening UK TOUR</c:v>
                  </c:pt>
                  <c:pt idx="251">
                    <c:v>Speechless</c:v>
                  </c:pt>
                  <c:pt idx="252">
                    <c:v>SPILL - A verbatim show about sex</c:v>
                  </c:pt>
                  <c:pt idx="253">
                    <c:v>Spinning Wheel Youth Takeover</c:v>
                  </c:pt>
                  <c:pt idx="254">
                    <c:v>St. Michael Boat Parties - Halloween and Beyond!</c:v>
                  </c:pt>
                  <c:pt idx="255">
                    <c:v>Stage Adaptation of Studio Ghibli's Princess Mononoke</c:v>
                  </c:pt>
                  <c:pt idx="256">
                    <c:v>Stitching by Anthony Neilson</c:v>
                  </c:pt>
                  <c:pt idx="257">
                    <c:v>Strive</c:v>
                  </c:pt>
                  <c:pt idx="258">
                    <c:v>Support Catalan Drama: Skin in Flames, by Guillem Clua</c:v>
                  </c:pt>
                  <c:pt idx="259">
                    <c:v>Support new theatre piece IT DOESN'T MATTER</c:v>
                  </c:pt>
                  <c:pt idx="260">
                    <c:v>Sweeney Todd: The Panto at the Edinburgh Fringe!</c:v>
                  </c:pt>
                  <c:pt idx="261">
                    <c:v>Take Tartuffe to Edinburgh Fringe Festival!</c:v>
                  </c:pt>
                  <c:pt idx="262">
                    <c:v>Taming of the Shrew - New Wimbledon Theatre</c:v>
                  </c:pt>
                  <c:pt idx="263">
                    <c:v>Tarantella</c:v>
                  </c:pt>
                  <c:pt idx="264">
                    <c:v>ThÃ©rÃ¨se Raquin at The Courtyard Theatre</c:v>
                  </c:pt>
                  <c:pt idx="265">
                    <c:v>Thank You For Smoking</c:v>
                  </c:pt>
                  <c:pt idx="266">
                    <c:v>The Bath Theatre Bus (Canceled)</c:v>
                  </c:pt>
                  <c:pt idx="267">
                    <c:v>The Beautiful House</c:v>
                  </c:pt>
                  <c:pt idx="268">
                    <c:v>The Bohemian Balcony - A Creative Space For All</c:v>
                  </c:pt>
                  <c:pt idx="269">
                    <c:v>The Bombing of the Grand Hotel. A compelling new play</c:v>
                  </c:pt>
                  <c:pt idx="270">
                    <c:v>The Book's the Thing - Welcome to Hamlet's Library</c:v>
                  </c:pt>
                  <c:pt idx="271">
                    <c:v>The Butterfly Catcher</c:v>
                  </c:pt>
                  <c:pt idx="272">
                    <c:v>The Canterbury Shakespeare Festival - first season</c:v>
                  </c:pt>
                  <c:pt idx="273">
                    <c:v>The Dead Loss</c:v>
                  </c:pt>
                  <c:pt idx="274">
                    <c:v>The Diary of a Nobody</c:v>
                  </c:pt>
                  <c:pt idx="275">
                    <c:v>The Divine Comedy Show</c:v>
                  </c:pt>
                  <c:pt idx="276">
                    <c:v>The Eulogy of Toby Peach - Edinburgh Festival 2015</c:v>
                  </c:pt>
                  <c:pt idx="277">
                    <c:v>The Fall - an epic theatrical adaptation</c:v>
                  </c:pt>
                  <c:pt idx="278">
                    <c:v>The Florence Company presents 'America'</c:v>
                  </c:pt>
                  <c:pt idx="279">
                    <c:v>The Free Man - the story of Hurr</c:v>
                  </c:pt>
                  <c:pt idx="280">
                    <c:v>The Frida Kahlo of Penge West</c:v>
                  </c:pt>
                  <c:pt idx="281">
                    <c:v>The Girl Who Touched the Stars</c:v>
                  </c:pt>
                  <c:pt idx="282">
                    <c:v>The Glasshouse</c:v>
                  </c:pt>
                  <c:pt idx="283">
                    <c:v>The Grouch Who Couldn't Steal Christmas</c:v>
                  </c:pt>
                  <c:pt idx="284">
                    <c:v>The Hitchhiker's Guide to the Family</c:v>
                  </c:pt>
                  <c:pt idx="285">
                    <c:v>The Inspectors Call</c:v>
                  </c:pt>
                  <c:pt idx="286">
                    <c:v>The Love Shack</c:v>
                  </c:pt>
                  <c:pt idx="287">
                    <c:v>The Merchant of Venice</c:v>
                  </c:pt>
                  <c:pt idx="288">
                    <c:v>The Munitionettes</c:v>
                  </c:pt>
                  <c:pt idx="289">
                    <c:v>The Night Before Christmas</c:v>
                  </c:pt>
                  <c:pt idx="290">
                    <c:v>The Night Watch</c:v>
                  </c:pt>
                  <c:pt idx="291">
                    <c:v>The Not So Curious Incident of the Man in the Green Volvo</c:v>
                  </c:pt>
                  <c:pt idx="292">
                    <c:v>The Other Room â€“ Cardiffâ€™s First Pub Theatre</c:v>
                  </c:pt>
                  <c:pt idx="293">
                    <c:v>The Pendulum Swings</c:v>
                  </c:pt>
                  <c:pt idx="294">
                    <c:v>The Pendulum Swings UK Theatre Tour/EdFringe</c:v>
                  </c:pt>
                  <c:pt idx="295">
                    <c:v>The Piano Man</c:v>
                  </c:pt>
                  <c:pt idx="296">
                    <c:v>The Pillowman Aberdeen</c:v>
                  </c:pt>
                  <c:pt idx="297">
                    <c:v>The Promise</c:v>
                  </c:pt>
                  <c:pt idx="298">
                    <c:v>The Red Shoes</c:v>
                  </c:pt>
                  <c:pt idx="299">
                    <c:v>The Return of The Walthamstow Mysteries</c:v>
                  </c:pt>
                  <c:pt idx="300">
                    <c:v>The Ruby Darlings Show</c:v>
                  </c:pt>
                  <c:pt idx="301">
                    <c:v>The Rules: Sex, Lies &amp; Serial Killers</c:v>
                  </c:pt>
                  <c:pt idx="302">
                    <c:v>The Secret Lives of Baba Segi's Wives; A Workshop Production</c:v>
                  </c:pt>
                  <c:pt idx="303">
                    <c:v>The Silence at the Song's End</c:v>
                  </c:pt>
                  <c:pt idx="304">
                    <c:v>The Singing Teacher</c:v>
                  </c:pt>
                  <c:pt idx="305">
                    <c:v>The Stolen Inches, Edinburgh 2015</c:v>
                  </c:pt>
                  <c:pt idx="306">
                    <c:v>The Story of the 1914 Christmas Truce is coming to America</c:v>
                  </c:pt>
                  <c:pt idx="307">
                    <c:v>The Taming of the Shrew</c:v>
                  </c:pt>
                  <c:pt idx="308">
                    <c:v>The Tulip Tree 2014</c:v>
                  </c:pt>
                  <c:pt idx="309">
                    <c:v>The White Bike</c:v>
                  </c:pt>
                  <c:pt idx="310">
                    <c:v>The White Feather: a new musical</c:v>
                  </c:pt>
                  <c:pt idx="311">
                    <c:v>Theatre 'Portable' Royal (Canceled)</c:v>
                  </c:pt>
                  <c:pt idx="312">
                    <c:v>Theatre Bath Bus</c:v>
                  </c:pt>
                  <c:pt idx="313">
                    <c:v>Theatre for Life, Youth Theatre Company, Southampton UK</c:v>
                  </c:pt>
                  <c:pt idx="314">
                    <c:v>Theatre Memoire</c:v>
                  </c:pt>
                  <c:pt idx="315">
                    <c:v>These are your lives.</c:v>
                  </c:pt>
                  <c:pt idx="316">
                    <c:v>This is Living by Liam Borrett</c:v>
                  </c:pt>
                  <c:pt idx="317">
                    <c:v>This is why we Live ... (Astonishment)</c:v>
                  </c:pt>
                  <c:pt idx="318">
                    <c:v>Thoroughly Modern Millie (Canceled)</c:v>
                  </c:pt>
                  <c:pt idx="319">
                    <c:v>Threads by David Lane at The Hope Theatre - 11-29 April</c:v>
                  </c:pt>
                  <c:pt idx="320">
                    <c:v>ThreeWay - A new play about dating and relationships.</c:v>
                  </c:pt>
                  <c:pt idx="321">
                    <c:v>Time at the Bar! The road to Edinburgh</c:v>
                  </c:pt>
                  <c:pt idx="322">
                    <c:v>Time Please Fringe</c:v>
                  </c:pt>
                  <c:pt idx="323">
                    <c:v>Tissue by Louise Page. A play about Breast Cancer.</c:v>
                  </c:pt>
                  <c:pt idx="324">
                    <c:v>To Kill a Machine</c:v>
                  </c:pt>
                  <c:pt idx="325">
                    <c:v>Today I Live</c:v>
                  </c:pt>
                  <c:pt idx="326">
                    <c:v>Told Look Younger at Jermyn Street Theatre</c:v>
                  </c:pt>
                  <c:pt idx="327">
                    <c:v>Tonight I'll be April</c:v>
                  </c:pt>
                  <c:pt idx="328">
                    <c:v>TUSENTACK THEATRE</c:v>
                  </c:pt>
                  <c:pt idx="329">
                    <c:v>Twelfth Night or What You Will</c:v>
                  </c:pt>
                  <c:pt idx="330">
                    <c:v>Twelve Angry Women</c:v>
                  </c:pt>
                  <c:pt idx="331">
                    <c:v>UCAS</c:v>
                  </c:pt>
                  <c:pt idx="332">
                    <c:v>Ultimate Political Selfie!</c:v>
                  </c:pt>
                  <c:pt idx="333">
                    <c:v>Unhinged Creations Presents 'Phantom Pain' - Ed Fringe 2014</c:v>
                  </c:pt>
                  <c:pt idx="334">
                    <c:v>Unusual Charles Dickens adaptation at Edinburgh Fringe</c:v>
                  </c:pt>
                  <c:pt idx="335">
                    <c:v>VANITY BITES BACK by Helen Duff</c:v>
                  </c:pt>
                  <c:pt idx="336">
                    <c:v>Verge of Strife - The life and poetry of Rupert Brooke</c:v>
                  </c:pt>
                  <c:pt idx="337">
                    <c:v>Victory by Madicken Malm</c:v>
                  </c:pt>
                  <c:pt idx="338">
                    <c:v>Village Pub Theatre- FRINGE 2015</c:v>
                  </c:pt>
                  <c:pt idx="339">
                    <c:v>Virtual Reality - A play about autism, family and The Sims.</c:v>
                  </c:pt>
                  <c:pt idx="340">
                    <c:v>Waiting for Godot - Blue Sky Theatre &amp; Arts</c:v>
                  </c:pt>
                  <c:pt idx="341">
                    <c:v>Waving Goodbye</c:v>
                  </c:pt>
                  <c:pt idx="342">
                    <c:v>We just keep going</c:v>
                  </c:pt>
                  <c:pt idx="343">
                    <c:v>We Were Kings</c:v>
                  </c:pt>
                  <c:pt idx="344">
                    <c:v>Weald at The Finborough Theatre</c:v>
                  </c:pt>
                  <c:pt idx="345">
                    <c:v>What a Gay Play - back, bigger and longer</c:v>
                  </c:pt>
                  <c:pt idx="346">
                    <c:v>Whisper Me Happy Ever After (WMHEA)</c:v>
                  </c:pt>
                  <c:pt idx="347">
                    <c:v>Who Said Theatre Presents: The Calm</c:v>
                  </c:pt>
                  <c:pt idx="348">
                    <c:v>Wild Men at the Bristol Cathedral</c:v>
                  </c:pt>
                  <c:pt idx="349">
                    <c:v>WILDE TALES</c:v>
                  </c:pt>
                  <c:pt idx="350">
                    <c:v>With My Eyes Wide Open</c:v>
                  </c:pt>
                  <c:pt idx="351">
                    <c:v>Women Beware Women</c:v>
                  </c:pt>
                  <c:pt idx="352">
                    <c:v>World premiere of BIRTHDAY SUIT at the Old Red Lion</c:v>
                  </c:pt>
                  <c:pt idx="353">
                    <c:v>World Premiere of Sket - a play by  Maya Sondhi</c:v>
                  </c:pt>
                  <c:pt idx="354">
                    <c:v>Write Now 5</c:v>
                  </c:pt>
                  <c:pt idx="355">
                    <c:v>Xavier Project: Leftovers</c:v>
                  </c:pt>
                  <c:pt idx="356">
                    <c:v>Yuri in Edinburgh</c:v>
                  </c:pt>
                  <c:pt idx="357">
                    <c:v>Zachariah Sheldon: A musical to chill your blood</c:v>
                  </c:pt>
                  <c:pt idx="358">
                    <c:v>Zero Down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'Parent Categories'!$D$5:$D$365</c:f>
              <c:numCache>
                <c:formatCode>General</c:formatCode>
                <c:ptCount val="359"/>
                <c:pt idx="127">
                  <c:v>1</c:v>
                </c:pt>
                <c:pt idx="134">
                  <c:v>1</c:v>
                </c:pt>
                <c:pt idx="202">
                  <c:v>1</c:v>
                </c:pt>
                <c:pt idx="294">
                  <c:v>1</c:v>
                </c:pt>
                <c:pt idx="316">
                  <c:v>1</c:v>
                </c:pt>
                <c:pt idx="3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E3C-D943-BA18-F559307BAA21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'Parent Categories'!$A$5:$A$365</c:f>
              <c:multiLvlStrCache>
                <c:ptCount val="359"/>
                <c:lvl>
                  <c:pt idx="0">
                    <c:v>'Cornermen' - Smoke &amp; Oakum Theatre return to the Fringe!</c:v>
                  </c:pt>
                  <c:pt idx="1">
                    <c:v>'Fats and Tanya' - a play by Lucy Gallagher</c:v>
                  </c:pt>
                  <c:pt idx="2">
                    <c:v>'Gilead', an original theatre piece</c:v>
                  </c:pt>
                  <c:pt idx="3">
                    <c:v>'Gretel and Hansel' - A Children's Theatre Production</c:v>
                  </c:pt>
                  <c:pt idx="4">
                    <c:v>'GULF' - a new play by PIVOT THEATRE</c:v>
                  </c:pt>
                  <c:pt idx="5">
                    <c:v>'Haunting Julia' by Alan Ayckbourn</c:v>
                  </c:pt>
                  <c:pt idx="6">
                    <c:v>'Hello From Bertha' &amp; '27 Wagons Full of Cotton'</c:v>
                  </c:pt>
                  <c:pt idx="7">
                    <c:v>'I and The Village' by Silva Semerciyan - World Premiere</c:v>
                  </c:pt>
                  <c:pt idx="8">
                    <c:v>'Journey's End' Tour of Dorset commemorating WW1</c:v>
                  </c:pt>
                  <c:pt idx="9">
                    <c:v>'Mooring' - Vocal Point Theatre Project</c:v>
                  </c:pt>
                  <c:pt idx="10">
                    <c:v>'Over the Top: The true-life tale of Dorothy Lawrence'</c:v>
                  </c:pt>
                  <c:pt idx="11">
                    <c:v>'Patagonia' - by Robert George</c:v>
                  </c:pt>
                  <c:pt idx="12">
                    <c:v>'Pope Head' - The World Tour of Australia</c:v>
                  </c:pt>
                  <c:pt idx="13">
                    <c:v>'SCARAMOUCHE JONES'' by Justin Butcher</c:v>
                  </c:pt>
                  <c:pt idx="14">
                    <c:v>'The Tempest' at the Minack Theatre Cornwall, July 2014</c:v>
                  </c:pt>
                  <c:pt idx="15">
                    <c:v>'Time at the Bar!' - Written and directed by Kieran Mellish</c:v>
                  </c:pt>
                  <c:pt idx="16">
                    <c:v>'Time Please'</c:v>
                  </c:pt>
                  <c:pt idx="17">
                    <c:v>'Working Play Title'</c:v>
                  </c:pt>
                  <c:pt idx="18">
                    <c:v>"Lifted" - The Theatre Shed's 10 Year Anniversary Show</c:v>
                  </c:pt>
                  <c:pt idx="19">
                    <c:v>"Oh, the Humanity" at the Tabard Theatre this September</c:v>
                  </c:pt>
                  <c:pt idx="20">
                    <c:v>"The Day That Shakespeare Died" - The book and the play.</c:v>
                  </c:pt>
                  <c:pt idx="21">
                    <c:v>"The Tale of The Cockatrice" by Peafrog Puppetry</c:v>
                  </c:pt>
                  <c:pt idx="22">
                    <c:v>(TBC) I'M JUST HERE TO BUY SOY SAUCE by Jingan Young</c:v>
                  </c:pt>
                  <c:pt idx="23">
                    <c:v>1 in 3</c:v>
                  </c:pt>
                  <c:pt idx="24">
                    <c:v>1 World Educational Theme Parks</c:v>
                  </c:pt>
                  <c:pt idx="25">
                    <c:v>100, Acre Wood</c:v>
                  </c:pt>
                  <c:pt idx="26">
                    <c:v>1000 words (Canceled)</c:v>
                  </c:pt>
                  <c:pt idx="27">
                    <c:v>15% of The Seagull Flies to Edinburgh</c:v>
                  </c:pt>
                  <c:pt idx="28">
                    <c:v>2020 Vision: a love story told over sixty years</c:v>
                  </c:pt>
                  <c:pt idx="29">
                    <c:v>A Brief History of Musical Theatre...</c:v>
                  </c:pt>
                  <c:pt idx="30">
                    <c:v>A Bright Room Called Day by Tony Kushner</c:v>
                  </c:pt>
                  <c:pt idx="31">
                    <c:v>a colder water than here - VAULT 2017</c:v>
                  </c:pt>
                  <c:pt idx="32">
                    <c:v>A Grimm Night for Hans Christian Anderson</c:v>
                  </c:pt>
                  <c:pt idx="33">
                    <c:v>A History, w Nowell Edmurnds at the Edinburgh Fringe!</c:v>
                  </c:pt>
                  <c:pt idx="34">
                    <c:v>A play by Gabriel Kemlo about lost ideals, and new starts</c:v>
                  </c:pt>
                  <c:pt idx="35">
                    <c:v>ACOrN: A Crunch Or None --&gt; Edinburgh Fringe!</c:v>
                  </c:pt>
                  <c:pt idx="36">
                    <c:v>Action To The Word's DRACULA</c:v>
                  </c:pt>
                  <c:pt idx="37">
                    <c:v>After The Blue</c:v>
                  </c:pt>
                  <c:pt idx="38">
                    <c:v>After The End</c:v>
                  </c:pt>
                  <c:pt idx="39">
                    <c:v>Alix in Wundergarten</c:v>
                  </c:pt>
                  <c:pt idx="40">
                    <c:v>All Bare Theatre bring THE MAIDS to Edinburgh 2015</c:v>
                  </c:pt>
                  <c:pt idx="41">
                    <c:v>ALLIE</c:v>
                  </c:pt>
                  <c:pt idx="42">
                    <c:v>Amateur production of The Blue Room by David Hare</c:v>
                  </c:pt>
                  <c:pt idx="43">
                    <c:v>An Interview With Gaddafi - The Stage Play</c:v>
                  </c:pt>
                  <c:pt idx="44">
                    <c:v>And Now: The World!</c:v>
                  </c:pt>
                  <c:pt idx="45">
                    <c:v>And There Was War! Major Theatre Production</c:v>
                  </c:pt>
                  <c:pt idx="46">
                    <c:v>Angel Comedy Club</c:v>
                  </c:pt>
                  <c:pt idx="47">
                    <c:v>Antonym Theatre - "STAIRCASES"</c:v>
                  </c:pt>
                  <c:pt idx="48">
                    <c:v>Arts in Conflict</c:v>
                  </c:pt>
                  <c:pt idx="49">
                    <c:v>As You Like It? by Purple Ostrich Productions</c:v>
                  </c:pt>
                  <c:pt idx="50">
                    <c:v>Astronauts of Hartlepool: a Brexit sci-fi for VAULT 2017</c:v>
                  </c:pt>
                  <c:pt idx="51">
                    <c:v>Austen a New Musical Play</c:v>
                  </c:pt>
                  <c:pt idx="52">
                    <c:v>Axon Theatre - First Project (Phase 1)</c:v>
                  </c:pt>
                  <c:pt idx="53">
                    <c:v>Back To Blackbrick- A new play with live music</c:v>
                  </c:pt>
                  <c:pt idx="54">
                    <c:v>Be Prepared</c:v>
                  </c:pt>
                  <c:pt idx="55">
                    <c:v>Beauty and the Beast</c:v>
                  </c:pt>
                  <c:pt idx="56">
                    <c:v>Being Patient</c:v>
                  </c:pt>
                  <c:pt idx="57">
                    <c:v>Better to Have Loved...?</c:v>
                  </c:pt>
                  <c:pt idx="58">
                    <c:v>BIRDS (debut play with Hightide) - Response Workshops</c:v>
                  </c:pt>
                  <c:pt idx="59">
                    <c:v>Blue Stockings @ The Cockpit Theatre</c:v>
                  </c:pt>
                  <c:pt idx="60">
                    <c:v>Bookstory</c:v>
                  </c:pt>
                  <c:pt idx="61">
                    <c:v>Brief Hiatus: Little Deaths 2016</c:v>
                  </c:pt>
                  <c:pt idx="62">
                    <c:v>BROKEN BISCUITS EDINBURGH</c:v>
                  </c:pt>
                  <c:pt idx="63">
                    <c:v>BRUTE</c:v>
                  </c:pt>
                  <c:pt idx="64">
                    <c:v>Buffer: Edinburgh Fringe 2014</c:v>
                  </c:pt>
                  <c:pt idx="65">
                    <c:v>CAGED - A New Musical (Canceled)</c:v>
                  </c:pt>
                  <c:pt idx="66">
                    <c:v>Cancel The Sunshine</c:v>
                  </c:pt>
                  <c:pt idx="67">
                    <c:v>Cancer patient Anne Bartram's bucket list wish...</c:v>
                  </c:pt>
                  <c:pt idx="68">
                    <c:v>Cans at Theatre503</c:v>
                  </c:pt>
                  <c:pt idx="69">
                    <c:v>Checkpoint 22</c:v>
                  </c:pt>
                  <c:pt idx="70">
                    <c:v>CHILD Z</c:v>
                  </c:pt>
                  <c:pt idx="71">
                    <c:v>Children Must Run: An Original Musical</c:v>
                  </c:pt>
                  <c:pt idx="72">
                    <c:v>Chlorine Edinburgh 2014</c:v>
                  </c:pt>
                  <c:pt idx="73">
                    <c:v>Cicada Studios presents "Miss Sarah"</c:v>
                  </c:pt>
                  <c:pt idx="74">
                    <c:v>Civil Rogues</c:v>
                  </c:pt>
                  <c:pt idx="75">
                    <c:v>Collision Course</c:v>
                  </c:pt>
                  <c:pt idx="76">
                    <c:v>Community Theatre Project-Children's Show (Arthur)</c:v>
                  </c:pt>
                  <c:pt idx="77">
                    <c:v>Constellations by Nick Payne at the Nottingham New Theatre</c:v>
                  </c:pt>
                  <c:pt idx="78">
                    <c:v>Corium</c:v>
                  </c:pt>
                  <c:pt idx="79">
                    <c:v>Cosmic Fear or The Day Brad Pitt Got Paranoia - EdFringe '16</c:v>
                  </c:pt>
                  <c:pt idx="80">
                    <c:v>Count Your Blessings - A Verbatim Performance</c:v>
                  </c:pt>
                  <c:pt idx="81">
                    <c:v>Counting Stars</c:v>
                  </c:pt>
                  <c:pt idx="82">
                    <c:v>Cowes and The Sea</c:v>
                  </c:pt>
                  <c:pt idx="83">
                    <c:v>Create The Twisted Tree Theatre</c:v>
                  </c:pt>
                  <c:pt idx="84">
                    <c:v>CREDITORS | Jack Studio Theatre | Smith after Strindberg</c:v>
                  </c:pt>
                  <c:pt idx="85">
                    <c:v>Critical Ambition - BLINK by Phil Porter</c:v>
                  </c:pt>
                  <c:pt idx="86">
                    <c:v>Crooked Tree Theatre Presents Family Duels</c:v>
                  </c:pt>
                  <c:pt idx="87">
                    <c:v>Curtain up at the Shoebox Theatre!</c:v>
                  </c:pt>
                  <c:pt idx="88">
                    <c:v>Cutting Off Kate Bush</c:v>
                  </c:pt>
                  <c:pt idx="89">
                    <c:v>CYRIL THE SQUIRREL a magical children's theatre tour</c:v>
                  </c:pt>
                  <c:pt idx="90">
                    <c:v>Darktales The Play</c:v>
                  </c:pt>
                  <c:pt idx="91">
                    <c:v>Das Ding - A Globetrotting Comedy</c:v>
                  </c:pt>
                  <c:pt idx="92">
                    <c:v>DAY OF THE DOG by Blue Sparrow Theatre Company</c:v>
                  </c:pt>
                  <c:pt idx="93">
                    <c:v>Dick Whittington - our 2016 community pantomime!</c:v>
                  </c:pt>
                  <c:pt idx="94">
                    <c:v>Different is Dangerous</c:v>
                  </c:pt>
                  <c:pt idx="95">
                    <c:v>Dinosaur Dreams</c:v>
                  </c:pt>
                  <c:pt idx="96">
                    <c:v>Dog Show</c:v>
                  </c:pt>
                  <c:pt idx="97">
                    <c:v>Down the Rabbit Hole</c:v>
                  </c:pt>
                  <c:pt idx="98">
                    <c:v>Drinking with Angelika - Marlowe Studio Canterbury May 2016</c:v>
                  </c:pt>
                  <c:pt idx="99">
                    <c:v>Duodeca</c:v>
                  </c:pt>
                  <c:pt idx="100">
                    <c:v>Dusk Theatre Company presents... Macbeth Rebothered</c:v>
                  </c:pt>
                  <c:pt idx="101">
                    <c:v>E15 at The Pleasance and CPT</c:v>
                  </c:pt>
                  <c:pt idx="102">
                    <c:v>Edfringe support - What a Gay Play</c:v>
                  </c:pt>
                  <c:pt idx="103">
                    <c:v>ENDURING SONG</c:v>
                  </c:pt>
                  <c:pt idx="104">
                    <c:v>EUTCo presents 'One Flew Over the Cuckoo's Nest'</c:v>
                  </c:pt>
                  <c:pt idx="105">
                    <c:v>Fantastic Mr Fox - Novus Theatre</c:v>
                  </c:pt>
                  <c:pt idx="106">
                    <c:v>Far From Fiction</c:v>
                  </c:pt>
                  <c:pt idx="107">
                    <c:v>Farcical Elements Presents Boeing-Boeing</c:v>
                  </c:pt>
                  <c:pt idx="108">
                    <c:v>Faustus</c:v>
                  </c:pt>
                  <c:pt idx="109">
                    <c:v>fEast Theatre presents "Winter '53", a new play by Rob John</c:v>
                  </c:pt>
                  <c:pt idx="110">
                    <c:v>Fierce</c:v>
                  </c:pt>
                  <c:pt idx="111">
                    <c:v>First Draft Theatre</c:v>
                  </c:pt>
                  <c:pt idx="112">
                    <c:v>Fishcakes</c:v>
                  </c:pt>
                  <c:pt idx="113">
                    <c:v>Flush - David Dipper - Break Point Theatre</c:v>
                  </c:pt>
                  <c:pt idx="114">
                    <c:v>Forbear! Theatre</c:v>
                  </c:pt>
                  <c:pt idx="115">
                    <c:v>Foresight</c:v>
                  </c:pt>
                  <c:pt idx="116">
                    <c:v>Forward Arena Theatre Company: Summer Season</c:v>
                  </c:pt>
                  <c:pt idx="117">
                    <c:v>Funding for 'Cooked' a dark comedy by Christopher Adams</c:v>
                  </c:pt>
                  <c:pt idx="118">
                    <c:v>Get FREAK to the Edinburgh Fringe</c:v>
                  </c:pt>
                  <c:pt idx="119">
                    <c:v>Get JunkBox Theatre To Edinburgh Fringe!</c:v>
                  </c:pt>
                  <c:pt idx="120">
                    <c:v>Get Trip The Light Theatre's show to its 2nd London Stage!</c:v>
                  </c:pt>
                  <c:pt idx="121">
                    <c:v>Glass Mountain: An Original Fairytale</c:v>
                  </c:pt>
                  <c:pt idx="122">
                    <c:v>Go People does 'Almost, Maine'</c:v>
                  </c:pt>
                  <c:pt idx="123">
                    <c:v>Hamlet by CattyWhamPuss (with non-traditional casting)</c:v>
                  </c:pt>
                  <c:pt idx="124">
                    <c:v>Happy to Help: A New Play About the Supermarket Industry</c:v>
                  </c:pt>
                  <c:pt idx="125">
                    <c:v>Hardcross</c:v>
                  </c:pt>
                  <c:pt idx="126">
                    <c:v>Headaches - a play exploring the topic of mental health</c:v>
                  </c:pt>
                  <c:pt idx="127">
                    <c:v>Hell Has No Fury by TwentySomething @ Edinburgh Fringe</c:v>
                  </c:pt>
                  <c:pt idx="128">
                    <c:v>HELMER'S LOO</c:v>
                  </c:pt>
                  <c:pt idx="129">
                    <c:v>Help Launch LZA Theatre! The Eisteddfod + A Woman Alone</c:v>
                  </c:pt>
                  <c:pt idx="130">
                    <c:v>Help launch The Bunker: London's newest Off-West End theatre</c:v>
                  </c:pt>
                  <c:pt idx="131">
                    <c:v>Help take 'Conversations With Rats' to Edinburgh Fringe 2017</c:v>
                  </c:pt>
                  <c:pt idx="132">
                    <c:v>Henry V</c:v>
                  </c:pt>
                  <c:pt idx="133">
                    <c:v>Hercules the Panto</c:v>
                  </c:pt>
                  <c:pt idx="134">
                    <c:v>Heroines</c:v>
                  </c:pt>
                  <c:pt idx="135">
                    <c:v>HIDDEN: The FCO Plays</c:v>
                  </c:pt>
                  <c:pt idx="136">
                    <c:v>Higher Education</c:v>
                  </c:pt>
                  <c:pt idx="137">
                    <c:v>Hippolytos - Polish Tour</c:v>
                  </c:pt>
                  <c:pt idx="138">
                    <c:v>Home</c:v>
                  </c:pt>
                  <c:pt idx="139">
                    <c:v>Honest</c:v>
                  </c:pt>
                  <c:pt idx="140">
                    <c:v>HOPE MILL THEATRE - CHAIR FUND</c:v>
                  </c:pt>
                  <c:pt idx="141">
                    <c:v>Hot Dogs a new play by Suhayla El-Bushra</c:v>
                  </c:pt>
                  <c:pt idx="142">
                    <c:v>HOWARD BARKER DOUBLE BILL - Arcola Theatre 2015</c:v>
                  </c:pt>
                  <c:pt idx="143">
                    <c:v>ICONS</c:v>
                  </c:pt>
                  <c:pt idx="144">
                    <c:v>IHDC's 2017 Pantomime - Jack and the Beanstalk</c:v>
                  </c:pt>
                  <c:pt idx="145">
                    <c:v>Immortal</c:v>
                  </c:pt>
                  <c:pt idx="146">
                    <c:v>In My Head - A new mental health theatre project</c:v>
                  </c:pt>
                  <c:pt idx="147">
                    <c:v>In the Land of Gold</c:v>
                  </c:pt>
                  <c:pt idx="148">
                    <c:v>Infectious, love at the end of the 21st century!</c:v>
                  </c:pt>
                  <c:pt idx="149">
                    <c:v>iolite the musical</c:v>
                  </c:pt>
                  <c:pt idx="150">
                    <c:v>Itch + Scratch at Hackney Showroom</c:v>
                  </c:pt>
                  <c:pt idx="151">
                    <c:v>Jack and the Beanstalk, The Family Pantomime December 2015</c:v>
                  </c:pt>
                  <c:pt idx="152">
                    <c:v>Jack the Lad</c:v>
                  </c:pt>
                  <c:pt idx="153">
                    <c:v>Jason (Georgia on My Mind)</c:v>
                  </c:pt>
                  <c:pt idx="154">
                    <c:v>Jelly Beans at Theatre503</c:v>
                  </c:pt>
                  <c:pt idx="155">
                    <c:v>Jeremy Kyle- The Opera</c:v>
                  </c:pt>
                  <c:pt idx="156">
                    <c:v>Jericho Creek</c:v>
                  </c:pt>
                  <c:pt idx="157">
                    <c:v>Jestia and Raedon</c:v>
                  </c:pt>
                  <c:pt idx="158">
                    <c:v>Joe Orton's Fred &amp; Madge</c:v>
                  </c:pt>
                  <c:pt idx="159">
                    <c:v>Jon Udry's ABC Tour</c:v>
                  </c:pt>
                  <c:pt idx="160">
                    <c:v>Julius Caesar - Which side will you choose?</c:v>
                  </c:pt>
                  <c:pt idx="161">
                    <c:v>Just Bryan, a radio drama</c:v>
                  </c:pt>
                  <c:pt idx="162">
                    <c:v>KHOJALY - Giving a voice to refugees across the world</c:v>
                  </c:pt>
                  <c:pt idx="163">
                    <c:v>KLIPPIES</c:v>
                  </c:pt>
                  <c:pt idx="164">
                    <c:v>Land of the Three Towers</c:v>
                  </c:pt>
                  <c:pt idx="165">
                    <c:v>Les Miserables - Backing fund</c:v>
                  </c:pt>
                  <c:pt idx="166">
                    <c:v>Licensed To Ill</c:v>
                  </c:pt>
                  <c:pt idx="167">
                    <c:v>Lock&amp;Key Theatre present 'Timon of Athens'</c:v>
                  </c:pt>
                  <c:pt idx="168">
                    <c:v>Lonely Soldier Monologues a play by Helen Benedict.</c:v>
                  </c:pt>
                  <c:pt idx="169">
                    <c:v>Lovers and Other Strangers at The Cockpit</c:v>
                  </c:pt>
                  <c:pt idx="170">
                    <c:v>Magnificence</c:v>
                  </c:pt>
                  <c:pt idx="171">
                    <c:v>Make TES a success at The Edinburgh Fringe Fest</c:v>
                  </c:pt>
                  <c:pt idx="172">
                    <c:v>MARSHA - a girl who does bad things</c:v>
                  </c:pt>
                  <c:pt idx="173">
                    <c:v>Memoir of a Forgotten Past</c:v>
                  </c:pt>
                  <c:pt idx="174">
                    <c:v>MENTAL Play</c:v>
                  </c:pt>
                  <c:pt idx="175">
                    <c:v>MENTAL Play short-tour 2015!</c:v>
                  </c:pt>
                  <c:pt idx="176">
                    <c:v>Migrants' Theatre</c:v>
                  </c:pt>
                  <c:pt idx="177">
                    <c:v>Mine by Polly Teale A Paper Parachutes Production</c:v>
                  </c:pt>
                  <c:pt idx="178">
                    <c:v>MIRAMAR</c:v>
                  </c:pt>
                  <c:pt idx="179">
                    <c:v>Misfits of London: The Gin Chronicles</c:v>
                  </c:pt>
                  <c:pt idx="180">
                    <c:v>Modern Love</c:v>
                  </c:pt>
                  <c:pt idx="181">
                    <c:v>Monster</c:v>
                  </c:pt>
                  <c:pt idx="182">
                    <c:v>MOONFACE</c:v>
                  </c:pt>
                  <c:pt idx="183">
                    <c:v>Moving Dust presents 'THIS MUCH' 2015</c:v>
                  </c:pt>
                  <c:pt idx="184">
                    <c:v>Mr Mineshaft - A Play about Julius Eastman</c:v>
                  </c:pt>
                  <c:pt idx="185">
                    <c:v>Mrs Roosevelt Flies to London UK tour</c:v>
                  </c:pt>
                  <c:pt idx="186">
                    <c:v>MTA's National Theatre Connections Show!</c:v>
                  </c:pt>
                  <c:pt idx="187">
                    <c:v>Much Further Out Than You Thought @ Edinburgh Fringe 2015</c:v>
                  </c:pt>
                  <c:pt idx="188">
                    <c:v>MUMBURGER by Sarah Kosar</c:v>
                  </c:pt>
                  <c:pt idx="189">
                    <c:v>Muscovado: BurntOut's new play about slavery in Barbados</c:v>
                  </c:pt>
                  <c:pt idx="190">
                    <c:v>MY EYES WENT DARK</c:v>
                  </c:pt>
                  <c:pt idx="191">
                    <c:v>New Edinburgh play</c:v>
                  </c:pt>
                  <c:pt idx="192">
                    <c:v>No Horizon - The forgotten story, told in a unique musical.</c:v>
                  </c:pt>
                  <c:pt idx="193">
                    <c:v>Nothing Changes</c:v>
                  </c:pt>
                  <c:pt idx="194">
                    <c:v>Nude: A play by Paul Hewitt</c:v>
                  </c:pt>
                  <c:pt idx="195">
                    <c:v>Oh! What a Lovely War - Salute the Centenary</c:v>
                  </c:pt>
                  <c:pt idx="196">
                    <c:v>old man's Gift</c:v>
                  </c:pt>
                  <c:pt idx="197">
                    <c:v>Old Trunk - Edinburgh 2014</c:v>
                  </c:pt>
                  <c:pt idx="198">
                    <c:v>Once Upon A Nightmare</c:v>
                  </c:pt>
                  <c:pt idx="199">
                    <c:v>One Good Night by Aisling Caffrey</c:v>
                  </c:pt>
                  <c:pt idx="200">
                    <c:v>Only Forever at The Hope Theatre</c:v>
                  </c:pt>
                  <c:pt idx="201">
                    <c:v>Open Letter Theatre presents 'Boys' by Ella Hickson</c:v>
                  </c:pt>
                  <c:pt idx="202">
                    <c:v>Our Country's Good</c:v>
                  </c:pt>
                  <c:pt idx="203">
                    <c:v>Over Here Theatre/Scotchbonnet present: Love, Sex and Apps</c:v>
                  </c:pt>
                  <c:pt idx="204">
                    <c:v>Paria Exchange at Dave's Leicester Comedy Festival</c:v>
                  </c:pt>
                  <c:pt idx="205">
                    <c:v>Peace In Our Time</c:v>
                  </c:pt>
                  <c:pt idx="206">
                    <c:v>Petrification</c:v>
                  </c:pt>
                  <c:pt idx="207">
                    <c:v>Pig by Alex Oates (London Run)</c:v>
                  </c:pt>
                  <c:pt idx="208">
                    <c:v>Pink Confetti at The Courtyard Theatre, Hoxton</c:v>
                  </c:pt>
                  <c:pt idx="209">
                    <c:v>Pizza Delique</c:v>
                  </c:pt>
                  <c:pt idx="210">
                    <c:v>Poleroid Theatre Present : FREE FALL by Vinay Patel</c:v>
                  </c:pt>
                  <c:pt idx="211">
                    <c:v>POP! Community Cabaret Presents...</c:v>
                  </c:pt>
                  <c:pt idx="212">
                    <c:v>Popinjay Productions' The Odyssey</c:v>
                  </c:pt>
                  <c:pt idx="213">
                    <c:v>Pramkicker - Edinburgh and Beyond</c:v>
                  </c:pt>
                  <c:pt idx="214">
                    <c:v>Princess Suffragette: a new play for VAULT Festival 2017</c:v>
                  </c:pt>
                  <c:pt idx="215">
                    <c:v>Protocols</c:v>
                  </c:pt>
                  <c:pt idx="216">
                    <c:v>Prowl Theatre Company</c:v>
                  </c:pt>
                  <c:pt idx="217">
                    <c:v>PUNK ROCK</c:v>
                  </c:pt>
                  <c:pt idx="218">
                    <c:v>Purpose Built Liverpool Comedy Club, Restaurant &amp; Bar</c:v>
                  </c:pt>
                  <c:pt idx="219">
                    <c:v>Pushers</c:v>
                  </c:pt>
                  <c:pt idx="220">
                    <c:v>Quirky Bird Theatre's Young Actors on Tour</c:v>
                  </c:pt>
                  <c:pt idx="221">
                    <c:v>Railway Playhouse: Setting up a community arts space</c:v>
                  </c:pt>
                  <c:pt idx="222">
                    <c:v>Ray Gunn and Starburst</c:v>
                  </c:pt>
                  <c:pt idx="223">
                    <c:v>Red and The Wolf: A Prospero Theatre Production</c:v>
                  </c:pt>
                  <c:pt idx="224">
                    <c:v>Repetitive Beats: A new play premiering at Vault Festival</c:v>
                  </c:pt>
                  <c:pt idx="225">
                    <c:v>Retro Rhapsody</c:v>
                  </c:pt>
                  <c:pt idx="226">
                    <c:v>Roll The Dice Theatre Company</c:v>
                  </c:pt>
                  <c:pt idx="227">
                    <c:v>Romeo and Juliet by Cry of Curs</c:v>
                  </c:pt>
                  <c:pt idx="228">
                    <c:v>Rose of June</c:v>
                  </c:pt>
                  <c:pt idx="229">
                    <c:v>Rounds. Set design campaign.</c:v>
                  </c:pt>
                  <c:pt idx="230">
                    <c:v>Royal Holloway's Drama Society Presents 'Posh'</c:v>
                  </c:pt>
                  <c:pt idx="231">
                    <c:v>SANKARA</c:v>
                  </c:pt>
                  <c:pt idx="232">
                    <c:v>Saxon Court at Southwark Playhouse</c:v>
                  </c:pt>
                  <c:pt idx="233">
                    <c:v>Scarlet at Southwark Playhouse - Theatre Renegade</c:v>
                  </c:pt>
                  <c:pt idx="234">
                    <c:v>Score</c:v>
                  </c:pt>
                  <c:pt idx="235">
                    <c:v>Sea Life by Lucy Catherine at The Hope Theatre</c:v>
                  </c:pt>
                  <c:pt idx="236">
                    <c:v>Seance Theatre Performs Noel Coward's Blithe Spirit</c:v>
                  </c:pt>
                  <c:pt idx="237">
                    <c:v>Season Scandinavia</c:v>
                  </c:pt>
                  <c:pt idx="238">
                    <c:v>Secret Diaries</c:v>
                  </c:pt>
                  <c:pt idx="239">
                    <c:v>See Bob Run by Daniel MacIvor</c:v>
                  </c:pt>
                  <c:pt idx="240">
                    <c:v>Seliges Theater presents "The God of Carnage"</c:v>
                  </c:pt>
                  <c:pt idx="241">
                    <c:v>Send 'Bin Laden: The One Man Show' to Hollywood!</c:v>
                  </c:pt>
                  <c:pt idx="242">
                    <c:v>Send "Pawn" to Edinburgh!</c:v>
                  </c:pt>
                  <c:pt idx="243">
                    <c:v>Send The Bad Arm to Edinburgh. Meet the Dodgy Irish Dancer!</c:v>
                  </c:pt>
                  <c:pt idx="244">
                    <c:v>Shakespeare's R&amp;J - Chapel Lane Theatre Company</c:v>
                  </c:pt>
                  <c:pt idx="245">
                    <c:v>Shakespeare's The Tempest: In-The-Round</c:v>
                  </c:pt>
                  <c:pt idx="246">
                    <c:v>Shock Treatment - The Sequel to Rocky Horror!</c:v>
                  </c:pt>
                  <c:pt idx="247">
                    <c:v>Sid the tour 2016</c:v>
                  </c:pt>
                  <c:pt idx="248">
                    <c:v>Silent Planet</c:v>
                  </c:pt>
                  <c:pt idx="249">
                    <c:v>Some big Some bang</c:v>
                  </c:pt>
                  <c:pt idx="250">
                    <c:v>Some Enchanted Evening UK TOUR</c:v>
                  </c:pt>
                  <c:pt idx="251">
                    <c:v>Speechless</c:v>
                  </c:pt>
                  <c:pt idx="252">
                    <c:v>SPILL - A verbatim show about sex</c:v>
                  </c:pt>
                  <c:pt idx="253">
                    <c:v>Spinning Wheel Youth Takeover</c:v>
                  </c:pt>
                  <c:pt idx="254">
                    <c:v>St. Michael Boat Parties - Halloween and Beyond!</c:v>
                  </c:pt>
                  <c:pt idx="255">
                    <c:v>Stage Adaptation of Studio Ghibli's Princess Mononoke</c:v>
                  </c:pt>
                  <c:pt idx="256">
                    <c:v>Stitching by Anthony Neilson</c:v>
                  </c:pt>
                  <c:pt idx="257">
                    <c:v>Strive</c:v>
                  </c:pt>
                  <c:pt idx="258">
                    <c:v>Support Catalan Drama: Skin in Flames, by Guillem Clua</c:v>
                  </c:pt>
                  <c:pt idx="259">
                    <c:v>Support new theatre piece IT DOESN'T MATTER</c:v>
                  </c:pt>
                  <c:pt idx="260">
                    <c:v>Sweeney Todd: The Panto at the Edinburgh Fringe!</c:v>
                  </c:pt>
                  <c:pt idx="261">
                    <c:v>Take Tartuffe to Edinburgh Fringe Festival!</c:v>
                  </c:pt>
                  <c:pt idx="262">
                    <c:v>Taming of the Shrew - New Wimbledon Theatre</c:v>
                  </c:pt>
                  <c:pt idx="263">
                    <c:v>Tarantella</c:v>
                  </c:pt>
                  <c:pt idx="264">
                    <c:v>ThÃ©rÃ¨se Raquin at The Courtyard Theatre</c:v>
                  </c:pt>
                  <c:pt idx="265">
                    <c:v>Thank You For Smoking</c:v>
                  </c:pt>
                  <c:pt idx="266">
                    <c:v>The Bath Theatre Bus (Canceled)</c:v>
                  </c:pt>
                  <c:pt idx="267">
                    <c:v>The Beautiful House</c:v>
                  </c:pt>
                  <c:pt idx="268">
                    <c:v>The Bohemian Balcony - A Creative Space For All</c:v>
                  </c:pt>
                  <c:pt idx="269">
                    <c:v>The Bombing of the Grand Hotel. A compelling new play</c:v>
                  </c:pt>
                  <c:pt idx="270">
                    <c:v>The Book's the Thing - Welcome to Hamlet's Library</c:v>
                  </c:pt>
                  <c:pt idx="271">
                    <c:v>The Butterfly Catcher</c:v>
                  </c:pt>
                  <c:pt idx="272">
                    <c:v>The Canterbury Shakespeare Festival - first season</c:v>
                  </c:pt>
                  <c:pt idx="273">
                    <c:v>The Dead Loss</c:v>
                  </c:pt>
                  <c:pt idx="274">
                    <c:v>The Diary of a Nobody</c:v>
                  </c:pt>
                  <c:pt idx="275">
                    <c:v>The Divine Comedy Show</c:v>
                  </c:pt>
                  <c:pt idx="276">
                    <c:v>The Eulogy of Toby Peach - Edinburgh Festival 2015</c:v>
                  </c:pt>
                  <c:pt idx="277">
                    <c:v>The Fall - an epic theatrical adaptation</c:v>
                  </c:pt>
                  <c:pt idx="278">
                    <c:v>The Florence Company presents 'America'</c:v>
                  </c:pt>
                  <c:pt idx="279">
                    <c:v>The Free Man - the story of Hurr</c:v>
                  </c:pt>
                  <c:pt idx="280">
                    <c:v>The Frida Kahlo of Penge West</c:v>
                  </c:pt>
                  <c:pt idx="281">
                    <c:v>The Girl Who Touched the Stars</c:v>
                  </c:pt>
                  <c:pt idx="282">
                    <c:v>The Glasshouse</c:v>
                  </c:pt>
                  <c:pt idx="283">
                    <c:v>The Grouch Who Couldn't Steal Christmas</c:v>
                  </c:pt>
                  <c:pt idx="284">
                    <c:v>The Hitchhiker's Guide to the Family</c:v>
                  </c:pt>
                  <c:pt idx="285">
                    <c:v>The Inspectors Call</c:v>
                  </c:pt>
                  <c:pt idx="286">
                    <c:v>The Love Shack</c:v>
                  </c:pt>
                  <c:pt idx="287">
                    <c:v>The Merchant of Venice</c:v>
                  </c:pt>
                  <c:pt idx="288">
                    <c:v>The Munitionettes</c:v>
                  </c:pt>
                  <c:pt idx="289">
                    <c:v>The Night Before Christmas</c:v>
                  </c:pt>
                  <c:pt idx="290">
                    <c:v>The Night Watch</c:v>
                  </c:pt>
                  <c:pt idx="291">
                    <c:v>The Not So Curious Incident of the Man in the Green Volvo</c:v>
                  </c:pt>
                  <c:pt idx="292">
                    <c:v>The Other Room â€“ Cardiffâ€™s First Pub Theatre</c:v>
                  </c:pt>
                  <c:pt idx="293">
                    <c:v>The Pendulum Swings</c:v>
                  </c:pt>
                  <c:pt idx="294">
                    <c:v>The Pendulum Swings UK Theatre Tour/EdFringe</c:v>
                  </c:pt>
                  <c:pt idx="295">
                    <c:v>The Piano Man</c:v>
                  </c:pt>
                  <c:pt idx="296">
                    <c:v>The Pillowman Aberdeen</c:v>
                  </c:pt>
                  <c:pt idx="297">
                    <c:v>The Promise</c:v>
                  </c:pt>
                  <c:pt idx="298">
                    <c:v>The Red Shoes</c:v>
                  </c:pt>
                  <c:pt idx="299">
                    <c:v>The Return of The Walthamstow Mysteries</c:v>
                  </c:pt>
                  <c:pt idx="300">
                    <c:v>The Ruby Darlings Show</c:v>
                  </c:pt>
                  <c:pt idx="301">
                    <c:v>The Rules: Sex, Lies &amp; Serial Killers</c:v>
                  </c:pt>
                  <c:pt idx="302">
                    <c:v>The Secret Lives of Baba Segi's Wives; A Workshop Production</c:v>
                  </c:pt>
                  <c:pt idx="303">
                    <c:v>The Silence at the Song's End</c:v>
                  </c:pt>
                  <c:pt idx="304">
                    <c:v>The Singing Teacher</c:v>
                  </c:pt>
                  <c:pt idx="305">
                    <c:v>The Stolen Inches, Edinburgh 2015</c:v>
                  </c:pt>
                  <c:pt idx="306">
                    <c:v>The Story of the 1914 Christmas Truce is coming to America</c:v>
                  </c:pt>
                  <c:pt idx="307">
                    <c:v>The Taming of the Shrew</c:v>
                  </c:pt>
                  <c:pt idx="308">
                    <c:v>The Tulip Tree 2014</c:v>
                  </c:pt>
                  <c:pt idx="309">
                    <c:v>The White Bike</c:v>
                  </c:pt>
                  <c:pt idx="310">
                    <c:v>The White Feather: a new musical</c:v>
                  </c:pt>
                  <c:pt idx="311">
                    <c:v>Theatre 'Portable' Royal (Canceled)</c:v>
                  </c:pt>
                  <c:pt idx="312">
                    <c:v>Theatre Bath Bus</c:v>
                  </c:pt>
                  <c:pt idx="313">
                    <c:v>Theatre for Life, Youth Theatre Company, Southampton UK</c:v>
                  </c:pt>
                  <c:pt idx="314">
                    <c:v>Theatre Memoire</c:v>
                  </c:pt>
                  <c:pt idx="315">
                    <c:v>These are your lives.</c:v>
                  </c:pt>
                  <c:pt idx="316">
                    <c:v>This is Living by Liam Borrett</c:v>
                  </c:pt>
                  <c:pt idx="317">
                    <c:v>This is why we Live ... (Astonishment)</c:v>
                  </c:pt>
                  <c:pt idx="318">
                    <c:v>Thoroughly Modern Millie (Canceled)</c:v>
                  </c:pt>
                  <c:pt idx="319">
                    <c:v>Threads by David Lane at The Hope Theatre - 11-29 April</c:v>
                  </c:pt>
                  <c:pt idx="320">
                    <c:v>ThreeWay - A new play about dating and relationships.</c:v>
                  </c:pt>
                  <c:pt idx="321">
                    <c:v>Time at the Bar! The road to Edinburgh</c:v>
                  </c:pt>
                  <c:pt idx="322">
                    <c:v>Time Please Fringe</c:v>
                  </c:pt>
                  <c:pt idx="323">
                    <c:v>Tissue by Louise Page. A play about Breast Cancer.</c:v>
                  </c:pt>
                  <c:pt idx="324">
                    <c:v>To Kill a Machine</c:v>
                  </c:pt>
                  <c:pt idx="325">
                    <c:v>Today I Live</c:v>
                  </c:pt>
                  <c:pt idx="326">
                    <c:v>Told Look Younger at Jermyn Street Theatre</c:v>
                  </c:pt>
                  <c:pt idx="327">
                    <c:v>Tonight I'll be April</c:v>
                  </c:pt>
                  <c:pt idx="328">
                    <c:v>TUSENTACK THEATRE</c:v>
                  </c:pt>
                  <c:pt idx="329">
                    <c:v>Twelfth Night or What You Will</c:v>
                  </c:pt>
                  <c:pt idx="330">
                    <c:v>Twelve Angry Women</c:v>
                  </c:pt>
                  <c:pt idx="331">
                    <c:v>UCAS</c:v>
                  </c:pt>
                  <c:pt idx="332">
                    <c:v>Ultimate Political Selfie!</c:v>
                  </c:pt>
                  <c:pt idx="333">
                    <c:v>Unhinged Creations Presents 'Phantom Pain' - Ed Fringe 2014</c:v>
                  </c:pt>
                  <c:pt idx="334">
                    <c:v>Unusual Charles Dickens adaptation at Edinburgh Fringe</c:v>
                  </c:pt>
                  <c:pt idx="335">
                    <c:v>VANITY BITES BACK by Helen Duff</c:v>
                  </c:pt>
                  <c:pt idx="336">
                    <c:v>Verge of Strife - The life and poetry of Rupert Brooke</c:v>
                  </c:pt>
                  <c:pt idx="337">
                    <c:v>Victory by Madicken Malm</c:v>
                  </c:pt>
                  <c:pt idx="338">
                    <c:v>Village Pub Theatre- FRINGE 2015</c:v>
                  </c:pt>
                  <c:pt idx="339">
                    <c:v>Virtual Reality - A play about autism, family and The Sims.</c:v>
                  </c:pt>
                  <c:pt idx="340">
                    <c:v>Waiting for Godot - Blue Sky Theatre &amp; Arts</c:v>
                  </c:pt>
                  <c:pt idx="341">
                    <c:v>Waving Goodbye</c:v>
                  </c:pt>
                  <c:pt idx="342">
                    <c:v>We just keep going</c:v>
                  </c:pt>
                  <c:pt idx="343">
                    <c:v>We Were Kings</c:v>
                  </c:pt>
                  <c:pt idx="344">
                    <c:v>Weald at The Finborough Theatre</c:v>
                  </c:pt>
                  <c:pt idx="345">
                    <c:v>What a Gay Play - back, bigger and longer</c:v>
                  </c:pt>
                  <c:pt idx="346">
                    <c:v>Whisper Me Happy Ever After (WMHEA)</c:v>
                  </c:pt>
                  <c:pt idx="347">
                    <c:v>Who Said Theatre Presents: The Calm</c:v>
                  </c:pt>
                  <c:pt idx="348">
                    <c:v>Wild Men at the Bristol Cathedral</c:v>
                  </c:pt>
                  <c:pt idx="349">
                    <c:v>WILDE TALES</c:v>
                  </c:pt>
                  <c:pt idx="350">
                    <c:v>With My Eyes Wide Open</c:v>
                  </c:pt>
                  <c:pt idx="351">
                    <c:v>Women Beware Women</c:v>
                  </c:pt>
                  <c:pt idx="352">
                    <c:v>World premiere of BIRTHDAY SUIT at the Old Red Lion</c:v>
                  </c:pt>
                  <c:pt idx="353">
                    <c:v>World Premiere of Sket - a play by  Maya Sondhi</c:v>
                  </c:pt>
                  <c:pt idx="354">
                    <c:v>Write Now 5</c:v>
                  </c:pt>
                  <c:pt idx="355">
                    <c:v>Xavier Project: Leftovers</c:v>
                  </c:pt>
                  <c:pt idx="356">
                    <c:v>Yuri in Edinburgh</c:v>
                  </c:pt>
                  <c:pt idx="357">
                    <c:v>Zachariah Sheldon: A musical to chill your blood</c:v>
                  </c:pt>
                  <c:pt idx="358">
                    <c:v>Zero Down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'Parent Categories'!$E$5:$E$365</c:f>
              <c:numCache>
                <c:formatCode>General</c:formatCode>
                <c:ptCount val="3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1</c:v>
                </c:pt>
                <c:pt idx="21">
                  <c:v>1</c:v>
                </c:pt>
                <c:pt idx="23">
                  <c:v>1</c:v>
                </c:pt>
                <c:pt idx="27">
                  <c:v>1</c:v>
                </c:pt>
                <c:pt idx="30">
                  <c:v>1</c:v>
                </c:pt>
                <c:pt idx="31">
                  <c:v>1</c:v>
                </c:pt>
                <c:pt idx="33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4">
                  <c:v>1</c:v>
                </c:pt>
                <c:pt idx="46">
                  <c:v>1</c:v>
                </c:pt>
                <c:pt idx="49">
                  <c:v>1</c:v>
                </c:pt>
                <c:pt idx="50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2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4">
                  <c:v>1</c:v>
                </c:pt>
                <c:pt idx="128">
                  <c:v>1</c:v>
                </c:pt>
                <c:pt idx="131">
                  <c:v>1</c:v>
                </c:pt>
                <c:pt idx="132">
                  <c:v>1</c:v>
                </c:pt>
                <c:pt idx="136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3">
                  <c:v>1</c:v>
                </c:pt>
                <c:pt idx="154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2">
                  <c:v>1</c:v>
                </c:pt>
                <c:pt idx="194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2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4">
                  <c:v>1</c:v>
                </c:pt>
                <c:pt idx="285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5">
                  <c:v>1</c:v>
                </c:pt>
                <c:pt idx="317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7">
                  <c:v>1</c:v>
                </c:pt>
                <c:pt idx="349">
                  <c:v>1</c:v>
                </c:pt>
                <c:pt idx="350">
                  <c:v>1</c:v>
                </c:pt>
                <c:pt idx="352">
                  <c:v>1</c:v>
                </c:pt>
                <c:pt idx="353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E3C-D943-BA18-F559307BA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7973664"/>
        <c:axId val="1967602512"/>
      </c:barChart>
      <c:catAx>
        <c:axId val="196797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602512"/>
        <c:crosses val="autoZero"/>
        <c:auto val="1"/>
        <c:lblAlgn val="ctr"/>
        <c:lblOffset val="100"/>
        <c:noMultiLvlLbl val="0"/>
      </c:catAx>
      <c:valAx>
        <c:axId val="196760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97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V1.xlsx]Subcategory Statistics!PivotTable4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E-1F46-BAC5-41A83A9CEA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62E-1F46-BAC5-41A83A9CEA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62E-1F46-BAC5-41A83A9CE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6494144"/>
        <c:axId val="2006495792"/>
      </c:barChart>
      <c:catAx>
        <c:axId val="200649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495792"/>
        <c:crosses val="autoZero"/>
        <c:auto val="1"/>
        <c:lblAlgn val="ctr"/>
        <c:lblOffset val="100"/>
        <c:noMultiLvlLbl val="0"/>
      </c:catAx>
      <c:valAx>
        <c:axId val="200649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4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589078CC-DAC5-6746-9FAC-4A47A149E10D}">
          <cx:tx>
            <cx:txData>
              <cx:f>_xlchart.v1.12</cx:f>
              <cx:v>goal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0658E12-931E-2344-B372-B6654CB6EC7D}">
          <cx:tx>
            <cx:txData>
              <cx:f>_xlchart.v1.14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47DBF2C-FE93-4943-A8F9-E20C83CECD66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54DE7BC-CED9-6631-E569-7BDE4070618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F222467-1D16-D711-CA85-66EA0C60E8A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4</xdr:row>
      <xdr:rowOff>12700</xdr:rowOff>
    </xdr:from>
    <xdr:to>
      <xdr:col>15</xdr:col>
      <xdr:colOff>635000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428D5-D374-7743-BDDE-1514F8429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146050</xdr:rowOff>
    </xdr:from>
    <xdr:to>
      <xdr:col>15</xdr:col>
      <xdr:colOff>419100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0EE8B-C75D-0C45-AAD4-1C3C963DE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6</xdr:row>
      <xdr:rowOff>152400</xdr:rowOff>
    </xdr:from>
    <xdr:to>
      <xdr:col>15</xdr:col>
      <xdr:colOff>609600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DF4E5-9E9A-1541-884C-BBE108B98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4.354944560182" createdVersion="7" refreshedVersion="7" minRefreshableVersion="3" recordCount="4114" xr:uid="{461E1CDF-ED0E-B54A-A321-82EA30AE066A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4.465218634257" createdVersion="7" refreshedVersion="7" minRefreshableVersion="3" recordCount="4114" xr:uid="{E7E923A1-1A2B-BB4B-B9CD-C41901960423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3EDBE-2A7F-AD46-AB97-5EB379466D05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C24AA-D34E-CC44-A96F-6E918495D06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365" firstHeaderRow="1" firstDataRow="2" firstDataCol="1" rowPageCount="1" colPageCount="1"/>
  <pivotFields count="18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x="1"/>
        <item t="default" sd="0"/>
      </items>
    </pivotField>
    <pivotField showAll="0"/>
  </pivotFields>
  <rowFields count="2">
    <field x="16"/>
    <field x="1"/>
  </rowFields>
  <rowItems count="361"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4"/>
    </i>
    <i r="1">
      <x v="16"/>
    </i>
    <i r="1">
      <x v="18"/>
    </i>
    <i r="1">
      <x v="20"/>
    </i>
    <i r="1">
      <x v="21"/>
    </i>
    <i r="1">
      <x v="22"/>
    </i>
    <i r="1">
      <x v="24"/>
    </i>
    <i r="1">
      <x v="71"/>
    </i>
    <i r="1">
      <x v="81"/>
    </i>
    <i r="1">
      <x v="105"/>
    </i>
    <i r="1">
      <x v="122"/>
    </i>
    <i r="1">
      <x v="135"/>
    </i>
    <i r="1">
      <x v="148"/>
    </i>
    <i r="1">
      <x v="149"/>
    </i>
    <i r="1">
      <x v="153"/>
    </i>
    <i r="1">
      <x v="155"/>
    </i>
    <i r="1">
      <x v="157"/>
    </i>
    <i r="1">
      <x v="169"/>
    </i>
    <i r="1">
      <x v="204"/>
    </i>
    <i r="1">
      <x v="205"/>
    </i>
    <i r="1">
      <x v="208"/>
    </i>
    <i r="1">
      <x v="225"/>
    </i>
    <i r="1">
      <x v="230"/>
    </i>
    <i r="1">
      <x v="250"/>
    </i>
    <i r="1">
      <x v="291"/>
    </i>
    <i r="1">
      <x v="296"/>
    </i>
    <i r="1">
      <x v="312"/>
    </i>
    <i r="1">
      <x v="313"/>
    </i>
    <i r="1">
      <x v="340"/>
    </i>
    <i r="1">
      <x v="342"/>
    </i>
    <i r="1">
      <x v="350"/>
    </i>
    <i r="1">
      <x v="357"/>
    </i>
    <i r="1">
      <x v="377"/>
    </i>
    <i r="1">
      <x v="387"/>
    </i>
    <i r="1">
      <x v="389"/>
    </i>
    <i r="1">
      <x v="394"/>
    </i>
    <i r="1">
      <x v="411"/>
    </i>
    <i r="1">
      <x v="433"/>
    </i>
    <i r="1">
      <x v="437"/>
    </i>
    <i r="1">
      <x v="443"/>
    </i>
    <i r="1">
      <x v="459"/>
    </i>
    <i r="1">
      <x v="467"/>
    </i>
    <i r="1">
      <x v="474"/>
    </i>
    <i r="1">
      <x v="503"/>
    </i>
    <i r="1">
      <x v="511"/>
    </i>
    <i r="1">
      <x v="529"/>
    </i>
    <i r="1">
      <x v="544"/>
    </i>
    <i r="1">
      <x v="563"/>
    </i>
    <i r="1">
      <x v="588"/>
    </i>
    <i r="1">
      <x v="598"/>
    </i>
    <i r="1">
      <x v="625"/>
    </i>
    <i r="1">
      <x v="648"/>
    </i>
    <i r="1">
      <x v="658"/>
    </i>
    <i r="1">
      <x v="660"/>
    </i>
    <i r="1">
      <x v="697"/>
    </i>
    <i r="1">
      <x v="708"/>
    </i>
    <i r="1">
      <x v="709"/>
    </i>
    <i r="1">
      <x v="713"/>
    </i>
    <i r="1">
      <x v="765"/>
    </i>
    <i r="1">
      <x v="770"/>
    </i>
    <i r="1">
      <x v="771"/>
    </i>
    <i r="1">
      <x v="778"/>
    </i>
    <i r="1">
      <x v="790"/>
    </i>
    <i r="1">
      <x v="802"/>
    </i>
    <i r="1">
      <x v="822"/>
    </i>
    <i r="1">
      <x v="831"/>
    </i>
    <i r="1">
      <x v="842"/>
    </i>
    <i r="1">
      <x v="856"/>
    </i>
    <i r="1">
      <x v="860"/>
    </i>
    <i r="1">
      <x v="864"/>
    </i>
    <i r="1">
      <x v="865"/>
    </i>
    <i r="1">
      <x v="871"/>
    </i>
    <i r="1">
      <x v="875"/>
    </i>
    <i r="1">
      <x v="880"/>
    </i>
    <i r="1">
      <x v="881"/>
    </i>
    <i r="1">
      <x v="882"/>
    </i>
    <i r="1">
      <x v="903"/>
    </i>
    <i r="1">
      <x v="907"/>
    </i>
    <i r="1">
      <x v="913"/>
    </i>
    <i r="1">
      <x v="928"/>
    </i>
    <i r="1">
      <x v="932"/>
    </i>
    <i r="1">
      <x v="938"/>
    </i>
    <i r="1">
      <x v="981"/>
    </i>
    <i r="1">
      <x v="985"/>
    </i>
    <i r="1">
      <x v="991"/>
    </i>
    <i r="1">
      <x v="1013"/>
    </i>
    <i r="1">
      <x v="1022"/>
    </i>
    <i r="1">
      <x v="1033"/>
    </i>
    <i r="1">
      <x v="1044"/>
    </i>
    <i r="1">
      <x v="1045"/>
    </i>
    <i r="1">
      <x v="1050"/>
    </i>
    <i r="1">
      <x v="1058"/>
    </i>
    <i r="1">
      <x v="1093"/>
    </i>
    <i r="1">
      <x v="1113"/>
    </i>
    <i r="1">
      <x v="1148"/>
    </i>
    <i r="1">
      <x v="1149"/>
    </i>
    <i r="1">
      <x v="1152"/>
    </i>
    <i r="1">
      <x v="1162"/>
    </i>
    <i r="1">
      <x v="1165"/>
    </i>
    <i r="1">
      <x v="1176"/>
    </i>
    <i r="1">
      <x v="1198"/>
    </i>
    <i r="1">
      <x v="1203"/>
    </i>
    <i r="1">
      <x v="1207"/>
    </i>
    <i r="1">
      <x v="1228"/>
    </i>
    <i r="1">
      <x v="1230"/>
    </i>
    <i r="1">
      <x v="1235"/>
    </i>
    <i r="1">
      <x v="1267"/>
    </i>
    <i r="1">
      <x v="1308"/>
    </i>
    <i r="1">
      <x v="1310"/>
    </i>
    <i r="1">
      <x v="1314"/>
    </i>
    <i r="1">
      <x v="1338"/>
    </i>
    <i r="1">
      <x v="1348"/>
    </i>
    <i r="1">
      <x v="1416"/>
    </i>
    <i r="1">
      <x v="1424"/>
    </i>
    <i r="1">
      <x v="1426"/>
    </i>
    <i r="1">
      <x v="1440"/>
    </i>
    <i r="1">
      <x v="1454"/>
    </i>
    <i r="1">
      <x v="1458"/>
    </i>
    <i r="1">
      <x v="1490"/>
    </i>
    <i r="1">
      <x v="1491"/>
    </i>
    <i r="1">
      <x v="1510"/>
    </i>
    <i r="1">
      <x v="1527"/>
    </i>
    <i r="1">
      <x v="1530"/>
    </i>
    <i r="1">
      <x v="1535"/>
    </i>
    <i r="1">
      <x v="1541"/>
    </i>
    <i r="1">
      <x v="1544"/>
    </i>
    <i r="1">
      <x v="1547"/>
    </i>
    <i r="1">
      <x v="1560"/>
    </i>
    <i r="1">
      <x v="1562"/>
    </i>
    <i r="1">
      <x v="1568"/>
    </i>
    <i r="1">
      <x v="1573"/>
    </i>
    <i r="1">
      <x v="1587"/>
    </i>
    <i r="1">
      <x v="1624"/>
    </i>
    <i r="1">
      <x v="1630"/>
    </i>
    <i r="1">
      <x v="1639"/>
    </i>
    <i r="1">
      <x v="1650"/>
    </i>
    <i r="1">
      <x v="1655"/>
    </i>
    <i r="1">
      <x v="1668"/>
    </i>
    <i r="1">
      <x v="1692"/>
    </i>
    <i r="1">
      <x v="1718"/>
    </i>
    <i r="1">
      <x v="1725"/>
    </i>
    <i r="1">
      <x v="1727"/>
    </i>
    <i r="1">
      <x v="1739"/>
    </i>
    <i r="1">
      <x v="1748"/>
    </i>
    <i r="1">
      <x v="1752"/>
    </i>
    <i r="1">
      <x v="1753"/>
    </i>
    <i r="1">
      <x v="1756"/>
    </i>
    <i r="1">
      <x v="1764"/>
    </i>
    <i r="1">
      <x v="1784"/>
    </i>
    <i r="1">
      <x v="1794"/>
    </i>
    <i r="1">
      <x v="1798"/>
    </i>
    <i r="1">
      <x v="1829"/>
    </i>
    <i r="1">
      <x v="1860"/>
    </i>
    <i r="1">
      <x v="1882"/>
    </i>
    <i r="1">
      <x v="1920"/>
    </i>
    <i r="1">
      <x v="1942"/>
    </i>
    <i r="1">
      <x v="1987"/>
    </i>
    <i r="1">
      <x v="1994"/>
    </i>
    <i r="1">
      <x v="2011"/>
    </i>
    <i r="1">
      <x v="2057"/>
    </i>
    <i r="1">
      <x v="2066"/>
    </i>
    <i r="1">
      <x v="2097"/>
    </i>
    <i r="1">
      <x v="2134"/>
    </i>
    <i r="1">
      <x v="2136"/>
    </i>
    <i r="1">
      <x v="2137"/>
    </i>
    <i r="1">
      <x v="2159"/>
    </i>
    <i r="1">
      <x v="2166"/>
    </i>
    <i r="1">
      <x v="2175"/>
    </i>
    <i r="1">
      <x v="2180"/>
    </i>
    <i r="1">
      <x v="2194"/>
    </i>
    <i r="1">
      <x v="2202"/>
    </i>
    <i r="1">
      <x v="2211"/>
    </i>
    <i r="1">
      <x v="2231"/>
    </i>
    <i r="1">
      <x v="2234"/>
    </i>
    <i r="1">
      <x v="2238"/>
    </i>
    <i r="1">
      <x v="2240"/>
    </i>
    <i r="1">
      <x v="2242"/>
    </i>
    <i r="1">
      <x v="2245"/>
    </i>
    <i r="1">
      <x v="2248"/>
    </i>
    <i r="1">
      <x v="2255"/>
    </i>
    <i r="1">
      <x v="2302"/>
    </i>
    <i r="1">
      <x v="2328"/>
    </i>
    <i r="1">
      <x v="2339"/>
    </i>
    <i r="1">
      <x v="2346"/>
    </i>
    <i r="1">
      <x v="2365"/>
    </i>
    <i r="1">
      <x v="2369"/>
    </i>
    <i r="1">
      <x v="2370"/>
    </i>
    <i r="1">
      <x v="2380"/>
    </i>
    <i r="1">
      <x v="2383"/>
    </i>
    <i r="1">
      <x v="2392"/>
    </i>
    <i r="1">
      <x v="2397"/>
    </i>
    <i r="1">
      <x v="2418"/>
    </i>
    <i r="1">
      <x v="2431"/>
    </i>
    <i r="1">
      <x v="2455"/>
    </i>
    <i r="1">
      <x v="2472"/>
    </i>
    <i r="1">
      <x v="2488"/>
    </i>
    <i r="1">
      <x v="2520"/>
    </i>
    <i r="1">
      <x v="2526"/>
    </i>
    <i r="1">
      <x v="2533"/>
    </i>
    <i r="1">
      <x v="2549"/>
    </i>
    <i r="1">
      <x v="2555"/>
    </i>
    <i r="1">
      <x v="2556"/>
    </i>
    <i r="1">
      <x v="2570"/>
    </i>
    <i r="1">
      <x v="2593"/>
    </i>
    <i r="1">
      <x v="2633"/>
    </i>
    <i r="1">
      <x v="2634"/>
    </i>
    <i r="1">
      <x v="2651"/>
    </i>
    <i r="1">
      <x v="2655"/>
    </i>
    <i r="1">
      <x v="2657"/>
    </i>
    <i r="1">
      <x v="2671"/>
    </i>
    <i r="1">
      <x v="2682"/>
    </i>
    <i r="1">
      <x v="2698"/>
    </i>
    <i r="1">
      <x v="2713"/>
    </i>
    <i r="1">
      <x v="2735"/>
    </i>
    <i r="1">
      <x v="2742"/>
    </i>
    <i r="1">
      <x v="2777"/>
    </i>
    <i r="1">
      <x v="2784"/>
    </i>
    <i r="1">
      <x v="2790"/>
    </i>
    <i r="1">
      <x v="2793"/>
    </i>
    <i r="1">
      <x v="2795"/>
    </i>
    <i r="1">
      <x v="2832"/>
    </i>
    <i r="1">
      <x v="2846"/>
    </i>
    <i r="1">
      <x v="2848"/>
    </i>
    <i r="1">
      <x v="2855"/>
    </i>
    <i r="1">
      <x v="2863"/>
    </i>
    <i r="1">
      <x v="2865"/>
    </i>
    <i r="1">
      <x v="2870"/>
    </i>
    <i r="1">
      <x v="2873"/>
    </i>
    <i r="1">
      <x v="2878"/>
    </i>
    <i r="1">
      <x v="2881"/>
    </i>
    <i r="1">
      <x v="2884"/>
    </i>
    <i r="1">
      <x v="2885"/>
    </i>
    <i r="1">
      <x v="2888"/>
    </i>
    <i r="1">
      <x v="2914"/>
    </i>
    <i r="1">
      <x v="2915"/>
    </i>
    <i r="1">
      <x v="2932"/>
    </i>
    <i r="1">
      <x v="2940"/>
    </i>
    <i r="1">
      <x v="2947"/>
    </i>
    <i r="1">
      <x v="3024"/>
    </i>
    <i r="1">
      <x v="3026"/>
    </i>
    <i r="1">
      <x v="3071"/>
    </i>
    <i r="1">
      <x v="3075"/>
    </i>
    <i r="1">
      <x v="3078"/>
    </i>
    <i r="1">
      <x v="3088"/>
    </i>
    <i r="1">
      <x v="3092"/>
    </i>
    <i r="1">
      <x v="3122"/>
    </i>
    <i r="1">
      <x v="3140"/>
    </i>
    <i r="1">
      <x v="3173"/>
    </i>
    <i r="1">
      <x v="3176"/>
    </i>
    <i r="1">
      <x v="3182"/>
    </i>
    <i r="1">
      <x v="3198"/>
    </i>
    <i r="1">
      <x v="3206"/>
    </i>
    <i r="1">
      <x v="3211"/>
    </i>
    <i r="1">
      <x v="3242"/>
    </i>
    <i r="1">
      <x v="3243"/>
    </i>
    <i r="1">
      <x v="3283"/>
    </i>
    <i r="1">
      <x v="3284"/>
    </i>
    <i r="1">
      <x v="3299"/>
    </i>
    <i r="1">
      <x v="3301"/>
    </i>
    <i r="1">
      <x v="3304"/>
    </i>
    <i r="1">
      <x v="3312"/>
    </i>
    <i r="1">
      <x v="3316"/>
    </i>
    <i r="1">
      <x v="3350"/>
    </i>
    <i r="1">
      <x v="3355"/>
    </i>
    <i r="1">
      <x v="3358"/>
    </i>
    <i r="1">
      <x v="3376"/>
    </i>
    <i r="1">
      <x v="3381"/>
    </i>
    <i r="1">
      <x v="3391"/>
    </i>
    <i r="1">
      <x v="3399"/>
    </i>
    <i r="1">
      <x v="3400"/>
    </i>
    <i r="1">
      <x v="3411"/>
    </i>
    <i r="1">
      <x v="3414"/>
    </i>
    <i r="1">
      <x v="3427"/>
    </i>
    <i r="1">
      <x v="3437"/>
    </i>
    <i r="1">
      <x v="3450"/>
    </i>
    <i r="1">
      <x v="3492"/>
    </i>
    <i r="1">
      <x v="3510"/>
    </i>
    <i r="1">
      <x v="3528"/>
    </i>
    <i r="1">
      <x v="3536"/>
    </i>
    <i r="1">
      <x v="3537"/>
    </i>
    <i r="1">
      <x v="3540"/>
    </i>
    <i r="1">
      <x v="3549"/>
    </i>
    <i r="1">
      <x v="3557"/>
    </i>
    <i r="1">
      <x v="3558"/>
    </i>
    <i r="1">
      <x v="3566"/>
    </i>
    <i r="1">
      <x v="3567"/>
    </i>
    <i r="1">
      <x v="3577"/>
    </i>
    <i r="1">
      <x v="3589"/>
    </i>
    <i r="1">
      <x v="3594"/>
    </i>
    <i r="1">
      <x v="3602"/>
    </i>
    <i r="1">
      <x v="3603"/>
    </i>
    <i r="1">
      <x v="3617"/>
    </i>
    <i r="1">
      <x v="3628"/>
    </i>
    <i r="1">
      <x v="3629"/>
    </i>
    <i r="1">
      <x v="3643"/>
    </i>
    <i r="1">
      <x v="3646"/>
    </i>
    <i r="1">
      <x v="3648"/>
    </i>
    <i r="1">
      <x v="3654"/>
    </i>
    <i r="1">
      <x v="3679"/>
    </i>
    <i r="1">
      <x v="3681"/>
    </i>
    <i r="1">
      <x v="3705"/>
    </i>
    <i r="1">
      <x v="3706"/>
    </i>
    <i r="1">
      <x v="3707"/>
    </i>
    <i r="1">
      <x v="3710"/>
    </i>
    <i r="1">
      <x v="3718"/>
    </i>
    <i r="1">
      <x v="3726"/>
    </i>
    <i r="1">
      <x v="3729"/>
    </i>
    <i r="1">
      <x v="3731"/>
    </i>
    <i r="1">
      <x v="3734"/>
    </i>
    <i r="1">
      <x v="3744"/>
    </i>
    <i r="1">
      <x v="3756"/>
    </i>
    <i r="1">
      <x v="3759"/>
    </i>
    <i r="1">
      <x v="3766"/>
    </i>
    <i r="1">
      <x v="3771"/>
    </i>
    <i r="1">
      <x v="3774"/>
    </i>
    <i r="1">
      <x v="3776"/>
    </i>
    <i r="1">
      <x v="3778"/>
    </i>
    <i r="1">
      <x v="3822"/>
    </i>
    <i r="1">
      <x v="3825"/>
    </i>
    <i r="1">
      <x v="3826"/>
    </i>
    <i r="1">
      <x v="3841"/>
    </i>
    <i r="1">
      <x v="3845"/>
    </i>
    <i r="1">
      <x v="3862"/>
    </i>
    <i r="1">
      <x v="3876"/>
    </i>
    <i r="1">
      <x v="3898"/>
    </i>
    <i r="1">
      <x v="3913"/>
    </i>
    <i r="1">
      <x v="3917"/>
    </i>
    <i r="1">
      <x v="3922"/>
    </i>
    <i r="1">
      <x v="3928"/>
    </i>
    <i r="1">
      <x v="3951"/>
    </i>
    <i r="1">
      <x v="3962"/>
    </i>
    <i r="1">
      <x v="3971"/>
    </i>
    <i r="1">
      <x v="3977"/>
    </i>
    <i r="1">
      <x v="3978"/>
    </i>
    <i r="1">
      <x v="3997"/>
    </i>
    <i r="1">
      <x v="4011"/>
    </i>
    <i r="1">
      <x v="4016"/>
    </i>
    <i r="1">
      <x v="4024"/>
    </i>
    <i r="1">
      <x v="4027"/>
    </i>
    <i r="1">
      <x v="4037"/>
    </i>
    <i r="1">
      <x v="4043"/>
    </i>
    <i r="1">
      <x v="4052"/>
    </i>
    <i r="1">
      <x v="4053"/>
    </i>
    <i r="1">
      <x v="4062"/>
    </i>
    <i r="1">
      <x v="4065"/>
    </i>
    <i r="1">
      <x v="4095"/>
    </i>
    <i r="1">
      <x v="4096"/>
    </i>
    <i r="1">
      <x v="409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1A46B-417D-6640-8E63-DF369FF0B98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sd="0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2">
    <field x="17"/>
    <field x="1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63" zoomScaleNormal="163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0.33203125" style="6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20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 t="shared" ref="P2:P65" si="1">IFERROR(ROUND(E2/L2,2),0)</f>
        <v>63.92</v>
      </c>
      <c r="Q2" s="8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8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ROUND((E66/D66)*100,0)</f>
        <v>173</v>
      </c>
      <c r="P66">
        <f t="shared" ref="P66:P129" si="5">IFERROR(ROUND(E66/L66,2),0)</f>
        <v>86.67</v>
      </c>
      <c r="Q66" s="8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8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8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8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8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8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8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8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8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8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8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8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8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8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8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8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8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8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8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8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8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8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8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8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8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8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8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8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8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8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8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8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8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8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8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8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8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8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8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8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8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8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8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8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8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8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8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8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8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8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8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8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8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8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8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8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8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ROUND((E130/D130)*100,0)</f>
        <v>2</v>
      </c>
      <c r="P130">
        <f t="shared" ref="P130:P193" si="9">IFERROR(ROUND(E130/L130,2),0)</f>
        <v>311.17</v>
      </c>
      <c r="Q130" s="8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8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8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8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8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8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8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8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8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8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8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8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8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8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8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8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8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8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8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8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8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8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8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8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8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8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8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8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8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8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8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8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8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8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8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8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8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8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8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8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8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8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8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8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8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8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8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8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8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8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8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8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8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8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8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8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8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8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ROUND((E194/D194)*100,0)</f>
        <v>0</v>
      </c>
      <c r="P194">
        <f t="shared" ref="P194:P257" si="13">IFERROR(ROUND(E194/L194,2),0)</f>
        <v>5.67</v>
      </c>
      <c r="Q194" s="8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8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8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8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8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8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8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8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8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8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8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8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8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8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8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8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8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8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8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8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8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8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8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8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8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8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8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8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8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8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8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8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8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8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8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8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8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8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8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8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8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8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8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8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8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8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8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8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8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8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8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8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8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8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8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8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8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8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ROUND((E258/D258)*100,0)</f>
        <v>139</v>
      </c>
      <c r="P258">
        <f t="shared" ref="P258:P321" si="17">IFERROR(ROUND(E258/L258,2),0)</f>
        <v>65.760000000000005</v>
      </c>
      <c r="Q258" s="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8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8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8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8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8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8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8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8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8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8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8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8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8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8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8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8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8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8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8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8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8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8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8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8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8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8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8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8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8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8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8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8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8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8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8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8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8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8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8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8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8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8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8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8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8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8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8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8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8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8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8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8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8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8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8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8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8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ROUND((E322/D322)*100,0)</f>
        <v>107</v>
      </c>
      <c r="P322">
        <f t="shared" ref="P322:P385" si="21">IFERROR(ROUND(E322/L322,2),0)</f>
        <v>134.91</v>
      </c>
      <c r="Q322" s="8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8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8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8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8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8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8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8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8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8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8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8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8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8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8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8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8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8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8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8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8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8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8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8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8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8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8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8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8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8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8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8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8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8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8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8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8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8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8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8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8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8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8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8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8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8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8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8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8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8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8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8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8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8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8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8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8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8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ROUND((E386/D386)*100,0)</f>
        <v>112</v>
      </c>
      <c r="P386">
        <f t="shared" ref="P386:P449" si="25">IFERROR(ROUND(E386/L386,2),0)</f>
        <v>58.54</v>
      </c>
      <c r="Q386" s="8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8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8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8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8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8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8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8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8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8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8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8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8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8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8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8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8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8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8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8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8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8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8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8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8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8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8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8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8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8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8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8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8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8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8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8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8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8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8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8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8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8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8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8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8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8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8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8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8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8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8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8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8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8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8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8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8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ROUND((E450/D450)*100,0)</f>
        <v>3</v>
      </c>
      <c r="P450">
        <f t="shared" ref="P450:P513" si="29">IFERROR(ROUND(E450/L450,2),0)</f>
        <v>20.5</v>
      </c>
      <c r="Q450" s="8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8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8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8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8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8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8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8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8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8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8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8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8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8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8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8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8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8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8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8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8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8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8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8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8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8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8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8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8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8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8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8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8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8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8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8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8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8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8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8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8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8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8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8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8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8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8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8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8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8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8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8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8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8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8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8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8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8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ROUND((E514/D514)*100,0)</f>
        <v>0</v>
      </c>
      <c r="P514">
        <f t="shared" ref="P514:P577" si="33">IFERROR(ROUND(E514/L514,2),0)</f>
        <v>5.5</v>
      </c>
      <c r="Q514" s="8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8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8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8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8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8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8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8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8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8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8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8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8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8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8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8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8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8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8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8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8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8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8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8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8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8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8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8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8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8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8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8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8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8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8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8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8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8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8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8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8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8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8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8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8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8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8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8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8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8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8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8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8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8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8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8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8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8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ROUND((E578/D578)*100,0)</f>
        <v>0</v>
      </c>
      <c r="P578">
        <f t="shared" ref="P578:P641" si="37">IFERROR(ROUND(E578/L578,2),0)</f>
        <v>1</v>
      </c>
      <c r="Q578" s="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8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8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8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8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8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8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8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8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8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8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8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8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8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8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8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8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8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8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8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8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8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8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8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8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8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8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8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8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8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8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8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8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8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8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8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8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8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8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8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8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8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8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8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8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8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8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8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8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8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8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8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8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8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8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8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8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8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ROUND((E642/D642)*100,0)</f>
        <v>144</v>
      </c>
      <c r="P642">
        <f t="shared" ref="P642:P705" si="41">IFERROR(ROUND(E642/L642,2),0)</f>
        <v>50.5</v>
      </c>
      <c r="Q642" s="8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8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8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8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8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8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8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8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8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8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8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8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8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8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8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8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8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8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8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8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8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8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8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8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8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8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8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8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8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8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8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8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8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8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8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8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8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8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8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8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8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8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8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8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8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8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8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8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8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8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8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8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8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8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8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8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8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8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ROUND((E706/D706)*100,0)</f>
        <v>1</v>
      </c>
      <c r="P706">
        <f t="shared" ref="P706:P769" si="45">IFERROR(ROUND(E706/L706,2),0)</f>
        <v>120.25</v>
      </c>
      <c r="Q706" s="8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8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8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8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8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8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8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8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8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8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8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8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8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8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8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8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8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8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8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8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8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8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8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8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8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8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8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8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8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8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8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8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8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8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8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8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8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8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8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8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8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8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8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8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8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8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8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8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8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8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8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8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8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8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8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8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8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ROUND((E770/D770)*100,0)</f>
        <v>0</v>
      </c>
      <c r="P770">
        <f t="shared" ref="P770:P833" si="49">IFERROR(ROUND(E770/L770,2),0)</f>
        <v>0</v>
      </c>
      <c r="Q770" s="8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8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8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8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8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8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8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8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8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8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8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8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8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8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8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8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8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8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8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8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8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8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8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8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8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8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8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8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8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8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8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8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8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8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8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8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8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8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8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8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8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8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8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8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8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8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8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8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8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8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8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8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8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8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8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8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8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8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ROUND((E834/D834)*100,0)</f>
        <v>101</v>
      </c>
      <c r="P834">
        <f t="shared" ref="P834:P897" si="53">IFERROR(ROUND(E834/L834,2),0)</f>
        <v>97.99</v>
      </c>
      <c r="Q834" s="8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8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8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8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8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8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8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8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8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8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8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8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8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8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8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8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8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8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8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8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8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8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8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8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8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8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8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8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8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8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8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8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8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8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8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8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8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8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8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8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8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8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8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8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8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8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8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8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8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8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8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8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8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8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8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8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8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8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ROUND((E898/D898)*100,0)</f>
        <v>40</v>
      </c>
      <c r="P898">
        <f t="shared" ref="P898:P961" si="57">IFERROR(ROUND(E898/L898,2),0)</f>
        <v>44.44</v>
      </c>
      <c r="Q898" s="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8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8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8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8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8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8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8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8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8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8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8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8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8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8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8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8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8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8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8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8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8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8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8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8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8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8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8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8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8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8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8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8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8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8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8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8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8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8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8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8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8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8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8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8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8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8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8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8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8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8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8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8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8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8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8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8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8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ROUND((E962/D962)*100,0)</f>
        <v>46</v>
      </c>
      <c r="P962">
        <f t="shared" ref="P962:P1025" si="61">IFERROR(ROUND(E962/L962,2),0)</f>
        <v>136.46</v>
      </c>
      <c r="Q962" s="8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8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8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8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8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8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8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8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8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8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8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8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8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8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8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8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8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8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8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8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8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8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8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8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8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8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8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8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8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8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8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8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8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8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8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8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8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8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8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8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8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8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8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8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8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8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8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8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8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8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8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8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8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8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8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8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8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8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ROUND((E1026/D1026)*100,0)</f>
        <v>119</v>
      </c>
      <c r="P1026">
        <f t="shared" ref="P1026:P1089" si="65">IFERROR(ROUND(E1026/L1026,2),0)</f>
        <v>388.98</v>
      </c>
      <c r="Q1026" s="8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8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8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8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8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8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8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8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8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8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8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8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8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8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8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8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8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8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8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8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8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8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8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8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8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8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8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8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8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8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8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8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8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8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8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8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8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8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8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8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8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8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8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8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8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8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8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8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8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8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8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8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8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8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8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8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8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ROUND((E1090/D1090)*100,0)</f>
        <v>14</v>
      </c>
      <c r="P1090">
        <f t="shared" ref="P1090:P1153" si="69">IFERROR(ROUND(E1090/L1090,2),0)</f>
        <v>43.42</v>
      </c>
      <c r="Q1090" s="8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8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8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8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8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8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8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8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8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8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8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8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8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8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8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8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8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8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8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8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8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8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8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8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8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8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8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8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8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8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8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8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8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8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8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8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8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8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8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8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8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8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8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8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8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8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8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8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8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8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8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8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8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8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8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8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8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8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ROUND((E1154/D1154)*100,0)</f>
        <v>6</v>
      </c>
      <c r="P1154">
        <f t="shared" ref="P1154:P1217" si="73">IFERROR(ROUND(E1154/L1154,2),0)</f>
        <v>60.73</v>
      </c>
      <c r="Q1154" s="8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8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8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8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8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8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8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8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8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8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8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8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8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8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8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8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8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8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8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8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8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8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8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8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8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8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8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8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8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8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8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8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8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8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8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8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8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8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8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8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8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8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8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8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8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8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8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8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8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8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8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8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8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8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8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8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8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8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ROUND((E1218/D1218)*100,0)</f>
        <v>146</v>
      </c>
      <c r="P1218">
        <f t="shared" ref="P1218:P1281" si="77">IFERROR(ROUND(E1218/L1218,2),0)</f>
        <v>91.88</v>
      </c>
      <c r="Q1218" s="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8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8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8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8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8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8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8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8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8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8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8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8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8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8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8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8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8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8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8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8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8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8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8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8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8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8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8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8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8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8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8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8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8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8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8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8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8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8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8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8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8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8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8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8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8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8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8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8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8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8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8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8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8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8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8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8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8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ROUND((E1282/D1282)*100,0)</f>
        <v>111</v>
      </c>
      <c r="P1282">
        <f t="shared" ref="P1282:P1345" si="81">IFERROR(ROUND(E1282/L1282,2),0)</f>
        <v>127.98</v>
      </c>
      <c r="Q1282" s="8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8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8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8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8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8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8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8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8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8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8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8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8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8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8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8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8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8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8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8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8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8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8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8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8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8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8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8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8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8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8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8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8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8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8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8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8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8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8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8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8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8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8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8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8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8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8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8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8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8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8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8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8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8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8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8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8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8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ROUND((E1346/D1346)*100,0)</f>
        <v>378</v>
      </c>
      <c r="P1346">
        <f t="shared" ref="P1346:P1409" si="85">IFERROR(ROUND(E1346/L1346,2),0)</f>
        <v>40.76</v>
      </c>
      <c r="Q1346" s="8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8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8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8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8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8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8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8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8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8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8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8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8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8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8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8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8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8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8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8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8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8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8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8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8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8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8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8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8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8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8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8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8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8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8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8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8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8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8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8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8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8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8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8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8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8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8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8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8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8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8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8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8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8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8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8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8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ROUND((E1410/D1410)*100,0)</f>
        <v>7</v>
      </c>
      <c r="P1410">
        <f t="shared" ref="P1410:P1473" si="89">IFERROR(ROUND(E1410/L1410,2),0)</f>
        <v>12</v>
      </c>
      <c r="Q1410" s="8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8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8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8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8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8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8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8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8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8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8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8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8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8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8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8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8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8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8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8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8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8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8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8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8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8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8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8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8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8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8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8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8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8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8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8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8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8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8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8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8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8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8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8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8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8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8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8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8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8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8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8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8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8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8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8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8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8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ROUND((E1474/D1474)*100,0)</f>
        <v>139</v>
      </c>
      <c r="P1474">
        <f t="shared" ref="P1474:P1537" si="93">IFERROR(ROUND(E1474/L1474,2),0)</f>
        <v>103.2</v>
      </c>
      <c r="Q1474" s="8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8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8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8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8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8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8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8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8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8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8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8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8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8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8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8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8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8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8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8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8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8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8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8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8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8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8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8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8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8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8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8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8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8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8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8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8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8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8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8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8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8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8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8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8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8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8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8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8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8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8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8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8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8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8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8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8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8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ROUND((E1538/D1538)*100,0)</f>
        <v>250</v>
      </c>
      <c r="P1538">
        <f t="shared" ref="P1538:P1601" si="97">IFERROR(ROUND(E1538/L1538,2),0)</f>
        <v>66.02</v>
      </c>
      <c r="Q1538" s="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8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8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8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8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8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8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8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8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8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8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8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8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8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8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8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8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8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8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8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8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8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8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8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8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8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8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8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8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8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8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8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8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8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8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8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8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8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8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8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8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8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8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8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8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8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8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8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8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8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8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8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8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8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8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8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8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8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ROUND((E1602/D1602)*100,0)</f>
        <v>7</v>
      </c>
      <c r="P1602">
        <f t="shared" ref="P1602:P1665" si="101">IFERROR(ROUND(E1602/L1602,2),0)</f>
        <v>40.78</v>
      </c>
      <c r="Q1602" s="8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8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8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8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8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8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8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8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8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8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8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8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8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8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8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8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8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8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8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8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8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8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8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8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8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8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8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8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8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8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8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8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8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8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8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8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8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8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8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8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8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8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8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8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8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8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8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8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8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8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8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8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8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8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8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8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8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8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ROUND((E1666/D1666)*100,0)</f>
        <v>122</v>
      </c>
      <c r="P1666">
        <f t="shared" ref="P1666:P1729" si="105">IFERROR(ROUND(E1666/L1666,2),0)</f>
        <v>34.380000000000003</v>
      </c>
      <c r="Q1666" s="8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8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8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8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8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8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8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8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8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8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8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8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8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8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8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8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8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8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8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8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8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8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8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8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8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8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8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8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8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8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8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8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8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8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8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8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8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8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8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8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8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8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8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8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8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8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8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8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8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8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8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8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8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8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8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8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8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ROUND((E1730/D1730)*100,0)</f>
        <v>68</v>
      </c>
      <c r="P1730">
        <f t="shared" ref="P1730:P1793" si="109">IFERROR(ROUND(E1730/L1730,2),0)</f>
        <v>122.14</v>
      </c>
      <c r="Q1730" s="8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8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8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8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8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8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8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8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8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8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8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8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8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8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8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8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8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8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8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8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8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8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8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8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8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8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8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8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8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8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8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8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8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8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8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8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8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8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8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8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8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8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8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8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8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8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8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8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8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8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8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8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8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8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8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8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8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8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ROUND((E1794/D1794)*100,0)</f>
        <v>61</v>
      </c>
      <c r="P1794">
        <f t="shared" ref="P1794:P1857" si="113">IFERROR(ROUND(E1794/L1794,2),0)</f>
        <v>109.94</v>
      </c>
      <c r="Q1794" s="8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8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8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8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8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8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8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8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8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8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8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8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8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8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8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8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8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8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8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8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8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8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8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8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8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8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8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8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8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8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8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8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8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8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8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8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8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8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8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8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8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8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8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8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8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8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8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8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8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8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8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8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8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8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8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8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8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8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ROUND((E1858/D1858)*100,0)</f>
        <v>101</v>
      </c>
      <c r="P1858">
        <f t="shared" ref="P1858:P1921" si="117">IFERROR(ROUND(E1858/L1858,2),0)</f>
        <v>53.29</v>
      </c>
      <c r="Q1858" s="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8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8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8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8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8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8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8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8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8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8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8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8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8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8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8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8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8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8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8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8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8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8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8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8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8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8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8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8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8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8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8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8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8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8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8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8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8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8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8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8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8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8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8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8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8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8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8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8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8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8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8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8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8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8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8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8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8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ROUND((E1922/D1922)*100,0)</f>
        <v>43</v>
      </c>
      <c r="P1922">
        <f t="shared" ref="P1922:P1985" si="121">IFERROR(ROUND(E1922/L1922,2),0)</f>
        <v>40.98</v>
      </c>
      <c r="Q1922" s="8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8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8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8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8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8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8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8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8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8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8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8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8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8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8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8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8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8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8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8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8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8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8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8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8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8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8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8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8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8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8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8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8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8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8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8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8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8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8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8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8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8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8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8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8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8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8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8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8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8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8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8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8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8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8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8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8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8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ROUND((E1986/D1986)*100,0)</f>
        <v>21</v>
      </c>
      <c r="P1986">
        <f t="shared" ref="P1986:P2049" si="125">IFERROR(ROUND(E1986/L1986,2),0)</f>
        <v>453.14</v>
      </c>
      <c r="Q1986" s="8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8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8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8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8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8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8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8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8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8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8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8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8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8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8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8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8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8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8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8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8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8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8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8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8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8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8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8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8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8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8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8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8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8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8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8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8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8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8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8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8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8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8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8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8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8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8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8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8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8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8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8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8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8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8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8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8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ROUND((E2050/D2050)*100,0)</f>
        <v>148</v>
      </c>
      <c r="P2050">
        <f t="shared" ref="P2050:P2113" si="129">IFERROR(ROUND(E2050/L2050,2),0)</f>
        <v>91.83</v>
      </c>
      <c r="Q2050" s="8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8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8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8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8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8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8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8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8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8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8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8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8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8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8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8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8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8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8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8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8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8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8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8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8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8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8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8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8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8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8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8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8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8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8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8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8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8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8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8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8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8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8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8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8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8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8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8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8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8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8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8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8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8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8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8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8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8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ROUND((E2114/D2114)*100,0)</f>
        <v>100</v>
      </c>
      <c r="P2114">
        <f t="shared" ref="P2114:P2177" si="133">IFERROR(ROUND(E2114/L2114,2),0)</f>
        <v>27.27</v>
      </c>
      <c r="Q2114" s="8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8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8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8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8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8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8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8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8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8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8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8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8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8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8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8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8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8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8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8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8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8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8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8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8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8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8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8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8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8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8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8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8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8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8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8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8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8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8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8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8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8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8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8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8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8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8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8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8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8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8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8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8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8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8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8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8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8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ROUND((E2178/D2178)*100,0)</f>
        <v>126</v>
      </c>
      <c r="P2178">
        <f t="shared" ref="P2178:P2241" si="137">IFERROR(ROUND(E2178/L2178,2),0)</f>
        <v>88.75</v>
      </c>
      <c r="Q2178" s="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8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8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8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8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8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8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8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8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8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8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8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8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8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8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8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8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8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8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8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8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8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8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8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8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8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8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8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8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8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8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8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8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8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8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8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8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8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8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8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8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8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8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8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8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8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8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8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8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8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8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8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8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8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8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8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8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8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ROUND((E2242/D2242)*100,0)</f>
        <v>271</v>
      </c>
      <c r="P2242">
        <f t="shared" ref="P2242:P2305" si="141">IFERROR(ROUND(E2242/L2242,2),0)</f>
        <v>140.97999999999999</v>
      </c>
      <c r="Q2242" s="8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8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8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8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8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8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8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8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8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8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8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8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8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8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8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8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8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8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8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8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8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8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8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8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8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8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8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8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8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8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8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8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8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8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8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8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8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8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8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8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8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8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8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8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8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8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8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8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8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8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8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8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8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8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8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8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8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8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ROUND((E2306/D2306)*100,0)</f>
        <v>101</v>
      </c>
      <c r="P2306">
        <f t="shared" ref="P2306:P2369" si="145">IFERROR(ROUND(E2306/L2306,2),0)</f>
        <v>53.47</v>
      </c>
      <c r="Q2306" s="8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8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8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8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8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8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8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8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8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8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8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8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8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8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8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8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8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8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8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8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8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8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8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8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8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8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8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8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8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8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8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8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8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8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8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8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8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8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8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8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8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8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8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8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8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8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8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8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8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8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8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8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8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8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8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8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8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ROUND((E2370/D2370)*100,0)</f>
        <v>0</v>
      </c>
      <c r="P2370">
        <f t="shared" ref="P2370:P2433" si="149">IFERROR(ROUND(E2370/L2370,2),0)</f>
        <v>50</v>
      </c>
      <c r="Q2370" s="8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8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8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8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8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8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8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8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8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8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8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8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8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8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8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8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8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8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8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8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8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8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8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8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8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8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8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8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8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8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8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8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8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8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8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8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8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8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8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8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8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8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8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8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8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8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8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8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8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8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8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8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8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8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8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8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8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8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ROUND((E2434/D2434)*100,0)</f>
        <v>0</v>
      </c>
      <c r="P2434">
        <f t="shared" ref="P2434:P2497" si="153">IFERROR(ROUND(E2434/L2434,2),0)</f>
        <v>1</v>
      </c>
      <c r="Q2434" s="8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8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8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8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8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8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8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8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8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8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8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8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8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8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8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8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8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8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8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8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8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8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8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8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8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8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8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8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8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8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8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8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8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8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8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8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8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8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8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8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8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8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8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8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8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8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8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8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8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8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8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8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8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8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8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8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8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8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ROUND((E2498/D2498)*100,0)</f>
        <v>100</v>
      </c>
      <c r="P2498">
        <f t="shared" ref="P2498:P2561" si="157">IFERROR(ROUND(E2498/L2498,2),0)</f>
        <v>600</v>
      </c>
      <c r="Q2498" s="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8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8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8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8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8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8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8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8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8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8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8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8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8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8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8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8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8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8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8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8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8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8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8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8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8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8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8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8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8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8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8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8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8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8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8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8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8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8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8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8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8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8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8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8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8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8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8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8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8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8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8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8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8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8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8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8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8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ROUND((E2562/D2562)*100,0)</f>
        <v>100</v>
      </c>
      <c r="P2562">
        <f t="shared" ref="P2562:P2625" si="161">IFERROR(ROUND(E2562/L2562,2),0)</f>
        <v>143</v>
      </c>
      <c r="Q2562" s="8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8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8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8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8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8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8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8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8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8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8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8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8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8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8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8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8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8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8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8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8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8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8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8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8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8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8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8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8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8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8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8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8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8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8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8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8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8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8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8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8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8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8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8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8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8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8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8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8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8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8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8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8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8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8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8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8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8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ROUND((E2626/D2626)*100,0)</f>
        <v>1379</v>
      </c>
      <c r="P2626">
        <f t="shared" ref="P2626:P2689" si="165">IFERROR(ROUND(E2626/L2626,2),0)</f>
        <v>31.82</v>
      </c>
      <c r="Q2626" s="8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8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8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8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8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8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8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8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8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8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8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8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8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8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8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8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8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8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8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8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8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8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8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8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8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8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8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8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8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8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8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8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8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8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8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8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8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8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8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8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8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8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8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8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8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8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8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8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8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8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8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8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8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8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8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8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8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ROUND((E2690/D2690)*100,0)</f>
        <v>0</v>
      </c>
      <c r="P2690">
        <f t="shared" ref="P2690:P2753" si="169">IFERROR(ROUND(E2690/L2690,2),0)</f>
        <v>5.29</v>
      </c>
      <c r="Q2690" s="8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8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8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8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8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8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8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8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8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8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8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8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8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8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8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8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8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8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8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8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8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8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8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8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8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8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8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8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8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8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8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8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8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8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8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8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8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8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8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8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8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8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8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8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8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8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8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8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8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8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8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8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8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8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8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8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8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8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ROUND((E2754/D2754)*100,0)</f>
        <v>11</v>
      </c>
      <c r="P2754">
        <f t="shared" ref="P2754:P2817" si="173">IFERROR(ROUND(E2754/L2754,2),0)</f>
        <v>39.29</v>
      </c>
      <c r="Q2754" s="8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8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8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8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8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8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8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8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8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8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8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8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8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8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8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8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8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8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8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8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8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8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8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8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8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8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8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8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8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8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8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8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8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8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8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8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8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8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8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8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8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8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8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8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8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8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8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8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8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8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8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8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8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8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8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8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8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8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ROUND((E2818/D2818)*100,0)</f>
        <v>142</v>
      </c>
      <c r="P2818">
        <f t="shared" ref="P2818:P2881" si="177">IFERROR(ROUND(E2818/L2818,2),0)</f>
        <v>25.13</v>
      </c>
      <c r="Q2818" s="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8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8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8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8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8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8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8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8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8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8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8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8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8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8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8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8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8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8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8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8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8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8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8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8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8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8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8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8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8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8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8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8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8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8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8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8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8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8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8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8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8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8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8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8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8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8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8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8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8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8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8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8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8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8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8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8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8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ROUND((E2882/D2882)*100,0)</f>
        <v>23</v>
      </c>
      <c r="P2882">
        <f t="shared" ref="P2882:P2945" si="181">IFERROR(ROUND(E2882/L2882,2),0)</f>
        <v>96.55</v>
      </c>
      <c r="Q2882" s="8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8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8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8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8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8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8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8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8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8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8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8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8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8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8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8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8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8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8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8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8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8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8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8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8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8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8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8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8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8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8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8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8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8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8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8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8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8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8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8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8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8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8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8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8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8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8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8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8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8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8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8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8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8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8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8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8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8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ROUND((E2946/D2946)*100,0)</f>
        <v>1</v>
      </c>
      <c r="P2946">
        <f t="shared" ref="P2946:P3009" si="185">IFERROR(ROUND(E2946/L2946,2),0)</f>
        <v>100</v>
      </c>
      <c r="Q2946" s="8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8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8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8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8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8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8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8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8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8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8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8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8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8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8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8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8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8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8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8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8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8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8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8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8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8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8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8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8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8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8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8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8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8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8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8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8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8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8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8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8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8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8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8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8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8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8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8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8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8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8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8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8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8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8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8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8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ROUND((E3010/D3010)*100,0)</f>
        <v>101</v>
      </c>
      <c r="P3010">
        <f t="shared" ref="P3010:P3073" si="189">IFERROR(ROUND(E3010/L3010,2),0)</f>
        <v>116.73</v>
      </c>
      <c r="Q3010" s="8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8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8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8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8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8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8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8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8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8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8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8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8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8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8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8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8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8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8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8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8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8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8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8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8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8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8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8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8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8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8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8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8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8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8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8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8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8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8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8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8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8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8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8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8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8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8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8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8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8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8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8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8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8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8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8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8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8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ROUND((E3074/D3074)*100,0)</f>
        <v>0</v>
      </c>
      <c r="P3074">
        <f t="shared" ref="P3074:P3137" si="193">IFERROR(ROUND(E3074/L3074,2),0)</f>
        <v>1</v>
      </c>
      <c r="Q3074" s="8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8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8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8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8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8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8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8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8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8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8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8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8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8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8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8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8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8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8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8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8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8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8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8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8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8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8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8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8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8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8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8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8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8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8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8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8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8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8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8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8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8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8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8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8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8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8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8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8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8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8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8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8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8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8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8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8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8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ROUND((E3138/D3138)*100,0)</f>
        <v>128</v>
      </c>
      <c r="P3138">
        <f t="shared" ref="P3138:P3201" si="197">IFERROR(ROUND(E3138/L3138,2),0)</f>
        <v>29.05</v>
      </c>
      <c r="Q3138" s="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8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8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8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8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8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8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8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8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8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8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8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8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8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8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8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8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8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8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8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8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8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8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8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8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8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8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8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8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8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8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8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8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8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8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8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8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8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8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8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8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8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8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8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8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8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8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8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8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8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8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8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8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8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8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8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8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8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ROUND((E3202/D3202)*100,0)</f>
        <v>0</v>
      </c>
      <c r="P3202">
        <f t="shared" ref="P3202:P3265" si="201">IFERROR(ROUND(E3202/L3202,2),0)</f>
        <v>1</v>
      </c>
      <c r="Q3202" s="8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8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8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8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8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8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8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8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8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8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8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8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8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8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8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8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8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8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8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8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8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8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8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8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8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8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8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8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8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8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8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8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8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8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8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8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8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8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8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8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8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8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8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8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8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8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8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8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8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8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8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8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8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8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8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8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8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8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ROUND((E3266/D3266)*100,0)</f>
        <v>103</v>
      </c>
      <c r="P3266">
        <f t="shared" ref="P3266:P3329" si="205">IFERROR(ROUND(E3266/L3266,2),0)</f>
        <v>52.55</v>
      </c>
      <c r="Q3266" s="8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8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8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8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8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8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8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8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8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8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8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8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8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8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8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8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8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8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8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8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8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8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8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8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8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8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8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8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8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8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8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8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8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8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8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8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8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8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8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8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8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8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8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8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8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8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8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8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8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8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8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8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8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8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8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8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8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ROUND((E3330/D3330)*100,0)</f>
        <v>146</v>
      </c>
      <c r="P3330">
        <f t="shared" ref="P3330:P3393" si="209">IFERROR(ROUND(E3330/L3330,2),0)</f>
        <v>292.77999999999997</v>
      </c>
      <c r="Q3330" s="8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8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8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8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8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8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8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8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8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8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8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8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8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8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8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8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8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8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8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8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8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8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8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8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8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8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8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8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8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8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8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8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8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8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8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8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8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8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8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8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8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8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8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8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8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8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8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8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8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8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8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8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8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8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8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8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8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8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ROUND((E3394/D3394)*100,0)</f>
        <v>100</v>
      </c>
      <c r="P3394">
        <f t="shared" ref="P3394:P3457" si="213">IFERROR(ROUND(E3394/L3394,2),0)</f>
        <v>41.67</v>
      </c>
      <c r="Q3394" s="8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8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8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8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8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8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8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8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8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8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8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8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8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8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8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8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8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8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8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8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8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8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8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8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8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8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8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8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8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8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8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8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8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8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8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8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8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8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8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8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8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8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8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8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8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8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8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8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8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8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8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8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8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8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8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8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8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8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ROUND((E3458/D3458)*100,0)</f>
        <v>191</v>
      </c>
      <c r="P3458">
        <f t="shared" ref="P3458:P3521" si="217">IFERROR(ROUND(E3458/L3458,2),0)</f>
        <v>358.69</v>
      </c>
      <c r="Q3458" s="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8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8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8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8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8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8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8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8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8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8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8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8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8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8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8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8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8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8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8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8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8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8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8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8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8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8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8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8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8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8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8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8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8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8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8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8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8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8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8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8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8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8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8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8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8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8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8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8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8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8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8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8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8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8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8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8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8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ROUND((E3522/D3522)*100,0)</f>
        <v>101</v>
      </c>
      <c r="P3522">
        <f t="shared" ref="P3522:P3585" si="221">IFERROR(ROUND(E3522/L3522,2),0)</f>
        <v>95.95</v>
      </c>
      <c r="Q3522" s="8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8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8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8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8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8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8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8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8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8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8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8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8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8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8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8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8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8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8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8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8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8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8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8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8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8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8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8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8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8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8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8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8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8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8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8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8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8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8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8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8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8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8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8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8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8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8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8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8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8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8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8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8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8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8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8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8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8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ROUND((E3586/D3586)*100,0)</f>
        <v>116</v>
      </c>
      <c r="P3586">
        <f t="shared" ref="P3586:P3649" si="225">IFERROR(ROUND(E3586/L3586,2),0)</f>
        <v>30.94</v>
      </c>
      <c r="Q3586" s="8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8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8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8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8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8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8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8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8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8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8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8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8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8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8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8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8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8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8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8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8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8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8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8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8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8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8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8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8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8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8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8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8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8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8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8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8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8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8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8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8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8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8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8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8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8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8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8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8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8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8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8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8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8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8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8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8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ROUND((E3650/D3650)*100,0)</f>
        <v>100</v>
      </c>
      <c r="P3650">
        <f t="shared" ref="P3650:P3713" si="229">IFERROR(ROUND(E3650/L3650,2),0)</f>
        <v>550.04</v>
      </c>
      <c r="Q3650" s="8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8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8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8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8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8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8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8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8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8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8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8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8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8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8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8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8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8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8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8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8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8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8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8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8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8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8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8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8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8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8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8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8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8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8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8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8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8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8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8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8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8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8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8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8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8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8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8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8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8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8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8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8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8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8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8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8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8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ROUND((E3714/D3714)*100,0)</f>
        <v>154</v>
      </c>
      <c r="P3714">
        <f t="shared" ref="P3714:P3777" si="233">IFERROR(ROUND(E3714/L3714,2),0)</f>
        <v>110.87</v>
      </c>
      <c r="Q3714" s="8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8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8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8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8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8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8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8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8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8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8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8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8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8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8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8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8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8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8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8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8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8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8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8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8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8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8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8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8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8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8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8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8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8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8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8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8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8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8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8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8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8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8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8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8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8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8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8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8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8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8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8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8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8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8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8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8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8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ROUND((E3778/D3778)*100,0)</f>
        <v>107</v>
      </c>
      <c r="P3778">
        <f t="shared" ref="P3778:P3841" si="237">IFERROR(ROUND(E3778/L3778,2),0)</f>
        <v>90.82</v>
      </c>
      <c r="Q3778" s="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8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8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8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8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8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8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8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8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8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8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8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8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8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8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8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8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8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8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8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8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8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8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8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8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8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8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8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8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8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8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8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8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8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8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8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8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8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8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8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8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8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8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8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8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8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8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8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8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8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8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8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8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8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8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8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8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8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ROUND((E3842/D3842)*100,0)</f>
        <v>6500</v>
      </c>
      <c r="P3842">
        <f t="shared" ref="P3842:P3905" si="241">IFERROR(ROUND(E3842/L3842,2),0)</f>
        <v>21.67</v>
      </c>
      <c r="Q3842" s="8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8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8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8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8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8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8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8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8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8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8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8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8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8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8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8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8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8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8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8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8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8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8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8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8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8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8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8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8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8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8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8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8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8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8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8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8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8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8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8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8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8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8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8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8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8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8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8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8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8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8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8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8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8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8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8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8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8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ROUND((E3906/D3906)*100,0)</f>
        <v>0</v>
      </c>
      <c r="P3906">
        <f t="shared" ref="P3906:P3969" si="245">IFERROR(ROUND(E3906/L3906,2),0)</f>
        <v>1.5</v>
      </c>
      <c r="Q3906" s="8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8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8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8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8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8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8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8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8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8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8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8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8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8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8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8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8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8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8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8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8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8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8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8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8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8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8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8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8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8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8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8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8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8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8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8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8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8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8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8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8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8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8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8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8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8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8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8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8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8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8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8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8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8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8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8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8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ROUND((E3970/D3970)*100,0)</f>
        <v>11</v>
      </c>
      <c r="P3970">
        <f t="shared" ref="P3970:P4033" si="249">IFERROR(ROUND(E3970/L3970,2),0)</f>
        <v>47.91</v>
      </c>
      <c r="Q3970" s="8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8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8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8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8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8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8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8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8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8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8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8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8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8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8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8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8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8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8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8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8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8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8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8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8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8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8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8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8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8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8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8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8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8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8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8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8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8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8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8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8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8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8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8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8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8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8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8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8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8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8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8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8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8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8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8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8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8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ROUND((E4034/D4034)*100,0)</f>
        <v>7</v>
      </c>
      <c r="P4034">
        <f t="shared" ref="P4034:P4097" si="253">IFERROR(ROUND(E4034/L4034,2),0)</f>
        <v>59</v>
      </c>
      <c r="Q4034" s="8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8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8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8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8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8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8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8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8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8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8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8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8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8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8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8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8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8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8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8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8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8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8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8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8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8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8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8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8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8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8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8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8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8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8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8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8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8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8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8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8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8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8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8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8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8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8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8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8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8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8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8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8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8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8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8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8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8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ROUND((E4098/D4098)*100,0)</f>
        <v>11</v>
      </c>
      <c r="P4098">
        <f t="shared" ref="P4098:P4115" si="257">IFERROR(ROUND(E4098/L4098,2),0)</f>
        <v>80</v>
      </c>
      <c r="Q4098" s="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8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8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8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8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8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8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8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8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8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8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8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8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8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8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8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8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5">
      <filters>
        <filter val="failed"/>
        <filter val="successful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1:A4115"/>
  </sortState>
  <conditionalFormatting sqref="F1:F1048576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39695-28AA-204C-9CC4-BDCE7F6D3FE6}">
  <dimension ref="A1:H15"/>
  <sheetViews>
    <sheetView zoomScale="141" zoomScaleNormal="141" workbookViewId="0">
      <selection activeCell="E14" sqref="E14"/>
    </sheetView>
  </sheetViews>
  <sheetFormatPr baseColWidth="10" defaultRowHeight="15" x14ac:dyDescent="0.2"/>
  <cols>
    <col min="1" max="1" width="21.33203125" bestFit="1" customWidth="1"/>
    <col min="2" max="2" width="11" bestFit="1" customWidth="1"/>
    <col min="3" max="3" width="11.1640625" bestFit="1" customWidth="1"/>
    <col min="6" max="6" width="11.1640625" style="31" bestFit="1" customWidth="1"/>
    <col min="7" max="7" width="12.1640625" style="31" bestFit="1" customWidth="1"/>
    <col min="8" max="8" width="10.83203125" style="31"/>
  </cols>
  <sheetData>
    <row r="1" spans="1:8" x14ac:dyDescent="0.2">
      <c r="A1" t="s">
        <v>8391</v>
      </c>
      <c r="B1" t="s">
        <v>8385</v>
      </c>
      <c r="C1" t="s">
        <v>8386</v>
      </c>
      <c r="E1" t="s">
        <v>8422</v>
      </c>
      <c r="F1" s="31" t="s">
        <v>8423</v>
      </c>
      <c r="G1" s="31" t="s">
        <v>8424</v>
      </c>
      <c r="H1" s="31" t="s">
        <v>8425</v>
      </c>
    </row>
    <row r="2" spans="1:8" x14ac:dyDescent="0.2">
      <c r="A2" t="s">
        <v>8387</v>
      </c>
      <c r="B2" s="17">
        <f>AVERAGE('Succesful US KickStarters plays'!D:D)</f>
        <v>5048.8786407766993</v>
      </c>
      <c r="C2" s="17">
        <f>AVERAGE('Failed US KickStarters plays'!D:D)</f>
        <v>10554.212</v>
      </c>
      <c r="E2" t="s">
        <v>8387</v>
      </c>
      <c r="F2" s="31">
        <v>0</v>
      </c>
      <c r="G2" s="31">
        <f>AVERAGE('Failed Food Trucks'!D:D)</f>
        <v>24350.594059405939</v>
      </c>
      <c r="H2" s="31">
        <f>AVERAGE('Canceled Food Trucks'!D:D)</f>
        <v>33066.666666666664</v>
      </c>
    </row>
    <row r="3" spans="1:8" x14ac:dyDescent="0.2">
      <c r="A3" t="s">
        <v>8388</v>
      </c>
      <c r="B3" s="17">
        <f>MEDIAN('Succesful US KickStarters plays'!D:D)</f>
        <v>3000</v>
      </c>
      <c r="C3" s="17">
        <f>MEDIAN('Failed US KickStarters plays'!D:D)</f>
        <v>5000</v>
      </c>
      <c r="E3" t="s">
        <v>8388</v>
      </c>
      <c r="F3" s="31">
        <v>0</v>
      </c>
      <c r="G3" s="31">
        <f>MEDIAN('Failed Food Trucks'!D:D)</f>
        <v>15000</v>
      </c>
      <c r="H3" s="31">
        <f>MEDIAN('Canceled Food Trucks'!D:D)</f>
        <v>10000</v>
      </c>
    </row>
    <row r="4" spans="1:8" x14ac:dyDescent="0.2">
      <c r="A4" t="s">
        <v>8429</v>
      </c>
      <c r="B4" s="17">
        <f>_xlfn.STDEV.S('Succesful US KickStarters plays'!D:D)</f>
        <v>7758.1747533478701</v>
      </c>
      <c r="C4" s="17">
        <f>_xlfn.STDEV.S('Failed US KickStarters plays'!D:D)</f>
        <v>22011.798770922433</v>
      </c>
    </row>
    <row r="5" spans="1:8" x14ac:dyDescent="0.2">
      <c r="A5" t="s">
        <v>8426</v>
      </c>
      <c r="B5" s="17">
        <f>_xlfn.QUARTILE.EXC('Succesful US KickStarters plays'!D:D,3)</f>
        <v>5000</v>
      </c>
      <c r="C5" s="17">
        <f>_xlfn.QUARTILE.EXC('Failed US KickStarters plays'!D:D,3)</f>
        <v>10000</v>
      </c>
    </row>
    <row r="6" spans="1:8" x14ac:dyDescent="0.2">
      <c r="A6" t="s">
        <v>8427</v>
      </c>
      <c r="B6" s="17">
        <f>_xlfn.QUARTILE.EXC('Succesful US KickStarters plays'!D:D,1)</f>
        <v>1500</v>
      </c>
      <c r="C6" s="17">
        <f>_xlfn.QUARTILE.EXC('Failed US KickStarters plays'!D:D,1)</f>
        <v>2000</v>
      </c>
    </row>
    <row r="7" spans="1:8" x14ac:dyDescent="0.2">
      <c r="A7" t="s">
        <v>8428</v>
      </c>
      <c r="B7" s="17">
        <f>B5-B6</f>
        <v>3500</v>
      </c>
      <c r="C7" s="17">
        <f>C5-C6</f>
        <v>8000</v>
      </c>
    </row>
    <row r="8" spans="1:8" x14ac:dyDescent="0.2">
      <c r="B8" s="17"/>
      <c r="C8" s="17"/>
    </row>
    <row r="9" spans="1:8" x14ac:dyDescent="0.2">
      <c r="B9" s="17"/>
      <c r="C9" s="17"/>
    </row>
    <row r="10" spans="1:8" x14ac:dyDescent="0.2">
      <c r="A10" t="s">
        <v>8389</v>
      </c>
      <c r="B10" s="17">
        <f>AVERAGE('Succesful US KickStarters plays'!E:E)</f>
        <v>5601.5458009708727</v>
      </c>
      <c r="C10" s="17">
        <f>AVERAGE('Failed US KickStarters plays'!E:E)</f>
        <v>558.65484000000004</v>
      </c>
      <c r="E10" t="s">
        <v>8389</v>
      </c>
      <c r="F10" s="31">
        <v>0</v>
      </c>
      <c r="G10" s="31">
        <f>AVERAGE('Failed Food Trucks'!E:E)</f>
        <v>600.73772277227727</v>
      </c>
      <c r="H10" s="31">
        <f>AVERAGE('Canceled Food Trucks'!E:E)</f>
        <v>50.133333333333333</v>
      </c>
    </row>
    <row r="11" spans="1:8" x14ac:dyDescent="0.2">
      <c r="A11" t="s">
        <v>8390</v>
      </c>
      <c r="B11" s="17">
        <f>MEDIAN('Succesful US KickStarters plays'!E:E)</f>
        <v>3167.5</v>
      </c>
      <c r="C11" s="17">
        <f>MEDIAN('Failed US KickStarters plays'!E:E)</f>
        <v>103</v>
      </c>
      <c r="E11" t="s">
        <v>8390</v>
      </c>
      <c r="F11" s="31">
        <v>0</v>
      </c>
      <c r="G11" s="31">
        <f>MEDIAN('Failed Food Trucks'!E:E)</f>
        <v>40</v>
      </c>
      <c r="H11" s="31">
        <f>MEDIAN('Canceled Food Trucks'!E:E)</f>
        <v>0</v>
      </c>
    </row>
    <row r="12" spans="1:8" x14ac:dyDescent="0.2">
      <c r="A12" t="s">
        <v>8433</v>
      </c>
      <c r="B12" s="32">
        <f>_xlfn.STDEV.S('Succesful US KickStarters plays'!E:E)</f>
        <v>8344.7063933183508</v>
      </c>
      <c r="C12" s="32">
        <f>_xlfn.STDEV.S('Failed US KickStarters plays'!E:E)</f>
        <v>1333.1920839382735</v>
      </c>
    </row>
    <row r="13" spans="1:8" x14ac:dyDescent="0.2">
      <c r="A13" t="s">
        <v>8430</v>
      </c>
      <c r="B13" s="32">
        <f>_xlfn.QUARTILE.EXC('Succesful US KickStarters plays'!E:E,3)</f>
        <v>5699</v>
      </c>
      <c r="C13" s="32">
        <f>_xlfn.QUARTILE.EXC('Failed US KickStarters plays'!E:E,3)</f>
        <v>501</v>
      </c>
    </row>
    <row r="14" spans="1:8" x14ac:dyDescent="0.2">
      <c r="A14" t="s">
        <v>8431</v>
      </c>
      <c r="B14" s="32">
        <f>_xlfn.QUARTILE.EXC('Succesful US KickStarters plays'!E:E,1)</f>
        <v>1716.5074999999999</v>
      </c>
      <c r="C14" s="32">
        <f>_xlfn.QUARTILE.EXC('Failed US KickStarters plays'!E:E,1)</f>
        <v>9.25</v>
      </c>
    </row>
    <row r="15" spans="1:8" x14ac:dyDescent="0.2">
      <c r="A15" t="s">
        <v>8432</v>
      </c>
      <c r="B15" s="32">
        <f>B13-B14</f>
        <v>3982.4925000000003</v>
      </c>
      <c r="C15" s="32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945B6-0902-D947-BCA4-19A02B744E38}">
  <dimension ref="A1:T352"/>
  <sheetViews>
    <sheetView workbookViewId="0">
      <selection sqref="A1:T10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176" x14ac:dyDescent="0.2">
      <c r="A2">
        <v>1144</v>
      </c>
      <c r="B2" s="3" t="s">
        <v>1145</v>
      </c>
      <c r="C2" s="3" t="s">
        <v>5254</v>
      </c>
      <c r="D2" s="6">
        <v>9300</v>
      </c>
      <c r="E2" s="6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8" t="s">
        <v>8334</v>
      </c>
      <c r="R2" t="s">
        <v>8335</v>
      </c>
      <c r="S2" s="13">
        <v>42093.181944444441</v>
      </c>
      <c r="T2" s="13">
        <v>42123.181944444441</v>
      </c>
    </row>
    <row r="3" spans="1:20" ht="144" x14ac:dyDescent="0.2">
      <c r="A3">
        <v>1145</v>
      </c>
      <c r="B3" s="3" t="s">
        <v>1146</v>
      </c>
      <c r="C3" s="3" t="s">
        <v>5255</v>
      </c>
      <c r="D3" s="6">
        <v>80000</v>
      </c>
      <c r="E3" s="6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8" t="s">
        <v>8334</v>
      </c>
      <c r="R3" t="s">
        <v>8335</v>
      </c>
      <c r="S3" s="13">
        <v>41854.747592592597</v>
      </c>
      <c r="T3" s="13">
        <v>41914.747592592597</v>
      </c>
    </row>
    <row r="4" spans="1:20" ht="144" x14ac:dyDescent="0.2">
      <c r="A4">
        <v>1146</v>
      </c>
      <c r="B4" s="3" t="s">
        <v>1147</v>
      </c>
      <c r="C4" s="3" t="s">
        <v>5256</v>
      </c>
      <c r="D4" s="6">
        <v>6000</v>
      </c>
      <c r="E4" s="6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8" t="s">
        <v>8334</v>
      </c>
      <c r="R4" t="s">
        <v>8335</v>
      </c>
      <c r="S4" s="13">
        <v>41723.9533912037</v>
      </c>
      <c r="T4" s="13">
        <v>41761.9533912037</v>
      </c>
    </row>
    <row r="5" spans="1:20" ht="128" x14ac:dyDescent="0.2">
      <c r="A5">
        <v>1148</v>
      </c>
      <c r="B5" s="3" t="s">
        <v>1149</v>
      </c>
      <c r="C5" s="3" t="s">
        <v>5258</v>
      </c>
      <c r="D5" s="6">
        <v>15000</v>
      </c>
      <c r="E5" s="6">
        <v>73</v>
      </c>
      <c r="F5" t="s">
        <v>8220</v>
      </c>
      <c r="G5" t="s">
        <v>8223</v>
      </c>
      <c r="H5" t="s">
        <v>8245</v>
      </c>
      <c r="I5">
        <v>1480568781</v>
      </c>
      <c r="J5">
        <v>1477973181</v>
      </c>
      <c r="K5" t="b">
        <v>0</v>
      </c>
      <c r="L5">
        <v>3</v>
      </c>
      <c r="M5" t="b">
        <v>0</v>
      </c>
      <c r="N5" t="s">
        <v>8282</v>
      </c>
      <c r="O5">
        <v>0</v>
      </c>
      <c r="P5">
        <v>24.33</v>
      </c>
      <c r="Q5" s="8" t="s">
        <v>8334</v>
      </c>
      <c r="R5" t="s">
        <v>8335</v>
      </c>
      <c r="S5" s="13">
        <v>42675.171076388884</v>
      </c>
      <c r="T5" s="13">
        <v>42705.212743055556</v>
      </c>
    </row>
    <row r="6" spans="1:20" ht="96" x14ac:dyDescent="0.2">
      <c r="A6">
        <v>1149</v>
      </c>
      <c r="B6" s="3" t="s">
        <v>1150</v>
      </c>
      <c r="C6" s="3" t="s">
        <v>5259</v>
      </c>
      <c r="D6" s="6">
        <v>50000</v>
      </c>
      <c r="E6" s="6">
        <v>75</v>
      </c>
      <c r="F6" t="s">
        <v>8220</v>
      </c>
      <c r="G6" t="s">
        <v>8223</v>
      </c>
      <c r="H6" t="s">
        <v>8245</v>
      </c>
      <c r="I6">
        <v>1466096566</v>
      </c>
      <c r="J6">
        <v>1463504566</v>
      </c>
      <c r="K6" t="b">
        <v>0</v>
      </c>
      <c r="L6">
        <v>2</v>
      </c>
      <c r="M6" t="b">
        <v>0</v>
      </c>
      <c r="N6" t="s">
        <v>8282</v>
      </c>
      <c r="O6">
        <v>0</v>
      </c>
      <c r="P6">
        <v>37.5</v>
      </c>
      <c r="Q6" s="8" t="s">
        <v>8334</v>
      </c>
      <c r="R6" t="s">
        <v>8335</v>
      </c>
      <c r="S6" s="13">
        <v>42507.71025462963</v>
      </c>
      <c r="T6" s="13">
        <v>42537.71025462963</v>
      </c>
    </row>
    <row r="7" spans="1:20" ht="112" x14ac:dyDescent="0.2">
      <c r="A7">
        <v>1150</v>
      </c>
      <c r="B7" s="3" t="s">
        <v>1151</v>
      </c>
      <c r="C7" s="3" t="s">
        <v>5260</v>
      </c>
      <c r="D7" s="6">
        <v>2500</v>
      </c>
      <c r="E7" s="6">
        <v>252</v>
      </c>
      <c r="F7" t="s">
        <v>8220</v>
      </c>
      <c r="G7" t="s">
        <v>8223</v>
      </c>
      <c r="H7" t="s">
        <v>8245</v>
      </c>
      <c r="I7">
        <v>1452293675</v>
      </c>
      <c r="J7">
        <v>1447109675</v>
      </c>
      <c r="K7" t="b">
        <v>0</v>
      </c>
      <c r="L7">
        <v>6</v>
      </c>
      <c r="M7" t="b">
        <v>0</v>
      </c>
      <c r="N7" t="s">
        <v>8282</v>
      </c>
      <c r="O7">
        <v>10</v>
      </c>
      <c r="P7">
        <v>42</v>
      </c>
      <c r="Q7" s="8" t="s">
        <v>8334</v>
      </c>
      <c r="R7" t="s">
        <v>8335</v>
      </c>
      <c r="S7" s="13">
        <v>42317.954571759255</v>
      </c>
      <c r="T7" s="13">
        <v>42377.954571759255</v>
      </c>
    </row>
    <row r="8" spans="1:20" ht="224" x14ac:dyDescent="0.2">
      <c r="A8">
        <v>1151</v>
      </c>
      <c r="B8" s="3" t="s">
        <v>1152</v>
      </c>
      <c r="C8" s="3" t="s">
        <v>5261</v>
      </c>
      <c r="D8" s="6">
        <v>25000</v>
      </c>
      <c r="E8" s="6">
        <v>0</v>
      </c>
      <c r="F8" t="s">
        <v>8220</v>
      </c>
      <c r="G8" t="s">
        <v>8223</v>
      </c>
      <c r="H8" t="s">
        <v>8245</v>
      </c>
      <c r="I8">
        <v>1441592863</v>
      </c>
      <c r="J8">
        <v>1439000863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s="8" t="s">
        <v>8334</v>
      </c>
      <c r="R8" t="s">
        <v>8335</v>
      </c>
      <c r="S8" s="13">
        <v>42224.102581018517</v>
      </c>
      <c r="T8" s="13">
        <v>42254.102581018517</v>
      </c>
    </row>
    <row r="9" spans="1:20" ht="64" x14ac:dyDescent="0.2">
      <c r="A9">
        <v>1152</v>
      </c>
      <c r="B9" s="3" t="s">
        <v>1153</v>
      </c>
      <c r="C9" s="3" t="s">
        <v>5262</v>
      </c>
      <c r="D9" s="6">
        <v>16000</v>
      </c>
      <c r="E9" s="6">
        <v>911</v>
      </c>
      <c r="F9" t="s">
        <v>8220</v>
      </c>
      <c r="G9" t="s">
        <v>8223</v>
      </c>
      <c r="H9" t="s">
        <v>8245</v>
      </c>
      <c r="I9">
        <v>1431709312</v>
      </c>
      <c r="J9">
        <v>1429117312</v>
      </c>
      <c r="K9" t="b">
        <v>0</v>
      </c>
      <c r="L9">
        <v>15</v>
      </c>
      <c r="M9" t="b">
        <v>0</v>
      </c>
      <c r="N9" t="s">
        <v>8282</v>
      </c>
      <c r="O9">
        <v>6</v>
      </c>
      <c r="P9">
        <v>60.73</v>
      </c>
      <c r="Q9" s="8" t="s">
        <v>8334</v>
      </c>
      <c r="R9" t="s">
        <v>8335</v>
      </c>
      <c r="S9" s="13">
        <v>42109.709629629629</v>
      </c>
      <c r="T9" s="13">
        <v>42139.709629629629</v>
      </c>
    </row>
    <row r="10" spans="1:20" ht="112" x14ac:dyDescent="0.2">
      <c r="A10">
        <v>1153</v>
      </c>
      <c r="B10" s="3" t="s">
        <v>1154</v>
      </c>
      <c r="C10" s="3" t="s">
        <v>5263</v>
      </c>
      <c r="D10" s="6">
        <v>8000</v>
      </c>
      <c r="E10" s="6">
        <v>50</v>
      </c>
      <c r="F10" t="s">
        <v>8220</v>
      </c>
      <c r="G10" t="s">
        <v>8223</v>
      </c>
      <c r="H10" t="s">
        <v>8245</v>
      </c>
      <c r="I10">
        <v>1434647305</v>
      </c>
      <c r="J10">
        <v>1432055305</v>
      </c>
      <c r="K10" t="b">
        <v>0</v>
      </c>
      <c r="L10">
        <v>1</v>
      </c>
      <c r="M10" t="b">
        <v>0</v>
      </c>
      <c r="N10" t="s">
        <v>8282</v>
      </c>
      <c r="O10">
        <v>1</v>
      </c>
      <c r="P10">
        <v>50</v>
      </c>
      <c r="Q10" s="8" t="s">
        <v>8334</v>
      </c>
      <c r="R10" t="s">
        <v>8335</v>
      </c>
      <c r="S10" s="13">
        <v>42143.714178240742</v>
      </c>
      <c r="T10" s="13">
        <v>42173.714178240742</v>
      </c>
    </row>
    <row r="11" spans="1:20" ht="176" x14ac:dyDescent="0.2">
      <c r="A11">
        <v>1154</v>
      </c>
      <c r="B11" s="3" t="s">
        <v>1155</v>
      </c>
      <c r="C11" s="3" t="s">
        <v>5264</v>
      </c>
      <c r="D11" s="6">
        <v>5000</v>
      </c>
      <c r="E11" s="6">
        <v>325</v>
      </c>
      <c r="F11" t="s">
        <v>8220</v>
      </c>
      <c r="G11" t="s">
        <v>8223</v>
      </c>
      <c r="H11" t="s">
        <v>8245</v>
      </c>
      <c r="I11">
        <v>1441507006</v>
      </c>
      <c r="J11">
        <v>1438915006</v>
      </c>
      <c r="K11" t="b">
        <v>0</v>
      </c>
      <c r="L11">
        <v>3</v>
      </c>
      <c r="M11" t="b">
        <v>0</v>
      </c>
      <c r="N11" t="s">
        <v>8282</v>
      </c>
      <c r="O11">
        <v>7</v>
      </c>
      <c r="P11">
        <v>108.33</v>
      </c>
      <c r="Q11" s="8" t="s">
        <v>8334</v>
      </c>
      <c r="R11" t="s">
        <v>8335</v>
      </c>
      <c r="S11" s="13">
        <v>42223.108865740738</v>
      </c>
      <c r="T11" s="13">
        <v>42253.108865740738</v>
      </c>
    </row>
    <row r="12" spans="1:20" ht="224" x14ac:dyDescent="0.2">
      <c r="A12">
        <v>1155</v>
      </c>
      <c r="B12" s="3" t="s">
        <v>1156</v>
      </c>
      <c r="C12" s="3" t="s">
        <v>5265</v>
      </c>
      <c r="D12" s="6">
        <v>25000</v>
      </c>
      <c r="E12" s="6">
        <v>188</v>
      </c>
      <c r="F12" t="s">
        <v>8220</v>
      </c>
      <c r="G12" t="s">
        <v>8223</v>
      </c>
      <c r="H12" t="s">
        <v>8245</v>
      </c>
      <c r="I12">
        <v>1408040408</v>
      </c>
      <c r="J12">
        <v>1405448408</v>
      </c>
      <c r="K12" t="b">
        <v>0</v>
      </c>
      <c r="L12">
        <v>8</v>
      </c>
      <c r="M12" t="b">
        <v>0</v>
      </c>
      <c r="N12" t="s">
        <v>8282</v>
      </c>
      <c r="O12">
        <v>1</v>
      </c>
      <c r="P12">
        <v>23.5</v>
      </c>
      <c r="Q12" s="8" t="s">
        <v>8334</v>
      </c>
      <c r="R12" t="s">
        <v>8335</v>
      </c>
      <c r="S12" s="13">
        <v>41835.763981481483</v>
      </c>
      <c r="T12" s="13">
        <v>41865.763981481483</v>
      </c>
    </row>
    <row r="13" spans="1:20" ht="192" x14ac:dyDescent="0.2">
      <c r="A13">
        <v>1156</v>
      </c>
      <c r="B13" s="3" t="s">
        <v>1157</v>
      </c>
      <c r="C13" s="3" t="s">
        <v>5266</v>
      </c>
      <c r="D13" s="6">
        <v>6500</v>
      </c>
      <c r="E13" s="6">
        <v>0</v>
      </c>
      <c r="F13" t="s">
        <v>8220</v>
      </c>
      <c r="G13" t="s">
        <v>8223</v>
      </c>
      <c r="H13" t="s">
        <v>8245</v>
      </c>
      <c r="I13">
        <v>1424742162</v>
      </c>
      <c r="J13">
        <v>1422150162</v>
      </c>
      <c r="K13" t="b">
        <v>0</v>
      </c>
      <c r="L13">
        <v>0</v>
      </c>
      <c r="M13" t="b">
        <v>0</v>
      </c>
      <c r="N13" t="s">
        <v>8282</v>
      </c>
      <c r="O13">
        <v>0</v>
      </c>
      <c r="P13">
        <v>0</v>
      </c>
      <c r="Q13" s="8" t="s">
        <v>8334</v>
      </c>
      <c r="R13" t="s">
        <v>8335</v>
      </c>
      <c r="S13" s="13">
        <v>42029.07131944444</v>
      </c>
      <c r="T13" s="13">
        <v>42059.07131944444</v>
      </c>
    </row>
    <row r="14" spans="1:20" ht="208" x14ac:dyDescent="0.2">
      <c r="A14">
        <v>1157</v>
      </c>
      <c r="B14" s="3" t="s">
        <v>1158</v>
      </c>
      <c r="C14" s="3" t="s">
        <v>5267</v>
      </c>
      <c r="D14" s="6">
        <v>10000</v>
      </c>
      <c r="E14" s="6">
        <v>151</v>
      </c>
      <c r="F14" t="s">
        <v>8220</v>
      </c>
      <c r="G14" t="s">
        <v>8223</v>
      </c>
      <c r="H14" t="s">
        <v>8245</v>
      </c>
      <c r="I14">
        <v>1417795480</v>
      </c>
      <c r="J14">
        <v>1412607880</v>
      </c>
      <c r="K14" t="b">
        <v>0</v>
      </c>
      <c r="L14">
        <v>3</v>
      </c>
      <c r="M14" t="b">
        <v>0</v>
      </c>
      <c r="N14" t="s">
        <v>8282</v>
      </c>
      <c r="O14">
        <v>2</v>
      </c>
      <c r="P14">
        <v>50.33</v>
      </c>
      <c r="Q14" s="8" t="s">
        <v>8334</v>
      </c>
      <c r="R14" t="s">
        <v>8335</v>
      </c>
      <c r="S14" s="13">
        <v>41918.628240740742</v>
      </c>
      <c r="T14" s="13">
        <v>41978.669907407413</v>
      </c>
    </row>
    <row r="15" spans="1:20" ht="208" x14ac:dyDescent="0.2">
      <c r="A15">
        <v>1158</v>
      </c>
      <c r="B15" s="3" t="s">
        <v>1159</v>
      </c>
      <c r="C15" s="3" t="s">
        <v>5268</v>
      </c>
      <c r="D15" s="6">
        <v>7500</v>
      </c>
      <c r="E15" s="6">
        <v>35</v>
      </c>
      <c r="F15" t="s">
        <v>8220</v>
      </c>
      <c r="G15" t="s">
        <v>8223</v>
      </c>
      <c r="H15" t="s">
        <v>8245</v>
      </c>
      <c r="I15">
        <v>1418091128</v>
      </c>
      <c r="J15">
        <v>1415499128</v>
      </c>
      <c r="K15" t="b">
        <v>0</v>
      </c>
      <c r="L15">
        <v>3</v>
      </c>
      <c r="M15" t="b">
        <v>0</v>
      </c>
      <c r="N15" t="s">
        <v>8282</v>
      </c>
      <c r="O15">
        <v>0</v>
      </c>
      <c r="P15">
        <v>11.67</v>
      </c>
      <c r="Q15" s="8" t="s">
        <v>8334</v>
      </c>
      <c r="R15" t="s">
        <v>8335</v>
      </c>
      <c r="S15" s="13">
        <v>41952.09175925926</v>
      </c>
      <c r="T15" s="13">
        <v>41982.09175925926</v>
      </c>
    </row>
    <row r="16" spans="1:20" ht="176" x14ac:dyDescent="0.2">
      <c r="A16">
        <v>1159</v>
      </c>
      <c r="B16" s="3" t="s">
        <v>1160</v>
      </c>
      <c r="C16" s="3" t="s">
        <v>5269</v>
      </c>
      <c r="D16" s="6">
        <v>6750</v>
      </c>
      <c r="E16" s="6">
        <v>0</v>
      </c>
      <c r="F16" t="s">
        <v>8220</v>
      </c>
      <c r="G16" t="s">
        <v>8223</v>
      </c>
      <c r="H16" t="s">
        <v>8245</v>
      </c>
      <c r="I16">
        <v>1435679100</v>
      </c>
      <c r="J16">
        <v>1433006765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>
        <v>0</v>
      </c>
      <c r="Q16" s="8" t="s">
        <v>8334</v>
      </c>
      <c r="R16" t="s">
        <v>8335</v>
      </c>
      <c r="S16" s="13">
        <v>42154.726446759261</v>
      </c>
      <c r="T16" s="13">
        <v>42185.65625</v>
      </c>
    </row>
    <row r="17" spans="1:20" ht="176" x14ac:dyDescent="0.2">
      <c r="A17">
        <v>1160</v>
      </c>
      <c r="B17" s="3" t="s">
        <v>1161</v>
      </c>
      <c r="C17" s="3" t="s">
        <v>5270</v>
      </c>
      <c r="D17" s="6">
        <v>30000</v>
      </c>
      <c r="E17" s="6">
        <v>1155</v>
      </c>
      <c r="F17" t="s">
        <v>8220</v>
      </c>
      <c r="G17" t="s">
        <v>8223</v>
      </c>
      <c r="H17" t="s">
        <v>8245</v>
      </c>
      <c r="I17">
        <v>1427510586</v>
      </c>
      <c r="J17">
        <v>1424922186</v>
      </c>
      <c r="K17" t="b">
        <v>0</v>
      </c>
      <c r="L17">
        <v>19</v>
      </c>
      <c r="M17" t="b">
        <v>0</v>
      </c>
      <c r="N17" t="s">
        <v>8282</v>
      </c>
      <c r="O17">
        <v>4</v>
      </c>
      <c r="P17">
        <v>60.79</v>
      </c>
      <c r="Q17" s="8" t="s">
        <v>8334</v>
      </c>
      <c r="R17" t="s">
        <v>8335</v>
      </c>
      <c r="S17" s="13">
        <v>42061.154930555553</v>
      </c>
      <c r="T17" s="13">
        <v>42091.113263888896</v>
      </c>
    </row>
    <row r="18" spans="1:20" ht="192" x14ac:dyDescent="0.2">
      <c r="A18">
        <v>1161</v>
      </c>
      <c r="B18" s="3" t="s">
        <v>1162</v>
      </c>
      <c r="C18" s="3" t="s">
        <v>5271</v>
      </c>
      <c r="D18" s="6">
        <v>18000</v>
      </c>
      <c r="E18" s="6">
        <v>0</v>
      </c>
      <c r="F18" t="s">
        <v>8220</v>
      </c>
      <c r="G18" t="s">
        <v>8223</v>
      </c>
      <c r="H18" t="s">
        <v>8245</v>
      </c>
      <c r="I18">
        <v>1432047989</v>
      </c>
      <c r="J18">
        <v>1430233589</v>
      </c>
      <c r="K18" t="b">
        <v>0</v>
      </c>
      <c r="L18">
        <v>0</v>
      </c>
      <c r="M18" t="b">
        <v>0</v>
      </c>
      <c r="N18" t="s">
        <v>8282</v>
      </c>
      <c r="O18">
        <v>0</v>
      </c>
      <c r="P18">
        <v>0</v>
      </c>
      <c r="Q18" s="8" t="s">
        <v>8334</v>
      </c>
      <c r="R18" t="s">
        <v>8335</v>
      </c>
      <c r="S18" s="13">
        <v>42122.629502314812</v>
      </c>
      <c r="T18" s="13">
        <v>42143.629502314812</v>
      </c>
    </row>
    <row r="19" spans="1:20" ht="240" x14ac:dyDescent="0.2">
      <c r="A19">
        <v>1162</v>
      </c>
      <c r="B19" s="3" t="s">
        <v>1163</v>
      </c>
      <c r="C19" s="3" t="s">
        <v>5272</v>
      </c>
      <c r="D19" s="6">
        <v>60000</v>
      </c>
      <c r="E19" s="6">
        <v>35</v>
      </c>
      <c r="F19" t="s">
        <v>8220</v>
      </c>
      <c r="G19" t="s">
        <v>8223</v>
      </c>
      <c r="H19" t="s">
        <v>8245</v>
      </c>
      <c r="I19">
        <v>1411662264</v>
      </c>
      <c r="J19">
        <v>1408983864</v>
      </c>
      <c r="K19" t="b">
        <v>0</v>
      </c>
      <c r="L19">
        <v>2</v>
      </c>
      <c r="M19" t="b">
        <v>0</v>
      </c>
      <c r="N19" t="s">
        <v>8282</v>
      </c>
      <c r="O19">
        <v>0</v>
      </c>
      <c r="P19">
        <v>17.5</v>
      </c>
      <c r="Q19" s="8" t="s">
        <v>8334</v>
      </c>
      <c r="R19" t="s">
        <v>8335</v>
      </c>
      <c r="S19" s="13">
        <v>41876.683611111112</v>
      </c>
      <c r="T19" s="13">
        <v>41907.683611111112</v>
      </c>
    </row>
    <row r="20" spans="1:20" ht="208" x14ac:dyDescent="0.2">
      <c r="A20">
        <v>1163</v>
      </c>
      <c r="B20" s="3" t="s">
        <v>1164</v>
      </c>
      <c r="C20" s="3" t="s">
        <v>5273</v>
      </c>
      <c r="D20" s="6">
        <v>5200</v>
      </c>
      <c r="E20" s="6">
        <v>0</v>
      </c>
      <c r="F20" t="s">
        <v>8220</v>
      </c>
      <c r="G20" t="s">
        <v>8223</v>
      </c>
      <c r="H20" t="s">
        <v>8245</v>
      </c>
      <c r="I20">
        <v>1407604920</v>
      </c>
      <c r="J20">
        <v>1405012920</v>
      </c>
      <c r="K20" t="b">
        <v>0</v>
      </c>
      <c r="L20">
        <v>0</v>
      </c>
      <c r="M20" t="b">
        <v>0</v>
      </c>
      <c r="N20" t="s">
        <v>8282</v>
      </c>
      <c r="O20">
        <v>0</v>
      </c>
      <c r="P20">
        <v>0</v>
      </c>
      <c r="Q20" s="8" t="s">
        <v>8334</v>
      </c>
      <c r="R20" t="s">
        <v>8335</v>
      </c>
      <c r="S20" s="13">
        <v>41830.723611111112</v>
      </c>
      <c r="T20" s="13">
        <v>41860.723611111112</v>
      </c>
    </row>
    <row r="21" spans="1:20" ht="192" x14ac:dyDescent="0.2">
      <c r="A21">
        <v>1164</v>
      </c>
      <c r="B21" s="3" t="s">
        <v>1165</v>
      </c>
      <c r="C21" s="3" t="s">
        <v>5274</v>
      </c>
      <c r="D21" s="6">
        <v>10000</v>
      </c>
      <c r="E21" s="6">
        <v>0</v>
      </c>
      <c r="F21" t="s">
        <v>8220</v>
      </c>
      <c r="G21" t="s">
        <v>8223</v>
      </c>
      <c r="H21" t="s">
        <v>8245</v>
      </c>
      <c r="I21">
        <v>1466270582</v>
      </c>
      <c r="J21">
        <v>1463678582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8" t="s">
        <v>8334</v>
      </c>
      <c r="R21" t="s">
        <v>8335</v>
      </c>
      <c r="S21" s="13">
        <v>42509.724328703705</v>
      </c>
      <c r="T21" s="13">
        <v>42539.724328703705</v>
      </c>
    </row>
    <row r="22" spans="1:20" ht="224" x14ac:dyDescent="0.2">
      <c r="A22">
        <v>1165</v>
      </c>
      <c r="B22" s="3" t="s">
        <v>1166</v>
      </c>
      <c r="C22" s="3" t="s">
        <v>5275</v>
      </c>
      <c r="D22" s="6">
        <v>10000</v>
      </c>
      <c r="E22" s="6">
        <v>2070.5</v>
      </c>
      <c r="F22" t="s">
        <v>8220</v>
      </c>
      <c r="G22" t="s">
        <v>8223</v>
      </c>
      <c r="H22" t="s">
        <v>8245</v>
      </c>
      <c r="I22">
        <v>1404623330</v>
      </c>
      <c r="J22">
        <v>1401685730</v>
      </c>
      <c r="K22" t="b">
        <v>0</v>
      </c>
      <c r="L22">
        <v>25</v>
      </c>
      <c r="M22" t="b">
        <v>0</v>
      </c>
      <c r="N22" t="s">
        <v>8282</v>
      </c>
      <c r="O22">
        <v>21</v>
      </c>
      <c r="P22">
        <v>82.82</v>
      </c>
      <c r="Q22" s="8" t="s">
        <v>8334</v>
      </c>
      <c r="R22" t="s">
        <v>8335</v>
      </c>
      <c r="S22" s="13">
        <v>41792.214467592588</v>
      </c>
      <c r="T22" s="13">
        <v>41826.214467592588</v>
      </c>
    </row>
    <row r="23" spans="1:20" ht="208" x14ac:dyDescent="0.2">
      <c r="A23">
        <v>1166</v>
      </c>
      <c r="B23" s="3" t="s">
        <v>1167</v>
      </c>
      <c r="C23" s="3" t="s">
        <v>5276</v>
      </c>
      <c r="D23" s="6">
        <v>15000</v>
      </c>
      <c r="E23" s="6">
        <v>2871</v>
      </c>
      <c r="F23" t="s">
        <v>8220</v>
      </c>
      <c r="G23" t="s">
        <v>8223</v>
      </c>
      <c r="H23" t="s">
        <v>8245</v>
      </c>
      <c r="I23">
        <v>1435291200</v>
      </c>
      <c r="J23">
        <v>1432640342</v>
      </c>
      <c r="K23" t="b">
        <v>0</v>
      </c>
      <c r="L23">
        <v>8</v>
      </c>
      <c r="M23" t="b">
        <v>0</v>
      </c>
      <c r="N23" t="s">
        <v>8282</v>
      </c>
      <c r="O23">
        <v>19</v>
      </c>
      <c r="P23">
        <v>358.88</v>
      </c>
      <c r="Q23" s="8" t="s">
        <v>8334</v>
      </c>
      <c r="R23" t="s">
        <v>8335</v>
      </c>
      <c r="S23" s="13">
        <v>42150.485439814816</v>
      </c>
      <c r="T23" s="13">
        <v>42181.166666666672</v>
      </c>
    </row>
    <row r="24" spans="1:20" ht="160" x14ac:dyDescent="0.2">
      <c r="A24">
        <v>1167</v>
      </c>
      <c r="B24" s="3" t="s">
        <v>1168</v>
      </c>
      <c r="C24" s="3" t="s">
        <v>5277</v>
      </c>
      <c r="D24" s="6">
        <v>60000</v>
      </c>
      <c r="E24" s="6">
        <v>979</v>
      </c>
      <c r="F24" t="s">
        <v>8220</v>
      </c>
      <c r="G24" t="s">
        <v>8223</v>
      </c>
      <c r="H24" t="s">
        <v>8245</v>
      </c>
      <c r="I24">
        <v>1410543495</v>
      </c>
      <c r="J24">
        <v>1407865095</v>
      </c>
      <c r="K24" t="b">
        <v>0</v>
      </c>
      <c r="L24">
        <v>16</v>
      </c>
      <c r="M24" t="b">
        <v>0</v>
      </c>
      <c r="N24" t="s">
        <v>8282</v>
      </c>
      <c r="O24">
        <v>2</v>
      </c>
      <c r="P24">
        <v>61.19</v>
      </c>
      <c r="Q24" s="8" t="s">
        <v>8334</v>
      </c>
      <c r="R24" t="s">
        <v>8335</v>
      </c>
      <c r="S24" s="13">
        <v>41863.734895833331</v>
      </c>
      <c r="T24" s="13">
        <v>41894.734895833331</v>
      </c>
    </row>
    <row r="25" spans="1:20" ht="160" x14ac:dyDescent="0.2">
      <c r="A25">
        <v>1168</v>
      </c>
      <c r="B25" s="3" t="s">
        <v>1169</v>
      </c>
      <c r="C25" s="3" t="s">
        <v>5278</v>
      </c>
      <c r="D25" s="6">
        <v>18000</v>
      </c>
      <c r="E25" s="6">
        <v>1020</v>
      </c>
      <c r="F25" t="s">
        <v>8220</v>
      </c>
      <c r="G25" t="s">
        <v>8223</v>
      </c>
      <c r="H25" t="s">
        <v>8245</v>
      </c>
      <c r="I25">
        <v>1474507065</v>
      </c>
      <c r="J25">
        <v>1471915065</v>
      </c>
      <c r="K25" t="b">
        <v>0</v>
      </c>
      <c r="L25">
        <v>3</v>
      </c>
      <c r="M25" t="b">
        <v>0</v>
      </c>
      <c r="N25" t="s">
        <v>8282</v>
      </c>
      <c r="O25">
        <v>6</v>
      </c>
      <c r="P25">
        <v>340</v>
      </c>
      <c r="Q25" s="8" t="s">
        <v>8334</v>
      </c>
      <c r="R25" t="s">
        <v>8335</v>
      </c>
      <c r="S25" s="13">
        <v>42605.053993055553</v>
      </c>
      <c r="T25" s="13">
        <v>42635.053993055553</v>
      </c>
    </row>
    <row r="26" spans="1:20" ht="192" x14ac:dyDescent="0.2">
      <c r="A26">
        <v>1169</v>
      </c>
      <c r="B26" s="3" t="s">
        <v>1170</v>
      </c>
      <c r="C26" s="3" t="s">
        <v>5279</v>
      </c>
      <c r="D26" s="6">
        <v>10000</v>
      </c>
      <c r="E26" s="6">
        <v>17</v>
      </c>
      <c r="F26" t="s">
        <v>8220</v>
      </c>
      <c r="G26" t="s">
        <v>8223</v>
      </c>
      <c r="H26" t="s">
        <v>8245</v>
      </c>
      <c r="I26">
        <v>1424593763</v>
      </c>
      <c r="J26">
        <v>1422001763</v>
      </c>
      <c r="K26" t="b">
        <v>0</v>
      </c>
      <c r="L26">
        <v>3</v>
      </c>
      <c r="M26" t="b">
        <v>0</v>
      </c>
      <c r="N26" t="s">
        <v>8282</v>
      </c>
      <c r="O26">
        <v>0</v>
      </c>
      <c r="P26">
        <v>5.67</v>
      </c>
      <c r="Q26" s="8" t="s">
        <v>8334</v>
      </c>
      <c r="R26" t="s">
        <v>8335</v>
      </c>
      <c r="S26" s="13">
        <v>42027.353738425925</v>
      </c>
      <c r="T26" s="13">
        <v>42057.353738425925</v>
      </c>
    </row>
    <row r="27" spans="1:20" ht="160" x14ac:dyDescent="0.2">
      <c r="A27">
        <v>1171</v>
      </c>
      <c r="B27" s="3" t="s">
        <v>1172</v>
      </c>
      <c r="C27" s="3" t="s">
        <v>5281</v>
      </c>
      <c r="D27" s="6">
        <v>25000</v>
      </c>
      <c r="E27" s="6">
        <v>25</v>
      </c>
      <c r="F27" t="s">
        <v>8220</v>
      </c>
      <c r="G27" t="s">
        <v>8223</v>
      </c>
      <c r="H27" t="s">
        <v>8245</v>
      </c>
      <c r="I27">
        <v>1415909927</v>
      </c>
      <c r="J27">
        <v>1414351127</v>
      </c>
      <c r="K27" t="b">
        <v>0</v>
      </c>
      <c r="L27">
        <v>1</v>
      </c>
      <c r="M27" t="b">
        <v>0</v>
      </c>
      <c r="N27" t="s">
        <v>8282</v>
      </c>
      <c r="O27">
        <v>0</v>
      </c>
      <c r="P27">
        <v>25</v>
      </c>
      <c r="Q27" s="8" t="s">
        <v>8334</v>
      </c>
      <c r="R27" t="s">
        <v>8335</v>
      </c>
      <c r="S27" s="13">
        <v>41938.804710648146</v>
      </c>
      <c r="T27" s="13">
        <v>41956.846377314811</v>
      </c>
    </row>
    <row r="28" spans="1:20" ht="80" x14ac:dyDescent="0.2">
      <c r="A28">
        <v>1172</v>
      </c>
      <c r="B28" s="3" t="s">
        <v>1173</v>
      </c>
      <c r="C28" s="3" t="s">
        <v>5282</v>
      </c>
      <c r="D28" s="6">
        <v>9000</v>
      </c>
      <c r="E28" s="6">
        <v>0</v>
      </c>
      <c r="F28" t="s">
        <v>8220</v>
      </c>
      <c r="G28" t="s">
        <v>8223</v>
      </c>
      <c r="H28" t="s">
        <v>8245</v>
      </c>
      <c r="I28">
        <v>1408551752</v>
      </c>
      <c r="J28">
        <v>1405959752</v>
      </c>
      <c r="K28" t="b">
        <v>0</v>
      </c>
      <c r="L28">
        <v>0</v>
      </c>
      <c r="M28" t="b">
        <v>0</v>
      </c>
      <c r="N28" t="s">
        <v>8282</v>
      </c>
      <c r="O28">
        <v>0</v>
      </c>
      <c r="P28">
        <v>0</v>
      </c>
      <c r="Q28" s="8" t="s">
        <v>8334</v>
      </c>
      <c r="R28" t="s">
        <v>8335</v>
      </c>
      <c r="S28" s="13">
        <v>41841.682314814818</v>
      </c>
      <c r="T28" s="13">
        <v>41871.682314814818</v>
      </c>
    </row>
    <row r="29" spans="1:20" ht="208" x14ac:dyDescent="0.2">
      <c r="A29">
        <v>1173</v>
      </c>
      <c r="B29" s="3" t="s">
        <v>1174</v>
      </c>
      <c r="C29" s="3" t="s">
        <v>5283</v>
      </c>
      <c r="D29" s="6">
        <v>125000</v>
      </c>
      <c r="E29" s="6">
        <v>30</v>
      </c>
      <c r="F29" t="s">
        <v>8220</v>
      </c>
      <c r="G29" t="s">
        <v>8223</v>
      </c>
      <c r="H29" t="s">
        <v>8245</v>
      </c>
      <c r="I29">
        <v>1438576057</v>
      </c>
      <c r="J29">
        <v>1435552057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30</v>
      </c>
      <c r="Q29" s="8" t="s">
        <v>8334</v>
      </c>
      <c r="R29" t="s">
        <v>8335</v>
      </c>
      <c r="S29" s="13">
        <v>42184.185844907406</v>
      </c>
      <c r="T29" s="13">
        <v>42219.185844907406</v>
      </c>
    </row>
    <row r="30" spans="1:20" ht="160" x14ac:dyDescent="0.2">
      <c r="A30">
        <v>1174</v>
      </c>
      <c r="B30" s="3" t="s">
        <v>1175</v>
      </c>
      <c r="C30" s="3" t="s">
        <v>5284</v>
      </c>
      <c r="D30" s="6">
        <v>15000</v>
      </c>
      <c r="E30" s="6">
        <v>886</v>
      </c>
      <c r="F30" t="s">
        <v>8220</v>
      </c>
      <c r="G30" t="s">
        <v>8223</v>
      </c>
      <c r="H30" t="s">
        <v>8245</v>
      </c>
      <c r="I30">
        <v>1462738327</v>
      </c>
      <c r="J30">
        <v>1460146327</v>
      </c>
      <c r="K30" t="b">
        <v>0</v>
      </c>
      <c r="L30">
        <v>19</v>
      </c>
      <c r="M30" t="b">
        <v>0</v>
      </c>
      <c r="N30" t="s">
        <v>8282</v>
      </c>
      <c r="O30">
        <v>6</v>
      </c>
      <c r="P30">
        <v>46.63</v>
      </c>
      <c r="Q30" s="8" t="s">
        <v>8334</v>
      </c>
      <c r="R30" t="s">
        <v>8335</v>
      </c>
      <c r="S30" s="13">
        <v>42468.84174768519</v>
      </c>
      <c r="T30" s="13">
        <v>42498.84174768519</v>
      </c>
    </row>
    <row r="31" spans="1:20" ht="176" x14ac:dyDescent="0.2">
      <c r="A31">
        <v>1175</v>
      </c>
      <c r="B31" s="3" t="s">
        <v>1176</v>
      </c>
      <c r="C31" s="3" t="s">
        <v>5285</v>
      </c>
      <c r="D31" s="6">
        <v>20000</v>
      </c>
      <c r="E31" s="6">
        <v>585</v>
      </c>
      <c r="F31" t="s">
        <v>8220</v>
      </c>
      <c r="G31" t="s">
        <v>8223</v>
      </c>
      <c r="H31" t="s">
        <v>8245</v>
      </c>
      <c r="I31">
        <v>1436981339</v>
      </c>
      <c r="J31">
        <v>1434389339</v>
      </c>
      <c r="K31" t="b">
        <v>0</v>
      </c>
      <c r="L31">
        <v>9</v>
      </c>
      <c r="M31" t="b">
        <v>0</v>
      </c>
      <c r="N31" t="s">
        <v>8282</v>
      </c>
      <c r="O31">
        <v>3</v>
      </c>
      <c r="P31">
        <v>65</v>
      </c>
      <c r="Q31" s="8" t="s">
        <v>8334</v>
      </c>
      <c r="R31" t="s">
        <v>8335</v>
      </c>
      <c r="S31" s="13">
        <v>42170.728460648148</v>
      </c>
      <c r="T31" s="13">
        <v>42200.728460648148</v>
      </c>
    </row>
    <row r="32" spans="1:20" ht="208" x14ac:dyDescent="0.2">
      <c r="A32">
        <v>1178</v>
      </c>
      <c r="B32" s="3" t="s">
        <v>1179</v>
      </c>
      <c r="C32" s="3" t="s">
        <v>5288</v>
      </c>
      <c r="D32" s="6">
        <v>75000</v>
      </c>
      <c r="E32" s="6">
        <v>5</v>
      </c>
      <c r="F32" t="s">
        <v>8220</v>
      </c>
      <c r="G32" t="s">
        <v>8223</v>
      </c>
      <c r="H32" t="s">
        <v>8245</v>
      </c>
      <c r="I32">
        <v>1408225452</v>
      </c>
      <c r="J32">
        <v>1405633452</v>
      </c>
      <c r="K32" t="b">
        <v>0</v>
      </c>
      <c r="L32">
        <v>1</v>
      </c>
      <c r="M32" t="b">
        <v>0</v>
      </c>
      <c r="N32" t="s">
        <v>8282</v>
      </c>
      <c r="O32">
        <v>0</v>
      </c>
      <c r="P32">
        <v>5</v>
      </c>
      <c r="Q32" s="8" t="s">
        <v>8334</v>
      </c>
      <c r="R32" t="s">
        <v>8335</v>
      </c>
      <c r="S32" s="13">
        <v>41837.905694444446</v>
      </c>
      <c r="T32" s="13">
        <v>41867.905694444446</v>
      </c>
    </row>
    <row r="33" spans="1:20" ht="144" x14ac:dyDescent="0.2">
      <c r="A33">
        <v>1180</v>
      </c>
      <c r="B33" s="3" t="s">
        <v>1181</v>
      </c>
      <c r="C33" s="3" t="s">
        <v>5290</v>
      </c>
      <c r="D33" s="6">
        <v>50000</v>
      </c>
      <c r="E33" s="6">
        <v>5875</v>
      </c>
      <c r="F33" t="s">
        <v>8220</v>
      </c>
      <c r="G33" t="s">
        <v>8223</v>
      </c>
      <c r="H33" t="s">
        <v>8245</v>
      </c>
      <c r="I33">
        <v>1403983314</v>
      </c>
      <c r="J33">
        <v>1400786514</v>
      </c>
      <c r="K33" t="b">
        <v>0</v>
      </c>
      <c r="L33">
        <v>85</v>
      </c>
      <c r="M33" t="b">
        <v>0</v>
      </c>
      <c r="N33" t="s">
        <v>8282</v>
      </c>
      <c r="O33">
        <v>12</v>
      </c>
      <c r="P33">
        <v>69.12</v>
      </c>
      <c r="Q33" s="8" t="s">
        <v>8334</v>
      </c>
      <c r="R33" t="s">
        <v>8335</v>
      </c>
      <c r="S33" s="13">
        <v>41781.806875000002</v>
      </c>
      <c r="T33" s="13">
        <v>41818.806875000002</v>
      </c>
    </row>
    <row r="34" spans="1:20" ht="64" x14ac:dyDescent="0.2">
      <c r="A34">
        <v>1181</v>
      </c>
      <c r="B34" s="3" t="s">
        <v>1182</v>
      </c>
      <c r="C34" s="3" t="s">
        <v>5291</v>
      </c>
      <c r="D34" s="6">
        <v>50000</v>
      </c>
      <c r="E34" s="6">
        <v>4</v>
      </c>
      <c r="F34" t="s">
        <v>8220</v>
      </c>
      <c r="G34" t="s">
        <v>8223</v>
      </c>
      <c r="H34" t="s">
        <v>8245</v>
      </c>
      <c r="I34">
        <v>1425197321</v>
      </c>
      <c r="J34">
        <v>1422605321</v>
      </c>
      <c r="K34" t="b">
        <v>0</v>
      </c>
      <c r="L34">
        <v>3</v>
      </c>
      <c r="M34" t="b">
        <v>0</v>
      </c>
      <c r="N34" t="s">
        <v>8282</v>
      </c>
      <c r="O34">
        <v>0</v>
      </c>
      <c r="P34">
        <v>1.33</v>
      </c>
      <c r="Q34" s="8" t="s">
        <v>8334</v>
      </c>
      <c r="R34" t="s">
        <v>8335</v>
      </c>
      <c r="S34" s="13">
        <v>42034.339363425926</v>
      </c>
      <c r="T34" s="13">
        <v>42064.339363425926</v>
      </c>
    </row>
    <row r="35" spans="1:20" ht="208" x14ac:dyDescent="0.2">
      <c r="A35">
        <v>1182</v>
      </c>
      <c r="B35" s="3" t="s">
        <v>1183</v>
      </c>
      <c r="C35" s="3" t="s">
        <v>5292</v>
      </c>
      <c r="D35" s="6">
        <v>1000</v>
      </c>
      <c r="E35" s="6">
        <v>42</v>
      </c>
      <c r="F35" t="s">
        <v>8220</v>
      </c>
      <c r="G35" t="s">
        <v>8223</v>
      </c>
      <c r="H35" t="s">
        <v>8245</v>
      </c>
      <c r="I35">
        <v>1484239320</v>
      </c>
      <c r="J35">
        <v>1482609088</v>
      </c>
      <c r="K35" t="b">
        <v>0</v>
      </c>
      <c r="L35">
        <v>4</v>
      </c>
      <c r="M35" t="b">
        <v>0</v>
      </c>
      <c r="N35" t="s">
        <v>8282</v>
      </c>
      <c r="O35">
        <v>4</v>
      </c>
      <c r="P35">
        <v>10.5</v>
      </c>
      <c r="Q35" s="8" t="s">
        <v>8334</v>
      </c>
      <c r="R35" t="s">
        <v>8335</v>
      </c>
      <c r="S35" s="13">
        <v>42728.827407407407</v>
      </c>
      <c r="T35" s="13">
        <v>42747.695833333331</v>
      </c>
    </row>
    <row r="36" spans="1:20" ht="192" x14ac:dyDescent="0.2">
      <c r="A36">
        <v>1183</v>
      </c>
      <c r="B36" s="3" t="s">
        <v>1184</v>
      </c>
      <c r="C36" s="3" t="s">
        <v>5293</v>
      </c>
      <c r="D36" s="6">
        <v>2500</v>
      </c>
      <c r="E36" s="6">
        <v>100</v>
      </c>
      <c r="F36" t="s">
        <v>8220</v>
      </c>
      <c r="G36" t="s">
        <v>8223</v>
      </c>
      <c r="H36" t="s">
        <v>8245</v>
      </c>
      <c r="I36">
        <v>1478059140</v>
      </c>
      <c r="J36">
        <v>1476391223</v>
      </c>
      <c r="K36" t="b">
        <v>0</v>
      </c>
      <c r="L36">
        <v>3</v>
      </c>
      <c r="M36" t="b">
        <v>0</v>
      </c>
      <c r="N36" t="s">
        <v>8282</v>
      </c>
      <c r="O36">
        <v>4</v>
      </c>
      <c r="P36">
        <v>33.33</v>
      </c>
      <c r="Q36" s="8" t="s">
        <v>8334</v>
      </c>
      <c r="R36" t="s">
        <v>8335</v>
      </c>
      <c r="S36" s="13">
        <v>42656.86137731481</v>
      </c>
      <c r="T36" s="13">
        <v>42676.165972222225</v>
      </c>
    </row>
    <row r="37" spans="1:20" ht="224" x14ac:dyDescent="0.2">
      <c r="A37">
        <v>2401</v>
      </c>
      <c r="B37" s="3" t="s">
        <v>2402</v>
      </c>
      <c r="C37" s="3" t="s">
        <v>6511</v>
      </c>
      <c r="D37" s="6">
        <v>28000</v>
      </c>
      <c r="E37" s="6">
        <v>201</v>
      </c>
      <c r="F37" t="s">
        <v>8220</v>
      </c>
      <c r="G37" t="s">
        <v>8223</v>
      </c>
      <c r="H37" t="s">
        <v>8245</v>
      </c>
      <c r="I37">
        <v>1457207096</v>
      </c>
      <c r="J37">
        <v>1452023096</v>
      </c>
      <c r="K37" t="b">
        <v>0</v>
      </c>
      <c r="L37">
        <v>9</v>
      </c>
      <c r="M37" t="b">
        <v>0</v>
      </c>
      <c r="N37" t="s">
        <v>8282</v>
      </c>
      <c r="O37">
        <v>1</v>
      </c>
      <c r="P37">
        <v>22.33</v>
      </c>
      <c r="Q37" s="8" t="s">
        <v>8334</v>
      </c>
      <c r="R37" t="s">
        <v>8335</v>
      </c>
      <c r="S37" s="13">
        <v>42374.822870370372</v>
      </c>
      <c r="T37" s="13">
        <v>42434.822870370372</v>
      </c>
    </row>
    <row r="38" spans="1:20" ht="64" x14ac:dyDescent="0.2">
      <c r="A38">
        <v>2402</v>
      </c>
      <c r="B38" s="3" t="s">
        <v>2403</v>
      </c>
      <c r="C38" s="3" t="s">
        <v>6512</v>
      </c>
      <c r="D38" s="6">
        <v>12000</v>
      </c>
      <c r="E38" s="6">
        <v>52</v>
      </c>
      <c r="F38" t="s">
        <v>8220</v>
      </c>
      <c r="G38" t="s">
        <v>8223</v>
      </c>
      <c r="H38" t="s">
        <v>8245</v>
      </c>
      <c r="I38">
        <v>1431533931</v>
      </c>
      <c r="J38">
        <v>1428941931</v>
      </c>
      <c r="K38" t="b">
        <v>0</v>
      </c>
      <c r="L38">
        <v>1</v>
      </c>
      <c r="M38" t="b">
        <v>0</v>
      </c>
      <c r="N38" t="s">
        <v>8282</v>
      </c>
      <c r="O38">
        <v>0</v>
      </c>
      <c r="P38">
        <v>52</v>
      </c>
      <c r="Q38" s="8" t="s">
        <v>8334</v>
      </c>
      <c r="R38" t="s">
        <v>8335</v>
      </c>
      <c r="S38" s="13">
        <v>42107.679756944446</v>
      </c>
      <c r="T38" s="13">
        <v>42137.679756944446</v>
      </c>
    </row>
    <row r="39" spans="1:20" ht="208" x14ac:dyDescent="0.2">
      <c r="A39">
        <v>2404</v>
      </c>
      <c r="B39" s="3" t="s">
        <v>2405</v>
      </c>
      <c r="C39" s="3" t="s">
        <v>6514</v>
      </c>
      <c r="D39" s="6">
        <v>15000</v>
      </c>
      <c r="E39" s="6">
        <v>0</v>
      </c>
      <c r="F39" t="s">
        <v>8220</v>
      </c>
      <c r="G39" t="s">
        <v>8223</v>
      </c>
      <c r="H39" t="s">
        <v>8245</v>
      </c>
      <c r="I39">
        <v>1451782607</v>
      </c>
      <c r="J39">
        <v>1449190607</v>
      </c>
      <c r="K39" t="b">
        <v>0</v>
      </c>
      <c r="L39">
        <v>0</v>
      </c>
      <c r="M39" t="b">
        <v>0</v>
      </c>
      <c r="N39" t="s">
        <v>8282</v>
      </c>
      <c r="O39">
        <v>0</v>
      </c>
      <c r="P39">
        <v>0</v>
      </c>
      <c r="Q39" s="8" t="s">
        <v>8334</v>
      </c>
      <c r="R39" t="s">
        <v>8335</v>
      </c>
      <c r="S39" s="13">
        <v>42342.03943287037</v>
      </c>
      <c r="T39" s="13">
        <v>42372.03943287037</v>
      </c>
    </row>
    <row r="40" spans="1:20" ht="160" x14ac:dyDescent="0.2">
      <c r="A40">
        <v>2405</v>
      </c>
      <c r="B40" s="3" t="s">
        <v>2406</v>
      </c>
      <c r="C40" s="3" t="s">
        <v>6515</v>
      </c>
      <c r="D40" s="6">
        <v>5000</v>
      </c>
      <c r="E40" s="6">
        <v>1126</v>
      </c>
      <c r="F40" t="s">
        <v>8220</v>
      </c>
      <c r="G40" t="s">
        <v>8223</v>
      </c>
      <c r="H40" t="s">
        <v>8245</v>
      </c>
      <c r="I40">
        <v>1472911375</v>
      </c>
      <c r="J40">
        <v>1471096975</v>
      </c>
      <c r="K40" t="b">
        <v>0</v>
      </c>
      <c r="L40">
        <v>20</v>
      </c>
      <c r="M40" t="b">
        <v>0</v>
      </c>
      <c r="N40" t="s">
        <v>8282</v>
      </c>
      <c r="O40">
        <v>23</v>
      </c>
      <c r="P40">
        <v>56.3</v>
      </c>
      <c r="Q40" s="8" t="s">
        <v>8334</v>
      </c>
      <c r="R40" t="s">
        <v>8335</v>
      </c>
      <c r="S40" s="13">
        <v>42595.585358796292</v>
      </c>
      <c r="T40" s="13">
        <v>42616.585358796292</v>
      </c>
    </row>
    <row r="41" spans="1:20" ht="208" x14ac:dyDescent="0.2">
      <c r="A41">
        <v>2406</v>
      </c>
      <c r="B41" s="3" t="s">
        <v>2407</v>
      </c>
      <c r="C41" s="3" t="s">
        <v>6516</v>
      </c>
      <c r="D41" s="6">
        <v>3250</v>
      </c>
      <c r="E41" s="6">
        <v>1345</v>
      </c>
      <c r="F41" t="s">
        <v>8220</v>
      </c>
      <c r="G41" t="s">
        <v>8223</v>
      </c>
      <c r="H41" t="s">
        <v>8245</v>
      </c>
      <c r="I41">
        <v>1421635190</v>
      </c>
      <c r="J41">
        <v>1418179190</v>
      </c>
      <c r="K41" t="b">
        <v>0</v>
      </c>
      <c r="L41">
        <v>16</v>
      </c>
      <c r="M41" t="b">
        <v>0</v>
      </c>
      <c r="N41" t="s">
        <v>8282</v>
      </c>
      <c r="O41">
        <v>41</v>
      </c>
      <c r="P41">
        <v>84.06</v>
      </c>
      <c r="Q41" s="8" t="s">
        <v>8334</v>
      </c>
      <c r="R41" t="s">
        <v>8335</v>
      </c>
      <c r="S41" s="13">
        <v>41983.110995370371</v>
      </c>
      <c r="T41" s="13">
        <v>42023.110995370371</v>
      </c>
    </row>
    <row r="42" spans="1:20" ht="208" x14ac:dyDescent="0.2">
      <c r="A42">
        <v>2407</v>
      </c>
      <c r="B42" s="3" t="s">
        <v>2408</v>
      </c>
      <c r="C42" s="3" t="s">
        <v>6517</v>
      </c>
      <c r="D42" s="6">
        <v>22000</v>
      </c>
      <c r="E42" s="6">
        <v>5557</v>
      </c>
      <c r="F42" t="s">
        <v>8220</v>
      </c>
      <c r="G42" t="s">
        <v>8223</v>
      </c>
      <c r="H42" t="s">
        <v>8245</v>
      </c>
      <c r="I42">
        <v>1428732000</v>
      </c>
      <c r="J42">
        <v>1426772928</v>
      </c>
      <c r="K42" t="b">
        <v>0</v>
      </c>
      <c r="L42">
        <v>33</v>
      </c>
      <c r="M42" t="b">
        <v>0</v>
      </c>
      <c r="N42" t="s">
        <v>8282</v>
      </c>
      <c r="O42">
        <v>25</v>
      </c>
      <c r="P42">
        <v>168.39</v>
      </c>
      <c r="Q42" s="8" t="s">
        <v>8334</v>
      </c>
      <c r="R42" t="s">
        <v>8335</v>
      </c>
      <c r="S42" s="13">
        <v>42082.575555555552</v>
      </c>
      <c r="T42" s="13">
        <v>42105.25</v>
      </c>
    </row>
    <row r="43" spans="1:20" ht="160" x14ac:dyDescent="0.2">
      <c r="A43">
        <v>2408</v>
      </c>
      <c r="B43" s="3" t="s">
        <v>2409</v>
      </c>
      <c r="C43" s="3" t="s">
        <v>6518</v>
      </c>
      <c r="D43" s="6">
        <v>15000</v>
      </c>
      <c r="E43" s="6">
        <v>30</v>
      </c>
      <c r="F43" t="s">
        <v>8220</v>
      </c>
      <c r="G43" t="s">
        <v>8223</v>
      </c>
      <c r="H43" t="s">
        <v>8245</v>
      </c>
      <c r="I43">
        <v>1415247757</v>
      </c>
      <c r="J43">
        <v>1412652157</v>
      </c>
      <c r="K43" t="b">
        <v>0</v>
      </c>
      <c r="L43">
        <v>2</v>
      </c>
      <c r="M43" t="b">
        <v>0</v>
      </c>
      <c r="N43" t="s">
        <v>8282</v>
      </c>
      <c r="O43">
        <v>0</v>
      </c>
      <c r="P43">
        <v>15</v>
      </c>
      <c r="Q43" s="8" t="s">
        <v>8334</v>
      </c>
      <c r="R43" t="s">
        <v>8335</v>
      </c>
      <c r="S43" s="13">
        <v>41919.140706018516</v>
      </c>
      <c r="T43" s="13">
        <v>41949.182372685187</v>
      </c>
    </row>
    <row r="44" spans="1:20" ht="160" x14ac:dyDescent="0.2">
      <c r="A44">
        <v>2409</v>
      </c>
      <c r="B44" s="3" t="s">
        <v>2410</v>
      </c>
      <c r="C44" s="3" t="s">
        <v>6519</v>
      </c>
      <c r="D44" s="6">
        <v>25000</v>
      </c>
      <c r="E44" s="6">
        <v>460</v>
      </c>
      <c r="F44" t="s">
        <v>8220</v>
      </c>
      <c r="G44" t="s">
        <v>8223</v>
      </c>
      <c r="H44" t="s">
        <v>8245</v>
      </c>
      <c r="I44">
        <v>1439931675</v>
      </c>
      <c r="J44">
        <v>1437339675</v>
      </c>
      <c r="K44" t="b">
        <v>0</v>
      </c>
      <c r="L44">
        <v>6</v>
      </c>
      <c r="M44" t="b">
        <v>0</v>
      </c>
      <c r="N44" t="s">
        <v>8282</v>
      </c>
      <c r="O44">
        <v>2</v>
      </c>
      <c r="P44">
        <v>76.67</v>
      </c>
      <c r="Q44" s="8" t="s">
        <v>8334</v>
      </c>
      <c r="R44" t="s">
        <v>8335</v>
      </c>
      <c r="S44" s="13">
        <v>42204.875868055555</v>
      </c>
      <c r="T44" s="13">
        <v>42234.875868055555</v>
      </c>
    </row>
    <row r="45" spans="1:20" ht="224" x14ac:dyDescent="0.2">
      <c r="A45">
        <v>2411</v>
      </c>
      <c r="B45" s="3" t="s">
        <v>2412</v>
      </c>
      <c r="C45" s="3" t="s">
        <v>6521</v>
      </c>
      <c r="D45" s="6">
        <v>25000</v>
      </c>
      <c r="E45" s="6">
        <v>151</v>
      </c>
      <c r="F45" t="s">
        <v>8220</v>
      </c>
      <c r="G45" t="s">
        <v>8223</v>
      </c>
      <c r="H45" t="s">
        <v>8245</v>
      </c>
      <c r="I45">
        <v>1440524082</v>
      </c>
      <c r="J45">
        <v>1437932082</v>
      </c>
      <c r="K45" t="b">
        <v>0</v>
      </c>
      <c r="L45">
        <v>3</v>
      </c>
      <c r="M45" t="b">
        <v>0</v>
      </c>
      <c r="N45" t="s">
        <v>8282</v>
      </c>
      <c r="O45">
        <v>1</v>
      </c>
      <c r="P45">
        <v>50.33</v>
      </c>
      <c r="Q45" s="8" t="s">
        <v>8334</v>
      </c>
      <c r="R45" t="s">
        <v>8335</v>
      </c>
      <c r="S45" s="13">
        <v>42211.732430555552</v>
      </c>
      <c r="T45" s="13">
        <v>42241.732430555552</v>
      </c>
    </row>
    <row r="46" spans="1:20" ht="192" x14ac:dyDescent="0.2">
      <c r="A46">
        <v>2413</v>
      </c>
      <c r="B46" s="3" t="s">
        <v>2414</v>
      </c>
      <c r="C46" s="3" t="s">
        <v>6523</v>
      </c>
      <c r="D46" s="6">
        <v>3000</v>
      </c>
      <c r="E46" s="6">
        <v>25</v>
      </c>
      <c r="F46" t="s">
        <v>8220</v>
      </c>
      <c r="G46" t="s">
        <v>8223</v>
      </c>
      <c r="H46" t="s">
        <v>8245</v>
      </c>
      <c r="I46">
        <v>1401579000</v>
      </c>
      <c r="J46">
        <v>1398911882</v>
      </c>
      <c r="K46" t="b">
        <v>0</v>
      </c>
      <c r="L46">
        <v>3</v>
      </c>
      <c r="M46" t="b">
        <v>0</v>
      </c>
      <c r="N46" t="s">
        <v>8282</v>
      </c>
      <c r="O46">
        <v>1</v>
      </c>
      <c r="P46">
        <v>8.33</v>
      </c>
      <c r="Q46" s="8" t="s">
        <v>8334</v>
      </c>
      <c r="R46" t="s">
        <v>8335</v>
      </c>
      <c r="S46" s="13">
        <v>41760.10974537037</v>
      </c>
      <c r="T46" s="13">
        <v>41790.979166666664</v>
      </c>
    </row>
    <row r="47" spans="1:20" ht="192" x14ac:dyDescent="0.2">
      <c r="A47">
        <v>2414</v>
      </c>
      <c r="B47" s="3" t="s">
        <v>2415</v>
      </c>
      <c r="C47" s="3" t="s">
        <v>6524</v>
      </c>
      <c r="D47" s="6">
        <v>15000</v>
      </c>
      <c r="E47" s="6">
        <v>460</v>
      </c>
      <c r="F47" t="s">
        <v>8220</v>
      </c>
      <c r="G47" t="s">
        <v>8223</v>
      </c>
      <c r="H47" t="s">
        <v>8245</v>
      </c>
      <c r="I47">
        <v>1440215940</v>
      </c>
      <c r="J47">
        <v>1436805660</v>
      </c>
      <c r="K47" t="b">
        <v>0</v>
      </c>
      <c r="L47">
        <v>13</v>
      </c>
      <c r="M47" t="b">
        <v>0</v>
      </c>
      <c r="N47" t="s">
        <v>8282</v>
      </c>
      <c r="O47">
        <v>3</v>
      </c>
      <c r="P47">
        <v>35.380000000000003</v>
      </c>
      <c r="Q47" s="8" t="s">
        <v>8334</v>
      </c>
      <c r="R47" t="s">
        <v>8335</v>
      </c>
      <c r="S47" s="13">
        <v>42198.695138888885</v>
      </c>
      <c r="T47" s="13">
        <v>42238.165972222225</v>
      </c>
    </row>
    <row r="48" spans="1:20" ht="176" x14ac:dyDescent="0.2">
      <c r="A48">
        <v>2415</v>
      </c>
      <c r="B48" s="3" t="s">
        <v>2416</v>
      </c>
      <c r="C48" s="3" t="s">
        <v>6525</v>
      </c>
      <c r="D48" s="6">
        <v>60000</v>
      </c>
      <c r="E48" s="6">
        <v>335</v>
      </c>
      <c r="F48" t="s">
        <v>8220</v>
      </c>
      <c r="G48" t="s">
        <v>8223</v>
      </c>
      <c r="H48" t="s">
        <v>8245</v>
      </c>
      <c r="I48">
        <v>1468615346</v>
      </c>
      <c r="J48">
        <v>1466023346</v>
      </c>
      <c r="K48" t="b">
        <v>0</v>
      </c>
      <c r="L48">
        <v>6</v>
      </c>
      <c r="M48" t="b">
        <v>0</v>
      </c>
      <c r="N48" t="s">
        <v>8282</v>
      </c>
      <c r="O48">
        <v>1</v>
      </c>
      <c r="P48">
        <v>55.83</v>
      </c>
      <c r="Q48" s="8" t="s">
        <v>8334</v>
      </c>
      <c r="R48" t="s">
        <v>8335</v>
      </c>
      <c r="S48" s="13">
        <v>42536.862800925926</v>
      </c>
      <c r="T48" s="13">
        <v>42566.862800925926</v>
      </c>
    </row>
    <row r="49" spans="1:20" ht="208" x14ac:dyDescent="0.2">
      <c r="A49">
        <v>2416</v>
      </c>
      <c r="B49" s="3" t="s">
        <v>2417</v>
      </c>
      <c r="C49" s="3" t="s">
        <v>6526</v>
      </c>
      <c r="D49" s="6">
        <v>20000</v>
      </c>
      <c r="E49" s="6">
        <v>5</v>
      </c>
      <c r="F49" t="s">
        <v>8220</v>
      </c>
      <c r="G49" t="s">
        <v>8223</v>
      </c>
      <c r="H49" t="s">
        <v>8245</v>
      </c>
      <c r="I49">
        <v>1426345200</v>
      </c>
      <c r="J49">
        <v>1421343743</v>
      </c>
      <c r="K49" t="b">
        <v>0</v>
      </c>
      <c r="L49">
        <v>1</v>
      </c>
      <c r="M49" t="b">
        <v>0</v>
      </c>
      <c r="N49" t="s">
        <v>8282</v>
      </c>
      <c r="O49">
        <v>0</v>
      </c>
      <c r="P49">
        <v>5</v>
      </c>
      <c r="Q49" s="8" t="s">
        <v>8334</v>
      </c>
      <c r="R49" t="s">
        <v>8335</v>
      </c>
      <c r="S49" s="13">
        <v>42019.737766203703</v>
      </c>
      <c r="T49" s="13">
        <v>42077.625</v>
      </c>
    </row>
    <row r="50" spans="1:20" ht="176" x14ac:dyDescent="0.2">
      <c r="A50">
        <v>2417</v>
      </c>
      <c r="B50" s="3" t="s">
        <v>2418</v>
      </c>
      <c r="C50" s="3" t="s">
        <v>6527</v>
      </c>
      <c r="D50" s="6">
        <v>1000</v>
      </c>
      <c r="E50" s="6">
        <v>0</v>
      </c>
      <c r="F50" t="s">
        <v>8220</v>
      </c>
      <c r="G50" t="s">
        <v>8223</v>
      </c>
      <c r="H50" t="s">
        <v>8245</v>
      </c>
      <c r="I50">
        <v>1407705187</v>
      </c>
      <c r="J50">
        <v>1405113187</v>
      </c>
      <c r="K50" t="b">
        <v>0</v>
      </c>
      <c r="L50">
        <v>0</v>
      </c>
      <c r="M50" t="b">
        <v>0</v>
      </c>
      <c r="N50" t="s">
        <v>8282</v>
      </c>
      <c r="O50">
        <v>0</v>
      </c>
      <c r="P50">
        <v>0</v>
      </c>
      <c r="Q50" s="8" t="s">
        <v>8334</v>
      </c>
      <c r="R50" t="s">
        <v>8335</v>
      </c>
      <c r="S50" s="13">
        <v>41831.884108796294</v>
      </c>
      <c r="T50" s="13">
        <v>41861.884108796294</v>
      </c>
    </row>
    <row r="51" spans="1:20" ht="64" x14ac:dyDescent="0.2">
      <c r="A51">
        <v>2418</v>
      </c>
      <c r="B51" s="3" t="s">
        <v>2419</v>
      </c>
      <c r="C51" s="3" t="s">
        <v>6528</v>
      </c>
      <c r="D51" s="6">
        <v>25000</v>
      </c>
      <c r="E51" s="6">
        <v>5</v>
      </c>
      <c r="F51" t="s">
        <v>8220</v>
      </c>
      <c r="G51" t="s">
        <v>8223</v>
      </c>
      <c r="H51" t="s">
        <v>8245</v>
      </c>
      <c r="I51">
        <v>1427225644</v>
      </c>
      <c r="J51">
        <v>1422045244</v>
      </c>
      <c r="K51" t="b">
        <v>0</v>
      </c>
      <c r="L51">
        <v>5</v>
      </c>
      <c r="M51" t="b">
        <v>0</v>
      </c>
      <c r="N51" t="s">
        <v>8282</v>
      </c>
      <c r="O51">
        <v>0</v>
      </c>
      <c r="P51">
        <v>1</v>
      </c>
      <c r="Q51" s="8" t="s">
        <v>8334</v>
      </c>
      <c r="R51" t="s">
        <v>8335</v>
      </c>
      <c r="S51" s="13">
        <v>42027.856990740736</v>
      </c>
      <c r="T51" s="13">
        <v>42087.815324074079</v>
      </c>
    </row>
    <row r="52" spans="1:20" ht="240" x14ac:dyDescent="0.2">
      <c r="A52">
        <v>2419</v>
      </c>
      <c r="B52" s="3" t="s">
        <v>2420</v>
      </c>
      <c r="C52" s="3" t="s">
        <v>6529</v>
      </c>
      <c r="D52" s="6">
        <v>3000</v>
      </c>
      <c r="E52" s="6">
        <v>0</v>
      </c>
      <c r="F52" t="s">
        <v>8220</v>
      </c>
      <c r="G52" t="s">
        <v>8223</v>
      </c>
      <c r="H52" t="s">
        <v>8245</v>
      </c>
      <c r="I52">
        <v>1424281389</v>
      </c>
      <c r="J52">
        <v>1419097389</v>
      </c>
      <c r="K52" t="b">
        <v>0</v>
      </c>
      <c r="L52">
        <v>0</v>
      </c>
      <c r="M52" t="b">
        <v>0</v>
      </c>
      <c r="N52" t="s">
        <v>8282</v>
      </c>
      <c r="O52">
        <v>0</v>
      </c>
      <c r="P52">
        <v>0</v>
      </c>
      <c r="Q52" s="8" t="s">
        <v>8334</v>
      </c>
      <c r="R52" t="s">
        <v>8335</v>
      </c>
      <c r="S52" s="13">
        <v>41993.738298611104</v>
      </c>
      <c r="T52" s="13">
        <v>42053.738298611104</v>
      </c>
    </row>
    <row r="53" spans="1:20" ht="192" x14ac:dyDescent="0.2">
      <c r="A53">
        <v>2420</v>
      </c>
      <c r="B53" s="3" t="s">
        <v>2421</v>
      </c>
      <c r="C53" s="3" t="s">
        <v>6530</v>
      </c>
      <c r="D53" s="6">
        <v>16870</v>
      </c>
      <c r="E53" s="6">
        <v>2501</v>
      </c>
      <c r="F53" t="s">
        <v>8220</v>
      </c>
      <c r="G53" t="s">
        <v>8223</v>
      </c>
      <c r="H53" t="s">
        <v>8245</v>
      </c>
      <c r="I53">
        <v>1415583695</v>
      </c>
      <c r="J53">
        <v>1410396095</v>
      </c>
      <c r="K53" t="b">
        <v>0</v>
      </c>
      <c r="L53">
        <v>36</v>
      </c>
      <c r="M53" t="b">
        <v>0</v>
      </c>
      <c r="N53" t="s">
        <v>8282</v>
      </c>
      <c r="O53">
        <v>15</v>
      </c>
      <c r="P53">
        <v>69.47</v>
      </c>
      <c r="Q53" s="8" t="s">
        <v>8334</v>
      </c>
      <c r="R53" t="s">
        <v>8335</v>
      </c>
      <c r="S53" s="13">
        <v>41893.028877314813</v>
      </c>
      <c r="T53" s="13">
        <v>41953.070543981477</v>
      </c>
    </row>
    <row r="54" spans="1:20" ht="96" x14ac:dyDescent="0.2">
      <c r="A54">
        <v>2421</v>
      </c>
      <c r="B54" s="3" t="s">
        <v>2422</v>
      </c>
      <c r="C54" s="3" t="s">
        <v>6531</v>
      </c>
      <c r="D54" s="6">
        <v>6000</v>
      </c>
      <c r="E54" s="6">
        <v>1</v>
      </c>
      <c r="F54" t="s">
        <v>8220</v>
      </c>
      <c r="G54" t="s">
        <v>8223</v>
      </c>
      <c r="H54" t="s">
        <v>8245</v>
      </c>
      <c r="I54">
        <v>1424536196</v>
      </c>
      <c r="J54">
        <v>1421944196</v>
      </c>
      <c r="K54" t="b">
        <v>0</v>
      </c>
      <c r="L54">
        <v>1</v>
      </c>
      <c r="M54" t="b">
        <v>0</v>
      </c>
      <c r="N54" t="s">
        <v>8282</v>
      </c>
      <c r="O54">
        <v>0</v>
      </c>
      <c r="P54">
        <v>1</v>
      </c>
      <c r="Q54" s="8" t="s">
        <v>8334</v>
      </c>
      <c r="R54" t="s">
        <v>8335</v>
      </c>
      <c r="S54" s="13">
        <v>42026.687453703707</v>
      </c>
      <c r="T54" s="13">
        <v>42056.687453703707</v>
      </c>
    </row>
    <row r="55" spans="1:20" ht="96" x14ac:dyDescent="0.2">
      <c r="A55">
        <v>2422</v>
      </c>
      <c r="B55" s="3" t="s">
        <v>2423</v>
      </c>
      <c r="C55" s="3" t="s">
        <v>6532</v>
      </c>
      <c r="D55" s="6">
        <v>500</v>
      </c>
      <c r="E55" s="6">
        <v>1</v>
      </c>
      <c r="F55" t="s">
        <v>8220</v>
      </c>
      <c r="G55" t="s">
        <v>8223</v>
      </c>
      <c r="H55" t="s">
        <v>8245</v>
      </c>
      <c r="I55">
        <v>1426091036</v>
      </c>
      <c r="J55">
        <v>1423502636</v>
      </c>
      <c r="K55" t="b">
        <v>0</v>
      </c>
      <c r="L55">
        <v>1</v>
      </c>
      <c r="M55" t="b">
        <v>0</v>
      </c>
      <c r="N55" t="s">
        <v>8282</v>
      </c>
      <c r="O55">
        <v>0</v>
      </c>
      <c r="P55">
        <v>1</v>
      </c>
      <c r="Q55" s="8" t="s">
        <v>8334</v>
      </c>
      <c r="R55" t="s">
        <v>8335</v>
      </c>
      <c r="S55" s="13">
        <v>42044.724953703699</v>
      </c>
      <c r="T55" s="13">
        <v>42074.683287037042</v>
      </c>
    </row>
    <row r="56" spans="1:20" ht="192" x14ac:dyDescent="0.2">
      <c r="A56">
        <v>2423</v>
      </c>
      <c r="B56" s="3" t="s">
        <v>2424</v>
      </c>
      <c r="C56" s="3" t="s">
        <v>6533</v>
      </c>
      <c r="D56" s="6">
        <v>60000</v>
      </c>
      <c r="E56" s="6">
        <v>8</v>
      </c>
      <c r="F56" t="s">
        <v>8220</v>
      </c>
      <c r="G56" t="s">
        <v>8223</v>
      </c>
      <c r="H56" t="s">
        <v>8245</v>
      </c>
      <c r="I56">
        <v>1420044890</v>
      </c>
      <c r="J56">
        <v>1417452890</v>
      </c>
      <c r="K56" t="b">
        <v>0</v>
      </c>
      <c r="L56">
        <v>1</v>
      </c>
      <c r="M56" t="b">
        <v>0</v>
      </c>
      <c r="N56" t="s">
        <v>8282</v>
      </c>
      <c r="O56">
        <v>0</v>
      </c>
      <c r="P56">
        <v>8</v>
      </c>
      <c r="Q56" s="8" t="s">
        <v>8334</v>
      </c>
      <c r="R56" t="s">
        <v>8335</v>
      </c>
      <c r="S56" s="13">
        <v>41974.704745370371</v>
      </c>
      <c r="T56" s="13">
        <v>42004.704745370371</v>
      </c>
    </row>
    <row r="57" spans="1:20" ht="112" x14ac:dyDescent="0.2">
      <c r="A57">
        <v>2424</v>
      </c>
      <c r="B57" s="3" t="s">
        <v>2425</v>
      </c>
      <c r="C57" s="3" t="s">
        <v>6534</v>
      </c>
      <c r="D57" s="6">
        <v>25000</v>
      </c>
      <c r="E57" s="6">
        <v>310</v>
      </c>
      <c r="F57" t="s">
        <v>8220</v>
      </c>
      <c r="G57" t="s">
        <v>8223</v>
      </c>
      <c r="H57" t="s">
        <v>8245</v>
      </c>
      <c r="I57">
        <v>1414445108</v>
      </c>
      <c r="J57">
        <v>1411853108</v>
      </c>
      <c r="K57" t="b">
        <v>0</v>
      </c>
      <c r="L57">
        <v>9</v>
      </c>
      <c r="M57" t="b">
        <v>0</v>
      </c>
      <c r="N57" t="s">
        <v>8282</v>
      </c>
      <c r="O57">
        <v>1</v>
      </c>
      <c r="P57">
        <v>34.44</v>
      </c>
      <c r="Q57" s="8" t="s">
        <v>8334</v>
      </c>
      <c r="R57" t="s">
        <v>8335</v>
      </c>
      <c r="S57" s="13">
        <v>41909.892453703702</v>
      </c>
      <c r="T57" s="13">
        <v>41939.892453703702</v>
      </c>
    </row>
    <row r="58" spans="1:20" ht="208" x14ac:dyDescent="0.2">
      <c r="A58">
        <v>2425</v>
      </c>
      <c r="B58" s="3" t="s">
        <v>2426</v>
      </c>
      <c r="C58" s="3" t="s">
        <v>6535</v>
      </c>
      <c r="D58" s="6">
        <v>3500</v>
      </c>
      <c r="E58" s="6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>
        <v>0</v>
      </c>
      <c r="P58">
        <v>1</v>
      </c>
      <c r="Q58" s="8" t="s">
        <v>8334</v>
      </c>
      <c r="R58" t="s">
        <v>8335</v>
      </c>
      <c r="S58" s="13">
        <v>42502.913761574076</v>
      </c>
      <c r="T58" s="13">
        <v>42517.919444444444</v>
      </c>
    </row>
    <row r="59" spans="1:20" ht="192" x14ac:dyDescent="0.2">
      <c r="A59">
        <v>2426</v>
      </c>
      <c r="B59" s="3" t="s">
        <v>2427</v>
      </c>
      <c r="C59" s="3" t="s">
        <v>6536</v>
      </c>
      <c r="D59" s="6">
        <v>20000</v>
      </c>
      <c r="E59" s="6">
        <v>0</v>
      </c>
      <c r="F59" t="s">
        <v>8220</v>
      </c>
      <c r="G59" t="s">
        <v>8223</v>
      </c>
      <c r="H59" t="s">
        <v>8245</v>
      </c>
      <c r="I59">
        <v>1439006692</v>
      </c>
      <c r="J59">
        <v>1433822692</v>
      </c>
      <c r="K59" t="b">
        <v>0</v>
      </c>
      <c r="L59">
        <v>0</v>
      </c>
      <c r="M59" t="b">
        <v>0</v>
      </c>
      <c r="N59" t="s">
        <v>8282</v>
      </c>
      <c r="O59">
        <v>0</v>
      </c>
      <c r="P59">
        <v>0</v>
      </c>
      <c r="Q59" s="8" t="s">
        <v>8334</v>
      </c>
      <c r="R59" t="s">
        <v>8335</v>
      </c>
      <c r="S59" s="13">
        <v>42164.170046296291</v>
      </c>
      <c r="T59" s="13">
        <v>42224.170046296291</v>
      </c>
    </row>
    <row r="60" spans="1:20" ht="112" x14ac:dyDescent="0.2">
      <c r="A60">
        <v>2427</v>
      </c>
      <c r="B60" s="3" t="s">
        <v>2428</v>
      </c>
      <c r="C60" s="3" t="s">
        <v>6537</v>
      </c>
      <c r="D60" s="6">
        <v>50000</v>
      </c>
      <c r="E60" s="6">
        <v>1</v>
      </c>
      <c r="F60" t="s">
        <v>8220</v>
      </c>
      <c r="G60" t="s">
        <v>8223</v>
      </c>
      <c r="H60" t="s">
        <v>8245</v>
      </c>
      <c r="I60">
        <v>1458715133</v>
      </c>
      <c r="J60">
        <v>1455262733</v>
      </c>
      <c r="K60" t="b">
        <v>0</v>
      </c>
      <c r="L60">
        <v>1</v>
      </c>
      <c r="M60" t="b">
        <v>0</v>
      </c>
      <c r="N60" t="s">
        <v>8282</v>
      </c>
      <c r="O60">
        <v>0</v>
      </c>
      <c r="P60">
        <v>1</v>
      </c>
      <c r="Q60" s="8" t="s">
        <v>8334</v>
      </c>
      <c r="R60" t="s">
        <v>8335</v>
      </c>
      <c r="S60" s="13">
        <v>42412.318668981476</v>
      </c>
      <c r="T60" s="13">
        <v>42452.277002314819</v>
      </c>
    </row>
    <row r="61" spans="1:20" ht="128" x14ac:dyDescent="0.2">
      <c r="A61">
        <v>2428</v>
      </c>
      <c r="B61" s="3" t="s">
        <v>2429</v>
      </c>
      <c r="C61" s="3" t="s">
        <v>6538</v>
      </c>
      <c r="D61" s="6">
        <v>35000</v>
      </c>
      <c r="E61" s="6">
        <v>1</v>
      </c>
      <c r="F61" t="s">
        <v>8220</v>
      </c>
      <c r="G61" t="s">
        <v>8223</v>
      </c>
      <c r="H61" t="s">
        <v>8245</v>
      </c>
      <c r="I61">
        <v>1426182551</v>
      </c>
      <c r="J61">
        <v>1423594151</v>
      </c>
      <c r="K61" t="b">
        <v>0</v>
      </c>
      <c r="L61">
        <v>1</v>
      </c>
      <c r="M61" t="b">
        <v>0</v>
      </c>
      <c r="N61" t="s">
        <v>8282</v>
      </c>
      <c r="O61">
        <v>0</v>
      </c>
      <c r="P61">
        <v>1</v>
      </c>
      <c r="Q61" s="8" t="s">
        <v>8334</v>
      </c>
      <c r="R61" t="s">
        <v>8335</v>
      </c>
      <c r="S61" s="13">
        <v>42045.784155092595</v>
      </c>
      <c r="T61" s="13">
        <v>42075.742488425924</v>
      </c>
    </row>
    <row r="62" spans="1:20" ht="208" x14ac:dyDescent="0.2">
      <c r="A62">
        <v>2430</v>
      </c>
      <c r="B62" s="3" t="s">
        <v>2431</v>
      </c>
      <c r="C62" s="3" t="s">
        <v>6540</v>
      </c>
      <c r="D62" s="6">
        <v>3000</v>
      </c>
      <c r="E62" s="6">
        <v>21</v>
      </c>
      <c r="F62" t="s">
        <v>8220</v>
      </c>
      <c r="G62" t="s">
        <v>8223</v>
      </c>
      <c r="H62" t="s">
        <v>8245</v>
      </c>
      <c r="I62">
        <v>1455246504</v>
      </c>
      <c r="J62">
        <v>1452654504</v>
      </c>
      <c r="K62" t="b">
        <v>0</v>
      </c>
      <c r="L62">
        <v>2</v>
      </c>
      <c r="M62" t="b">
        <v>0</v>
      </c>
      <c r="N62" t="s">
        <v>8282</v>
      </c>
      <c r="O62">
        <v>1</v>
      </c>
      <c r="P62">
        <v>10.5</v>
      </c>
      <c r="Q62" s="8" t="s">
        <v>8334</v>
      </c>
      <c r="R62" t="s">
        <v>8335</v>
      </c>
      <c r="S62" s="13">
        <v>42382.130833333329</v>
      </c>
      <c r="T62" s="13">
        <v>42412.130833333329</v>
      </c>
    </row>
    <row r="63" spans="1:20" ht="128" x14ac:dyDescent="0.2">
      <c r="A63">
        <v>2431</v>
      </c>
      <c r="B63" s="3" t="s">
        <v>2432</v>
      </c>
      <c r="C63" s="3" t="s">
        <v>6541</v>
      </c>
      <c r="D63" s="6">
        <v>100000</v>
      </c>
      <c r="E63" s="6">
        <v>2</v>
      </c>
      <c r="F63" t="s">
        <v>8220</v>
      </c>
      <c r="G63" t="s">
        <v>8223</v>
      </c>
      <c r="H63" t="s">
        <v>8245</v>
      </c>
      <c r="I63">
        <v>1467080613</v>
      </c>
      <c r="J63">
        <v>1461896613</v>
      </c>
      <c r="K63" t="b">
        <v>0</v>
      </c>
      <c r="L63">
        <v>2</v>
      </c>
      <c r="M63" t="b">
        <v>0</v>
      </c>
      <c r="N63" t="s">
        <v>8282</v>
      </c>
      <c r="O63">
        <v>0</v>
      </c>
      <c r="P63">
        <v>1</v>
      </c>
      <c r="Q63" s="8" t="s">
        <v>8334</v>
      </c>
      <c r="R63" t="s">
        <v>8335</v>
      </c>
      <c r="S63" s="13">
        <v>42489.099687499998</v>
      </c>
      <c r="T63" s="13">
        <v>42549.099687499998</v>
      </c>
    </row>
    <row r="64" spans="1:20" ht="176" x14ac:dyDescent="0.2">
      <c r="A64">
        <v>2432</v>
      </c>
      <c r="B64" s="3" t="s">
        <v>2433</v>
      </c>
      <c r="C64" s="3" t="s">
        <v>6542</v>
      </c>
      <c r="D64" s="6">
        <v>14000</v>
      </c>
      <c r="E64" s="6">
        <v>2</v>
      </c>
      <c r="F64" t="s">
        <v>8220</v>
      </c>
      <c r="G64" t="s">
        <v>8223</v>
      </c>
      <c r="H64" t="s">
        <v>8245</v>
      </c>
      <c r="I64">
        <v>1425791697</v>
      </c>
      <c r="J64">
        <v>1423199697</v>
      </c>
      <c r="K64" t="b">
        <v>0</v>
      </c>
      <c r="L64">
        <v>2</v>
      </c>
      <c r="M64" t="b">
        <v>0</v>
      </c>
      <c r="N64" t="s">
        <v>8282</v>
      </c>
      <c r="O64">
        <v>0</v>
      </c>
      <c r="P64">
        <v>1</v>
      </c>
      <c r="Q64" s="8" t="s">
        <v>8334</v>
      </c>
      <c r="R64" t="s">
        <v>8335</v>
      </c>
      <c r="S64" s="13">
        <v>42041.218715277777</v>
      </c>
      <c r="T64" s="13">
        <v>42071.218715277777</v>
      </c>
    </row>
    <row r="65" spans="1:20" ht="208" x14ac:dyDescent="0.2">
      <c r="A65">
        <v>2433</v>
      </c>
      <c r="B65" s="3" t="s">
        <v>2434</v>
      </c>
      <c r="C65" s="3" t="s">
        <v>6543</v>
      </c>
      <c r="D65" s="6">
        <v>10000</v>
      </c>
      <c r="E65" s="6">
        <v>0</v>
      </c>
      <c r="F65" t="s">
        <v>8220</v>
      </c>
      <c r="G65" t="s">
        <v>8223</v>
      </c>
      <c r="H65" t="s">
        <v>8245</v>
      </c>
      <c r="I65">
        <v>1456608943</v>
      </c>
      <c r="J65">
        <v>1454016943</v>
      </c>
      <c r="K65" t="b">
        <v>0</v>
      </c>
      <c r="L65">
        <v>0</v>
      </c>
      <c r="M65" t="b">
        <v>0</v>
      </c>
      <c r="N65" t="s">
        <v>8282</v>
      </c>
      <c r="O65">
        <v>0</v>
      </c>
      <c r="P65">
        <v>0</v>
      </c>
      <c r="Q65" s="8" t="s">
        <v>8334</v>
      </c>
      <c r="R65" t="s">
        <v>8335</v>
      </c>
      <c r="S65" s="13">
        <v>42397.89980324074</v>
      </c>
      <c r="T65" s="13">
        <v>42427.89980324074</v>
      </c>
    </row>
    <row r="66" spans="1:20" ht="192" x14ac:dyDescent="0.2">
      <c r="A66">
        <v>2434</v>
      </c>
      <c r="B66" s="3" t="s">
        <v>2435</v>
      </c>
      <c r="C66" s="3" t="s">
        <v>6544</v>
      </c>
      <c r="D66" s="6">
        <v>20000</v>
      </c>
      <c r="E66" s="6">
        <v>26</v>
      </c>
      <c r="F66" t="s">
        <v>8220</v>
      </c>
      <c r="G66" t="s">
        <v>8223</v>
      </c>
      <c r="H66" t="s">
        <v>8245</v>
      </c>
      <c r="I66">
        <v>1438662474</v>
      </c>
      <c r="J66">
        <v>1435206474</v>
      </c>
      <c r="K66" t="b">
        <v>0</v>
      </c>
      <c r="L66">
        <v>2</v>
      </c>
      <c r="M66" t="b">
        <v>0</v>
      </c>
      <c r="N66" t="s">
        <v>8282</v>
      </c>
      <c r="O66">
        <v>0</v>
      </c>
      <c r="P66">
        <v>13</v>
      </c>
      <c r="Q66" s="8" t="s">
        <v>8334</v>
      </c>
      <c r="R66" t="s">
        <v>8335</v>
      </c>
      <c r="S66" s="13">
        <v>42180.18604166666</v>
      </c>
      <c r="T66" s="13">
        <v>42220.18604166666</v>
      </c>
    </row>
    <row r="67" spans="1:20" ht="176" x14ac:dyDescent="0.2">
      <c r="A67">
        <v>2437</v>
      </c>
      <c r="B67" s="3" t="s">
        <v>2438</v>
      </c>
      <c r="C67" s="3" t="s">
        <v>6547</v>
      </c>
      <c r="D67" s="6">
        <v>8000</v>
      </c>
      <c r="E67" s="6">
        <v>0</v>
      </c>
      <c r="F67" t="s">
        <v>8220</v>
      </c>
      <c r="G67" t="s">
        <v>8223</v>
      </c>
      <c r="H67" t="s">
        <v>8245</v>
      </c>
      <c r="I67">
        <v>1426615200</v>
      </c>
      <c r="J67">
        <v>1422400188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8" t="s">
        <v>8334</v>
      </c>
      <c r="R67" t="s">
        <v>8335</v>
      </c>
      <c r="S67" s="13">
        <v>42031.965138888889</v>
      </c>
      <c r="T67" s="13">
        <v>42080.75</v>
      </c>
    </row>
    <row r="68" spans="1:20" ht="176" x14ac:dyDescent="0.2">
      <c r="A68">
        <v>2438</v>
      </c>
      <c r="B68" s="3" t="s">
        <v>2439</v>
      </c>
      <c r="C68" s="3" t="s">
        <v>6548</v>
      </c>
      <c r="D68" s="6">
        <v>15000</v>
      </c>
      <c r="E68" s="6">
        <v>50</v>
      </c>
      <c r="F68" t="s">
        <v>8220</v>
      </c>
      <c r="G68" t="s">
        <v>8223</v>
      </c>
      <c r="H68" t="s">
        <v>8245</v>
      </c>
      <c r="I68">
        <v>1449529062</v>
      </c>
      <c r="J68">
        <v>1444341462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50</v>
      </c>
      <c r="Q68" s="8" t="s">
        <v>8334</v>
      </c>
      <c r="R68" t="s">
        <v>8335</v>
      </c>
      <c r="S68" s="13">
        <v>42285.91506944444</v>
      </c>
      <c r="T68" s="13">
        <v>42345.956736111111</v>
      </c>
    </row>
    <row r="69" spans="1:20" ht="240" x14ac:dyDescent="0.2">
      <c r="A69">
        <v>2439</v>
      </c>
      <c r="B69" s="3" t="s">
        <v>2440</v>
      </c>
      <c r="C69" s="3" t="s">
        <v>6549</v>
      </c>
      <c r="D69" s="6">
        <v>10000</v>
      </c>
      <c r="E69" s="6">
        <v>0</v>
      </c>
      <c r="F69" t="s">
        <v>8220</v>
      </c>
      <c r="G69" t="s">
        <v>8223</v>
      </c>
      <c r="H69" t="s">
        <v>8245</v>
      </c>
      <c r="I69">
        <v>1445197129</v>
      </c>
      <c r="J69">
        <v>1442605129</v>
      </c>
      <c r="K69" t="b">
        <v>0</v>
      </c>
      <c r="L69">
        <v>0</v>
      </c>
      <c r="M69" t="b">
        <v>0</v>
      </c>
      <c r="N69" t="s">
        <v>8282</v>
      </c>
      <c r="O69">
        <v>0</v>
      </c>
      <c r="P69">
        <v>0</v>
      </c>
      <c r="Q69" s="8" t="s">
        <v>8334</v>
      </c>
      <c r="R69" t="s">
        <v>8335</v>
      </c>
      <c r="S69" s="13">
        <v>42265.818622685183</v>
      </c>
      <c r="T69" s="13">
        <v>42295.818622685183</v>
      </c>
    </row>
    <row r="70" spans="1:20" ht="192" x14ac:dyDescent="0.2">
      <c r="A70">
        <v>2581</v>
      </c>
      <c r="B70" s="3" t="s">
        <v>2581</v>
      </c>
      <c r="C70" s="3" t="s">
        <v>6691</v>
      </c>
      <c r="D70" s="6">
        <v>5000</v>
      </c>
      <c r="E70" s="6">
        <v>530</v>
      </c>
      <c r="F70" t="s">
        <v>8220</v>
      </c>
      <c r="G70" t="s">
        <v>8223</v>
      </c>
      <c r="H70" t="s">
        <v>8245</v>
      </c>
      <c r="I70">
        <v>1447689898</v>
      </c>
      <c r="J70">
        <v>1445094298</v>
      </c>
      <c r="K70" t="b">
        <v>0</v>
      </c>
      <c r="L70">
        <v>11</v>
      </c>
      <c r="M70" t="b">
        <v>0</v>
      </c>
      <c r="N70" t="s">
        <v>8282</v>
      </c>
      <c r="O70">
        <v>11</v>
      </c>
      <c r="P70">
        <v>48.18</v>
      </c>
      <c r="Q70" s="8" t="s">
        <v>8334</v>
      </c>
      <c r="R70" t="s">
        <v>8335</v>
      </c>
      <c r="S70" s="13">
        <v>42294.628449074073</v>
      </c>
      <c r="T70" s="13">
        <v>42324.670115740737</v>
      </c>
    </row>
    <row r="71" spans="1:20" ht="96" x14ac:dyDescent="0.2">
      <c r="A71">
        <v>2582</v>
      </c>
      <c r="B71" s="3" t="s">
        <v>2582</v>
      </c>
      <c r="C71" s="3" t="s">
        <v>6692</v>
      </c>
      <c r="D71" s="6">
        <v>90000</v>
      </c>
      <c r="E71" s="6">
        <v>1</v>
      </c>
      <c r="F71" t="s">
        <v>8220</v>
      </c>
      <c r="G71" t="s">
        <v>8223</v>
      </c>
      <c r="H71" t="s">
        <v>8245</v>
      </c>
      <c r="I71">
        <v>1477784634</v>
      </c>
      <c r="J71">
        <v>1475192634</v>
      </c>
      <c r="K71" t="b">
        <v>0</v>
      </c>
      <c r="L71">
        <v>1</v>
      </c>
      <c r="M71" t="b">
        <v>0</v>
      </c>
      <c r="N71" t="s">
        <v>8282</v>
      </c>
      <c r="O71">
        <v>0</v>
      </c>
      <c r="P71">
        <v>1</v>
      </c>
      <c r="Q71" s="8" t="s">
        <v>8334</v>
      </c>
      <c r="R71" t="s">
        <v>8335</v>
      </c>
      <c r="S71" s="13">
        <v>42642.988819444443</v>
      </c>
      <c r="T71" s="13">
        <v>42672.988819444443</v>
      </c>
    </row>
    <row r="72" spans="1:20" ht="160" x14ac:dyDescent="0.2">
      <c r="A72">
        <v>2583</v>
      </c>
      <c r="B72" s="3" t="s">
        <v>2583</v>
      </c>
      <c r="C72" s="3" t="s">
        <v>6693</v>
      </c>
      <c r="D72" s="6">
        <v>1000</v>
      </c>
      <c r="E72" s="6">
        <v>5</v>
      </c>
      <c r="F72" t="s">
        <v>8220</v>
      </c>
      <c r="G72" t="s">
        <v>8223</v>
      </c>
      <c r="H72" t="s">
        <v>8245</v>
      </c>
      <c r="I72">
        <v>1426526880</v>
      </c>
      <c r="J72">
        <v>1421346480</v>
      </c>
      <c r="K72" t="b">
        <v>0</v>
      </c>
      <c r="L72">
        <v>5</v>
      </c>
      <c r="M72" t="b">
        <v>0</v>
      </c>
      <c r="N72" t="s">
        <v>8282</v>
      </c>
      <c r="O72">
        <v>1</v>
      </c>
      <c r="P72">
        <v>1</v>
      </c>
      <c r="Q72" s="8" t="s">
        <v>8334</v>
      </c>
      <c r="R72" t="s">
        <v>8335</v>
      </c>
      <c r="S72" s="13">
        <v>42019.76944444445</v>
      </c>
      <c r="T72" s="13">
        <v>42079.727777777778</v>
      </c>
    </row>
    <row r="73" spans="1:20" ht="144" x14ac:dyDescent="0.2">
      <c r="A73">
        <v>2584</v>
      </c>
      <c r="B73" s="3" t="s">
        <v>2584</v>
      </c>
      <c r="C73" s="3" t="s">
        <v>6694</v>
      </c>
      <c r="D73" s="6">
        <v>10000</v>
      </c>
      <c r="E73" s="6">
        <v>0</v>
      </c>
      <c r="F73" t="s">
        <v>8220</v>
      </c>
      <c r="G73" t="s">
        <v>8223</v>
      </c>
      <c r="H73" t="s">
        <v>8245</v>
      </c>
      <c r="I73">
        <v>1434341369</v>
      </c>
      <c r="J73">
        <v>1431749369</v>
      </c>
      <c r="K73" t="b">
        <v>0</v>
      </c>
      <c r="L73">
        <v>0</v>
      </c>
      <c r="M73" t="b">
        <v>0</v>
      </c>
      <c r="N73" t="s">
        <v>8282</v>
      </c>
      <c r="O73">
        <v>0</v>
      </c>
      <c r="P73">
        <v>0</v>
      </c>
      <c r="Q73" s="8" t="s">
        <v>8334</v>
      </c>
      <c r="R73" t="s">
        <v>8335</v>
      </c>
      <c r="S73" s="13">
        <v>42140.173252314817</v>
      </c>
      <c r="T73" s="13">
        <v>42170.173252314817</v>
      </c>
    </row>
    <row r="74" spans="1:20" ht="208" x14ac:dyDescent="0.2">
      <c r="A74">
        <v>2585</v>
      </c>
      <c r="B74" s="3" t="s">
        <v>2585</v>
      </c>
      <c r="C74" s="3" t="s">
        <v>6695</v>
      </c>
      <c r="D74" s="6">
        <v>30000</v>
      </c>
      <c r="E74" s="6">
        <v>50</v>
      </c>
      <c r="F74" t="s">
        <v>8220</v>
      </c>
      <c r="G74" t="s">
        <v>8223</v>
      </c>
      <c r="H74" t="s">
        <v>8245</v>
      </c>
      <c r="I74">
        <v>1404601632</v>
      </c>
      <c r="J74">
        <v>1402009632</v>
      </c>
      <c r="K74" t="b">
        <v>0</v>
      </c>
      <c r="L74">
        <v>1</v>
      </c>
      <c r="M74" t="b">
        <v>0</v>
      </c>
      <c r="N74" t="s">
        <v>8282</v>
      </c>
      <c r="O74">
        <v>0</v>
      </c>
      <c r="P74">
        <v>50</v>
      </c>
      <c r="Q74" s="8" t="s">
        <v>8334</v>
      </c>
      <c r="R74" t="s">
        <v>8335</v>
      </c>
      <c r="S74" s="13">
        <v>41795.963333333333</v>
      </c>
      <c r="T74" s="13">
        <v>41825.963333333333</v>
      </c>
    </row>
    <row r="75" spans="1:20" ht="192" x14ac:dyDescent="0.2">
      <c r="A75">
        <v>2587</v>
      </c>
      <c r="B75" s="3" t="s">
        <v>2587</v>
      </c>
      <c r="C75" s="3" t="s">
        <v>6697</v>
      </c>
      <c r="D75" s="6">
        <v>50000</v>
      </c>
      <c r="E75" s="6">
        <v>1217</v>
      </c>
      <c r="F75" t="s">
        <v>8220</v>
      </c>
      <c r="G75" t="s">
        <v>8223</v>
      </c>
      <c r="H75" t="s">
        <v>8245</v>
      </c>
      <c r="I75">
        <v>1451491953</v>
      </c>
      <c r="J75">
        <v>1448899953</v>
      </c>
      <c r="K75" t="b">
        <v>0</v>
      </c>
      <c r="L75">
        <v>6</v>
      </c>
      <c r="M75" t="b">
        <v>0</v>
      </c>
      <c r="N75" t="s">
        <v>8282</v>
      </c>
      <c r="O75">
        <v>2</v>
      </c>
      <c r="P75">
        <v>202.83</v>
      </c>
      <c r="Q75" s="8" t="s">
        <v>8334</v>
      </c>
      <c r="R75" t="s">
        <v>8335</v>
      </c>
      <c r="S75" s="13">
        <v>42338.675381944442</v>
      </c>
      <c r="T75" s="13">
        <v>42368.675381944442</v>
      </c>
    </row>
    <row r="76" spans="1:20" ht="208" x14ac:dyDescent="0.2">
      <c r="A76">
        <v>2588</v>
      </c>
      <c r="B76" s="3" t="s">
        <v>2588</v>
      </c>
      <c r="C76" s="3" t="s">
        <v>6698</v>
      </c>
      <c r="D76" s="6">
        <v>6000</v>
      </c>
      <c r="E76" s="6">
        <v>233</v>
      </c>
      <c r="F76" t="s">
        <v>8220</v>
      </c>
      <c r="G76" t="s">
        <v>8223</v>
      </c>
      <c r="H76" t="s">
        <v>8245</v>
      </c>
      <c r="I76">
        <v>1427807640</v>
      </c>
      <c r="J76">
        <v>1423325626</v>
      </c>
      <c r="K76" t="b">
        <v>0</v>
      </c>
      <c r="L76">
        <v>8</v>
      </c>
      <c r="M76" t="b">
        <v>0</v>
      </c>
      <c r="N76" t="s">
        <v>8282</v>
      </c>
      <c r="O76">
        <v>4</v>
      </c>
      <c r="P76">
        <v>29.13</v>
      </c>
      <c r="Q76" s="8" t="s">
        <v>8334</v>
      </c>
      <c r="R76" t="s">
        <v>8335</v>
      </c>
      <c r="S76" s="13">
        <v>42042.676226851851</v>
      </c>
      <c r="T76" s="13">
        <v>42094.551388888889</v>
      </c>
    </row>
    <row r="77" spans="1:20" ht="176" x14ac:dyDescent="0.2">
      <c r="A77">
        <v>2591</v>
      </c>
      <c r="B77" s="3" t="s">
        <v>2591</v>
      </c>
      <c r="C77" s="3" t="s">
        <v>6701</v>
      </c>
      <c r="D77" s="6">
        <v>1500</v>
      </c>
      <c r="E77" s="6">
        <v>26</v>
      </c>
      <c r="F77" t="s">
        <v>8220</v>
      </c>
      <c r="G77" t="s">
        <v>8223</v>
      </c>
      <c r="H77" t="s">
        <v>8245</v>
      </c>
      <c r="I77">
        <v>1457901924</v>
      </c>
      <c r="J77">
        <v>1452721524</v>
      </c>
      <c r="K77" t="b">
        <v>0</v>
      </c>
      <c r="L77">
        <v>2</v>
      </c>
      <c r="M77" t="b">
        <v>0</v>
      </c>
      <c r="N77" t="s">
        <v>8282</v>
      </c>
      <c r="O77">
        <v>2</v>
      </c>
      <c r="P77">
        <v>13</v>
      </c>
      <c r="Q77" s="8" t="s">
        <v>8334</v>
      </c>
      <c r="R77" t="s">
        <v>8335</v>
      </c>
      <c r="S77" s="13">
        <v>42382.906527777777</v>
      </c>
      <c r="T77" s="13">
        <v>42442.864861111113</v>
      </c>
    </row>
    <row r="78" spans="1:20" ht="224" x14ac:dyDescent="0.2">
      <c r="A78">
        <v>2592</v>
      </c>
      <c r="B78" s="3" t="s">
        <v>2592</v>
      </c>
      <c r="C78" s="3" t="s">
        <v>6702</v>
      </c>
      <c r="D78" s="6">
        <v>30000</v>
      </c>
      <c r="E78" s="6">
        <v>50</v>
      </c>
      <c r="F78" t="s">
        <v>8220</v>
      </c>
      <c r="G78" t="s">
        <v>8223</v>
      </c>
      <c r="H78" t="s">
        <v>8245</v>
      </c>
      <c r="I78">
        <v>1412536421</v>
      </c>
      <c r="J78">
        <v>1409944421</v>
      </c>
      <c r="K78" t="b">
        <v>0</v>
      </c>
      <c r="L78">
        <v>1</v>
      </c>
      <c r="M78" t="b">
        <v>0</v>
      </c>
      <c r="N78" t="s">
        <v>8282</v>
      </c>
      <c r="O78">
        <v>0</v>
      </c>
      <c r="P78">
        <v>50</v>
      </c>
      <c r="Q78" s="8" t="s">
        <v>8334</v>
      </c>
      <c r="R78" t="s">
        <v>8335</v>
      </c>
      <c r="S78" s="13">
        <v>41887.801168981481</v>
      </c>
      <c r="T78" s="13">
        <v>41917.801168981481</v>
      </c>
    </row>
    <row r="79" spans="1:20" ht="208" x14ac:dyDescent="0.2">
      <c r="A79">
        <v>2593</v>
      </c>
      <c r="B79" s="3" t="s">
        <v>2593</v>
      </c>
      <c r="C79" s="3" t="s">
        <v>6703</v>
      </c>
      <c r="D79" s="6">
        <v>10000</v>
      </c>
      <c r="E79" s="6">
        <v>0</v>
      </c>
      <c r="F79" t="s">
        <v>8220</v>
      </c>
      <c r="G79" t="s">
        <v>8223</v>
      </c>
      <c r="H79" t="s">
        <v>8245</v>
      </c>
      <c r="I79">
        <v>1429993026</v>
      </c>
      <c r="J79">
        <v>1427401026</v>
      </c>
      <c r="K79" t="b">
        <v>0</v>
      </c>
      <c r="L79">
        <v>0</v>
      </c>
      <c r="M79" t="b">
        <v>0</v>
      </c>
      <c r="N79" t="s">
        <v>8282</v>
      </c>
      <c r="O79">
        <v>0</v>
      </c>
      <c r="P79">
        <v>0</v>
      </c>
      <c r="Q79" s="8" t="s">
        <v>8334</v>
      </c>
      <c r="R79" t="s">
        <v>8335</v>
      </c>
      <c r="S79" s="13">
        <v>42089.84520833334</v>
      </c>
      <c r="T79" s="13">
        <v>42119.84520833334</v>
      </c>
    </row>
    <row r="80" spans="1:20" ht="192" x14ac:dyDescent="0.2">
      <c r="A80">
        <v>2594</v>
      </c>
      <c r="B80" s="3" t="s">
        <v>2594</v>
      </c>
      <c r="C80" s="3" t="s">
        <v>6704</v>
      </c>
      <c r="D80" s="6">
        <v>80000</v>
      </c>
      <c r="E80" s="6">
        <v>1</v>
      </c>
      <c r="F80" t="s">
        <v>8220</v>
      </c>
      <c r="G80" t="s">
        <v>8223</v>
      </c>
      <c r="H80" t="s">
        <v>8245</v>
      </c>
      <c r="I80">
        <v>1407453228</v>
      </c>
      <c r="J80">
        <v>1404861228</v>
      </c>
      <c r="K80" t="b">
        <v>0</v>
      </c>
      <c r="L80">
        <v>1</v>
      </c>
      <c r="M80" t="b">
        <v>0</v>
      </c>
      <c r="N80" t="s">
        <v>8282</v>
      </c>
      <c r="O80">
        <v>0</v>
      </c>
      <c r="P80">
        <v>1</v>
      </c>
      <c r="Q80" s="8" t="s">
        <v>8334</v>
      </c>
      <c r="R80" t="s">
        <v>8335</v>
      </c>
      <c r="S80" s="13">
        <v>41828.967916666668</v>
      </c>
      <c r="T80" s="13">
        <v>41858.967916666668</v>
      </c>
    </row>
    <row r="81" spans="1:20" ht="96" x14ac:dyDescent="0.2">
      <c r="A81">
        <v>2595</v>
      </c>
      <c r="B81" s="3" t="s">
        <v>2595</v>
      </c>
      <c r="C81" s="3" t="s">
        <v>6705</v>
      </c>
      <c r="D81" s="6">
        <v>15000</v>
      </c>
      <c r="E81" s="6">
        <v>1825</v>
      </c>
      <c r="F81" t="s">
        <v>8220</v>
      </c>
      <c r="G81" t="s">
        <v>8223</v>
      </c>
      <c r="H81" t="s">
        <v>8245</v>
      </c>
      <c r="I81">
        <v>1487915500</v>
      </c>
      <c r="J81">
        <v>1485323500</v>
      </c>
      <c r="K81" t="b">
        <v>0</v>
      </c>
      <c r="L81">
        <v>19</v>
      </c>
      <c r="M81" t="b">
        <v>0</v>
      </c>
      <c r="N81" t="s">
        <v>8282</v>
      </c>
      <c r="O81">
        <v>12</v>
      </c>
      <c r="P81">
        <v>96.05</v>
      </c>
      <c r="Q81" s="8" t="s">
        <v>8334</v>
      </c>
      <c r="R81" t="s">
        <v>8335</v>
      </c>
      <c r="S81" s="13">
        <v>42760.244212962964</v>
      </c>
      <c r="T81" s="13">
        <v>42790.244212962964</v>
      </c>
    </row>
    <row r="82" spans="1:20" ht="144" x14ac:dyDescent="0.2">
      <c r="A82">
        <v>2598</v>
      </c>
      <c r="B82" s="3" t="s">
        <v>2598</v>
      </c>
      <c r="C82" s="3" t="s">
        <v>6708</v>
      </c>
      <c r="D82" s="6">
        <v>3000</v>
      </c>
      <c r="E82" s="6">
        <v>1170</v>
      </c>
      <c r="F82" t="s">
        <v>8220</v>
      </c>
      <c r="G82" t="s">
        <v>8223</v>
      </c>
      <c r="H82" t="s">
        <v>8245</v>
      </c>
      <c r="I82">
        <v>1443039001</v>
      </c>
      <c r="J82">
        <v>1440447001</v>
      </c>
      <c r="K82" t="b">
        <v>0</v>
      </c>
      <c r="L82">
        <v>14</v>
      </c>
      <c r="M82" t="b">
        <v>0</v>
      </c>
      <c r="N82" t="s">
        <v>8282</v>
      </c>
      <c r="O82">
        <v>39</v>
      </c>
      <c r="P82">
        <v>83.57</v>
      </c>
      <c r="Q82" s="8" t="s">
        <v>8334</v>
      </c>
      <c r="R82" t="s">
        <v>8335</v>
      </c>
      <c r="S82" s="13">
        <v>42240.840289351851</v>
      </c>
      <c r="T82" s="13">
        <v>42270.840289351851</v>
      </c>
    </row>
    <row r="83" spans="1:20" ht="144" x14ac:dyDescent="0.2">
      <c r="A83">
        <v>2599</v>
      </c>
      <c r="B83" s="3" t="s">
        <v>2599</v>
      </c>
      <c r="C83" s="3" t="s">
        <v>6709</v>
      </c>
      <c r="D83" s="6">
        <v>9041</v>
      </c>
      <c r="E83" s="6">
        <v>90</v>
      </c>
      <c r="F83" t="s">
        <v>8220</v>
      </c>
      <c r="G83" t="s">
        <v>8223</v>
      </c>
      <c r="H83" t="s">
        <v>8245</v>
      </c>
      <c r="I83">
        <v>1407089147</v>
      </c>
      <c r="J83">
        <v>1403201147</v>
      </c>
      <c r="K83" t="b">
        <v>0</v>
      </c>
      <c r="L83">
        <v>5</v>
      </c>
      <c r="M83" t="b">
        <v>0</v>
      </c>
      <c r="N83" t="s">
        <v>8282</v>
      </c>
      <c r="O83">
        <v>1</v>
      </c>
      <c r="P83">
        <v>18</v>
      </c>
      <c r="Q83" s="8" t="s">
        <v>8334</v>
      </c>
      <c r="R83" t="s">
        <v>8335</v>
      </c>
      <c r="S83" s="13">
        <v>41809.754016203704</v>
      </c>
      <c r="T83" s="13">
        <v>41854.754016203704</v>
      </c>
    </row>
    <row r="84" spans="1:20" ht="144" x14ac:dyDescent="0.2">
      <c r="A84">
        <v>2600</v>
      </c>
      <c r="B84" s="3" t="s">
        <v>2600</v>
      </c>
      <c r="C84" s="3" t="s">
        <v>6710</v>
      </c>
      <c r="D84" s="6">
        <v>50000</v>
      </c>
      <c r="E84" s="6">
        <v>3466</v>
      </c>
      <c r="F84" t="s">
        <v>8220</v>
      </c>
      <c r="G84" t="s">
        <v>8223</v>
      </c>
      <c r="H84" t="s">
        <v>8245</v>
      </c>
      <c r="I84">
        <v>1458938200</v>
      </c>
      <c r="J84">
        <v>1453757800</v>
      </c>
      <c r="K84" t="b">
        <v>0</v>
      </c>
      <c r="L84">
        <v>30</v>
      </c>
      <c r="M84" t="b">
        <v>0</v>
      </c>
      <c r="N84" t="s">
        <v>8282</v>
      </c>
      <c r="O84">
        <v>7</v>
      </c>
      <c r="P84">
        <v>115.53</v>
      </c>
      <c r="Q84" s="8" t="s">
        <v>8334</v>
      </c>
      <c r="R84" t="s">
        <v>8335</v>
      </c>
      <c r="S84" s="13">
        <v>42394.900462962964</v>
      </c>
      <c r="T84" s="13">
        <v>42454.858796296292</v>
      </c>
    </row>
    <row r="85" spans="1:20" ht="160" x14ac:dyDescent="0.2">
      <c r="A85">
        <v>2681</v>
      </c>
      <c r="B85" s="3" t="s">
        <v>2681</v>
      </c>
      <c r="C85" s="3" t="s">
        <v>6791</v>
      </c>
      <c r="D85" s="6">
        <v>8000</v>
      </c>
      <c r="E85" s="6">
        <v>55</v>
      </c>
      <c r="F85" t="s">
        <v>8220</v>
      </c>
      <c r="G85" t="s">
        <v>8223</v>
      </c>
      <c r="H85" t="s">
        <v>8245</v>
      </c>
      <c r="I85">
        <v>1405027750</v>
      </c>
      <c r="J85">
        <v>1402867750</v>
      </c>
      <c r="K85" t="b">
        <v>0</v>
      </c>
      <c r="L85">
        <v>2</v>
      </c>
      <c r="M85" t="b">
        <v>0</v>
      </c>
      <c r="N85" t="s">
        <v>8282</v>
      </c>
      <c r="O85">
        <v>1</v>
      </c>
      <c r="P85">
        <v>27.5</v>
      </c>
      <c r="Q85" s="8" t="s">
        <v>8334</v>
      </c>
      <c r="R85" t="s">
        <v>8335</v>
      </c>
      <c r="S85" s="13">
        <v>41805.895254629628</v>
      </c>
      <c r="T85" s="13">
        <v>41830.895254629628</v>
      </c>
    </row>
    <row r="86" spans="1:20" ht="160" x14ac:dyDescent="0.2">
      <c r="A86">
        <v>2682</v>
      </c>
      <c r="B86" s="3" t="s">
        <v>2682</v>
      </c>
      <c r="C86" s="3" t="s">
        <v>6792</v>
      </c>
      <c r="D86" s="6">
        <v>6000</v>
      </c>
      <c r="E86" s="6">
        <v>1698</v>
      </c>
      <c r="F86" t="s">
        <v>8220</v>
      </c>
      <c r="G86" t="s">
        <v>8223</v>
      </c>
      <c r="H86" t="s">
        <v>8245</v>
      </c>
      <c r="I86">
        <v>1416635940</v>
      </c>
      <c r="J86">
        <v>1413838540</v>
      </c>
      <c r="K86" t="b">
        <v>0</v>
      </c>
      <c r="L86">
        <v>20</v>
      </c>
      <c r="M86" t="b">
        <v>0</v>
      </c>
      <c r="N86" t="s">
        <v>8282</v>
      </c>
      <c r="O86">
        <v>28</v>
      </c>
      <c r="P86">
        <v>84.9</v>
      </c>
      <c r="Q86" s="8" t="s">
        <v>8334</v>
      </c>
      <c r="R86" t="s">
        <v>8335</v>
      </c>
      <c r="S86" s="13">
        <v>41932.871990740743</v>
      </c>
      <c r="T86" s="13">
        <v>41965.249305555553</v>
      </c>
    </row>
    <row r="87" spans="1:20" ht="208" x14ac:dyDescent="0.2">
      <c r="A87">
        <v>2683</v>
      </c>
      <c r="B87" s="3" t="s">
        <v>2683</v>
      </c>
      <c r="C87" s="3" t="s">
        <v>6793</v>
      </c>
      <c r="D87" s="6">
        <v>15000</v>
      </c>
      <c r="E87" s="6">
        <v>36</v>
      </c>
      <c r="F87" t="s">
        <v>8220</v>
      </c>
      <c r="G87" t="s">
        <v>8223</v>
      </c>
      <c r="H87" t="s">
        <v>8245</v>
      </c>
      <c r="I87">
        <v>1425233240</v>
      </c>
      <c r="J87">
        <v>1422641240</v>
      </c>
      <c r="K87" t="b">
        <v>0</v>
      </c>
      <c r="L87">
        <v>3</v>
      </c>
      <c r="M87" t="b">
        <v>0</v>
      </c>
      <c r="N87" t="s">
        <v>8282</v>
      </c>
      <c r="O87">
        <v>0</v>
      </c>
      <c r="P87">
        <v>12</v>
      </c>
      <c r="Q87" s="8" t="s">
        <v>8334</v>
      </c>
      <c r="R87" t="s">
        <v>8335</v>
      </c>
      <c r="S87" s="13">
        <v>42034.75509259259</v>
      </c>
      <c r="T87" s="13">
        <v>42064.75509259259</v>
      </c>
    </row>
    <row r="88" spans="1:20" ht="176" x14ac:dyDescent="0.2">
      <c r="A88">
        <v>2684</v>
      </c>
      <c r="B88" s="3" t="s">
        <v>2684</v>
      </c>
      <c r="C88" s="3" t="s">
        <v>6794</v>
      </c>
      <c r="D88" s="6">
        <v>70000</v>
      </c>
      <c r="E88" s="6">
        <v>800</v>
      </c>
      <c r="F88" t="s">
        <v>8220</v>
      </c>
      <c r="G88" t="s">
        <v>8223</v>
      </c>
      <c r="H88" t="s">
        <v>8245</v>
      </c>
      <c r="I88">
        <v>1407621425</v>
      </c>
      <c r="J88">
        <v>1404165425</v>
      </c>
      <c r="K88" t="b">
        <v>0</v>
      </c>
      <c r="L88">
        <v>4</v>
      </c>
      <c r="M88" t="b">
        <v>0</v>
      </c>
      <c r="N88" t="s">
        <v>8282</v>
      </c>
      <c r="O88">
        <v>1</v>
      </c>
      <c r="P88">
        <v>200</v>
      </c>
      <c r="Q88" s="8" t="s">
        <v>8334</v>
      </c>
      <c r="R88" t="s">
        <v>8335</v>
      </c>
      <c r="S88" s="13">
        <v>41820.914641203701</v>
      </c>
      <c r="T88" s="13">
        <v>41860.914641203701</v>
      </c>
    </row>
    <row r="89" spans="1:20" ht="208" x14ac:dyDescent="0.2">
      <c r="A89">
        <v>2685</v>
      </c>
      <c r="B89" s="3" t="s">
        <v>2685</v>
      </c>
      <c r="C89" s="3" t="s">
        <v>6795</v>
      </c>
      <c r="D89" s="6">
        <v>50000</v>
      </c>
      <c r="E89" s="6">
        <v>10</v>
      </c>
      <c r="F89" t="s">
        <v>8220</v>
      </c>
      <c r="G89" t="s">
        <v>8223</v>
      </c>
      <c r="H89" t="s">
        <v>8245</v>
      </c>
      <c r="I89">
        <v>1430149330</v>
      </c>
      <c r="J89">
        <v>1424968930</v>
      </c>
      <c r="K89" t="b">
        <v>0</v>
      </c>
      <c r="L89">
        <v>1</v>
      </c>
      <c r="M89" t="b">
        <v>0</v>
      </c>
      <c r="N89" t="s">
        <v>8282</v>
      </c>
      <c r="O89">
        <v>0</v>
      </c>
      <c r="P89">
        <v>10</v>
      </c>
      <c r="Q89" s="8" t="s">
        <v>8334</v>
      </c>
      <c r="R89" t="s">
        <v>8335</v>
      </c>
      <c r="S89" s="13">
        <v>42061.69594907407</v>
      </c>
      <c r="T89" s="13">
        <v>42121.654282407413</v>
      </c>
    </row>
    <row r="90" spans="1:20" ht="208" x14ac:dyDescent="0.2">
      <c r="A90">
        <v>2686</v>
      </c>
      <c r="B90" s="3" t="s">
        <v>2686</v>
      </c>
      <c r="C90" s="3" t="s">
        <v>6796</v>
      </c>
      <c r="D90" s="6">
        <v>30000</v>
      </c>
      <c r="E90" s="6">
        <v>0</v>
      </c>
      <c r="F90" t="s">
        <v>8220</v>
      </c>
      <c r="G90" t="s">
        <v>8223</v>
      </c>
      <c r="H90" t="s">
        <v>8245</v>
      </c>
      <c r="I90">
        <v>1412119423</v>
      </c>
      <c r="J90">
        <v>1410391423</v>
      </c>
      <c r="K90" t="b">
        <v>0</v>
      </c>
      <c r="L90">
        <v>0</v>
      </c>
      <c r="M90" t="b">
        <v>0</v>
      </c>
      <c r="N90" t="s">
        <v>8282</v>
      </c>
      <c r="O90">
        <v>0</v>
      </c>
      <c r="P90">
        <v>0</v>
      </c>
      <c r="Q90" s="8" t="s">
        <v>8334</v>
      </c>
      <c r="R90" t="s">
        <v>8335</v>
      </c>
      <c r="S90" s="13">
        <v>41892.974803240737</v>
      </c>
      <c r="T90" s="13">
        <v>41912.974803240737</v>
      </c>
    </row>
    <row r="91" spans="1:20" ht="192" x14ac:dyDescent="0.2">
      <c r="A91">
        <v>2687</v>
      </c>
      <c r="B91" s="3" t="s">
        <v>2687</v>
      </c>
      <c r="C91" s="3" t="s">
        <v>6797</v>
      </c>
      <c r="D91" s="6">
        <v>15000</v>
      </c>
      <c r="E91" s="6">
        <v>0</v>
      </c>
      <c r="F91" t="s">
        <v>8220</v>
      </c>
      <c r="G91" t="s">
        <v>8223</v>
      </c>
      <c r="H91" t="s">
        <v>8245</v>
      </c>
      <c r="I91">
        <v>1435591318</v>
      </c>
      <c r="J91">
        <v>1432999318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8" t="s">
        <v>8334</v>
      </c>
      <c r="R91" t="s">
        <v>8335</v>
      </c>
      <c r="S91" s="13">
        <v>42154.64025462963</v>
      </c>
      <c r="T91" s="13">
        <v>42184.64025462963</v>
      </c>
    </row>
    <row r="92" spans="1:20" ht="80" x14ac:dyDescent="0.2">
      <c r="A92">
        <v>2688</v>
      </c>
      <c r="B92" s="3" t="s">
        <v>2688</v>
      </c>
      <c r="C92" s="3" t="s">
        <v>6798</v>
      </c>
      <c r="D92" s="6">
        <v>50000</v>
      </c>
      <c r="E92" s="6">
        <v>74</v>
      </c>
      <c r="F92" t="s">
        <v>8220</v>
      </c>
      <c r="G92" t="s">
        <v>8223</v>
      </c>
      <c r="H92" t="s">
        <v>8245</v>
      </c>
      <c r="I92">
        <v>1424746800</v>
      </c>
      <c r="J92">
        <v>1422067870</v>
      </c>
      <c r="K92" t="b">
        <v>0</v>
      </c>
      <c r="L92">
        <v>14</v>
      </c>
      <c r="M92" t="b">
        <v>0</v>
      </c>
      <c r="N92" t="s">
        <v>8282</v>
      </c>
      <c r="O92">
        <v>0</v>
      </c>
      <c r="P92">
        <v>5.29</v>
      </c>
      <c r="Q92" s="8" t="s">
        <v>8334</v>
      </c>
      <c r="R92" t="s">
        <v>8335</v>
      </c>
      <c r="S92" s="13">
        <v>42028.118865740747</v>
      </c>
      <c r="T92" s="13">
        <v>42059.125</v>
      </c>
    </row>
    <row r="93" spans="1:20" ht="256" x14ac:dyDescent="0.2">
      <c r="A93">
        <v>2689</v>
      </c>
      <c r="B93" s="3" t="s">
        <v>2689</v>
      </c>
      <c r="C93" s="3" t="s">
        <v>6799</v>
      </c>
      <c r="D93" s="6">
        <v>35000</v>
      </c>
      <c r="E93" s="6">
        <v>1</v>
      </c>
      <c r="F93" t="s">
        <v>8220</v>
      </c>
      <c r="G93" t="s">
        <v>8223</v>
      </c>
      <c r="H93" t="s">
        <v>8245</v>
      </c>
      <c r="I93">
        <v>1469919890</v>
      </c>
      <c r="J93">
        <v>1467327890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1</v>
      </c>
      <c r="Q93" s="8" t="s">
        <v>8334</v>
      </c>
      <c r="R93" t="s">
        <v>8335</v>
      </c>
      <c r="S93" s="13">
        <v>42551.961689814809</v>
      </c>
      <c r="T93" s="13">
        <v>42581.961689814809</v>
      </c>
    </row>
    <row r="94" spans="1:20" ht="208" x14ac:dyDescent="0.2">
      <c r="A94">
        <v>2690</v>
      </c>
      <c r="B94" s="3" t="s">
        <v>2690</v>
      </c>
      <c r="C94" s="3" t="s">
        <v>6800</v>
      </c>
      <c r="D94" s="6">
        <v>80000</v>
      </c>
      <c r="E94" s="6">
        <v>8586</v>
      </c>
      <c r="F94" t="s">
        <v>8220</v>
      </c>
      <c r="G94" t="s">
        <v>8223</v>
      </c>
      <c r="H94" t="s">
        <v>8245</v>
      </c>
      <c r="I94">
        <v>1433298676</v>
      </c>
      <c r="J94">
        <v>1429410676</v>
      </c>
      <c r="K94" t="b">
        <v>0</v>
      </c>
      <c r="L94">
        <v>118</v>
      </c>
      <c r="M94" t="b">
        <v>0</v>
      </c>
      <c r="N94" t="s">
        <v>8282</v>
      </c>
      <c r="O94">
        <v>11</v>
      </c>
      <c r="P94">
        <v>72.760000000000005</v>
      </c>
      <c r="Q94" s="8" t="s">
        <v>8334</v>
      </c>
      <c r="R94" t="s">
        <v>8335</v>
      </c>
      <c r="S94" s="13">
        <v>42113.105046296296</v>
      </c>
      <c r="T94" s="13">
        <v>42158.105046296296</v>
      </c>
    </row>
    <row r="95" spans="1:20" ht="160" x14ac:dyDescent="0.2">
      <c r="A95">
        <v>2692</v>
      </c>
      <c r="B95" s="3" t="s">
        <v>2692</v>
      </c>
      <c r="C95" s="3" t="s">
        <v>6802</v>
      </c>
      <c r="D95" s="6">
        <v>3500</v>
      </c>
      <c r="E95" s="6">
        <v>25</v>
      </c>
      <c r="F95" t="s">
        <v>8220</v>
      </c>
      <c r="G95" t="s">
        <v>8223</v>
      </c>
      <c r="H95" t="s">
        <v>8245</v>
      </c>
      <c r="I95">
        <v>1427266860</v>
      </c>
      <c r="J95">
        <v>1424678460</v>
      </c>
      <c r="K95" t="b">
        <v>0</v>
      </c>
      <c r="L95">
        <v>1</v>
      </c>
      <c r="M95" t="b">
        <v>0</v>
      </c>
      <c r="N95" t="s">
        <v>8282</v>
      </c>
      <c r="O95">
        <v>1</v>
      </c>
      <c r="P95">
        <v>25</v>
      </c>
      <c r="Q95" s="8" t="s">
        <v>8334</v>
      </c>
      <c r="R95" t="s">
        <v>8335</v>
      </c>
      <c r="S95" s="13">
        <v>42058.334027777775</v>
      </c>
      <c r="T95" s="13">
        <v>42088.292361111111</v>
      </c>
    </row>
    <row r="96" spans="1:20" ht="208" x14ac:dyDescent="0.2">
      <c r="A96">
        <v>2693</v>
      </c>
      <c r="B96" s="3" t="s">
        <v>2693</v>
      </c>
      <c r="C96" s="3" t="s">
        <v>6803</v>
      </c>
      <c r="D96" s="6">
        <v>5000</v>
      </c>
      <c r="E96" s="6">
        <v>40</v>
      </c>
      <c r="F96" t="s">
        <v>8220</v>
      </c>
      <c r="G96" t="s">
        <v>8223</v>
      </c>
      <c r="H96" t="s">
        <v>8245</v>
      </c>
      <c r="I96">
        <v>1407899966</v>
      </c>
      <c r="J96">
        <v>1405307966</v>
      </c>
      <c r="K96" t="b">
        <v>0</v>
      </c>
      <c r="L96">
        <v>3</v>
      </c>
      <c r="M96" t="b">
        <v>0</v>
      </c>
      <c r="N96" t="s">
        <v>8282</v>
      </c>
      <c r="O96">
        <v>1</v>
      </c>
      <c r="P96">
        <v>13.33</v>
      </c>
      <c r="Q96" s="8" t="s">
        <v>8334</v>
      </c>
      <c r="R96" t="s">
        <v>8335</v>
      </c>
      <c r="S96" s="13">
        <v>41834.138495370367</v>
      </c>
      <c r="T96" s="13">
        <v>41864.138495370367</v>
      </c>
    </row>
    <row r="97" spans="1:20" ht="224" x14ac:dyDescent="0.2">
      <c r="A97">
        <v>2694</v>
      </c>
      <c r="B97" s="3" t="s">
        <v>2694</v>
      </c>
      <c r="C97" s="3" t="s">
        <v>6804</v>
      </c>
      <c r="D97" s="6">
        <v>30000</v>
      </c>
      <c r="E97" s="6">
        <v>1</v>
      </c>
      <c r="F97" t="s">
        <v>8220</v>
      </c>
      <c r="G97" t="s">
        <v>8223</v>
      </c>
      <c r="H97" t="s">
        <v>8245</v>
      </c>
      <c r="I97">
        <v>1411701739</v>
      </c>
      <c r="J97">
        <v>1409109739</v>
      </c>
      <c r="K97" t="b">
        <v>0</v>
      </c>
      <c r="L97">
        <v>1</v>
      </c>
      <c r="M97" t="b">
        <v>0</v>
      </c>
      <c r="N97" t="s">
        <v>8282</v>
      </c>
      <c r="O97">
        <v>0</v>
      </c>
      <c r="P97">
        <v>1</v>
      </c>
      <c r="Q97" s="8" t="s">
        <v>8334</v>
      </c>
      <c r="R97" t="s">
        <v>8335</v>
      </c>
      <c r="S97" s="13">
        <v>41878.140497685185</v>
      </c>
      <c r="T97" s="13">
        <v>41908.140497685185</v>
      </c>
    </row>
    <row r="98" spans="1:20" ht="144" x14ac:dyDescent="0.2">
      <c r="A98">
        <v>2695</v>
      </c>
      <c r="B98" s="3" t="s">
        <v>2695</v>
      </c>
      <c r="C98" s="3" t="s">
        <v>6805</v>
      </c>
      <c r="D98" s="6">
        <v>15000</v>
      </c>
      <c r="E98" s="6">
        <v>71</v>
      </c>
      <c r="F98" t="s">
        <v>8220</v>
      </c>
      <c r="G98" t="s">
        <v>8223</v>
      </c>
      <c r="H98" t="s">
        <v>8245</v>
      </c>
      <c r="I98">
        <v>1428981718</v>
      </c>
      <c r="J98">
        <v>1423801318</v>
      </c>
      <c r="K98" t="b">
        <v>0</v>
      </c>
      <c r="L98">
        <v>3</v>
      </c>
      <c r="M98" t="b">
        <v>0</v>
      </c>
      <c r="N98" t="s">
        <v>8282</v>
      </c>
      <c r="O98">
        <v>0</v>
      </c>
      <c r="P98">
        <v>23.67</v>
      </c>
      <c r="Q98" s="8" t="s">
        <v>8334</v>
      </c>
      <c r="R98" t="s">
        <v>8335</v>
      </c>
      <c r="S98" s="13">
        <v>42048.181921296295</v>
      </c>
      <c r="T98" s="13">
        <v>42108.14025462963</v>
      </c>
    </row>
    <row r="99" spans="1:20" ht="208" x14ac:dyDescent="0.2">
      <c r="A99">
        <v>2696</v>
      </c>
      <c r="B99" s="3" t="s">
        <v>2696</v>
      </c>
      <c r="C99" s="3" t="s">
        <v>6806</v>
      </c>
      <c r="D99" s="6">
        <v>60000</v>
      </c>
      <c r="E99" s="6">
        <v>3390</v>
      </c>
      <c r="F99" t="s">
        <v>8220</v>
      </c>
      <c r="G99" t="s">
        <v>8223</v>
      </c>
      <c r="H99" t="s">
        <v>8245</v>
      </c>
      <c r="I99">
        <v>1419538560</v>
      </c>
      <c r="J99">
        <v>1416600960</v>
      </c>
      <c r="K99" t="b">
        <v>0</v>
      </c>
      <c r="L99">
        <v>38</v>
      </c>
      <c r="M99" t="b">
        <v>0</v>
      </c>
      <c r="N99" t="s">
        <v>8282</v>
      </c>
      <c r="O99">
        <v>6</v>
      </c>
      <c r="P99">
        <v>89.21</v>
      </c>
      <c r="Q99" s="8" t="s">
        <v>8334</v>
      </c>
      <c r="R99" t="s">
        <v>8335</v>
      </c>
      <c r="S99" s="13">
        <v>41964.844444444447</v>
      </c>
      <c r="T99" s="13">
        <v>41998.844444444447</v>
      </c>
    </row>
    <row r="100" spans="1:20" ht="160" x14ac:dyDescent="0.2">
      <c r="A100">
        <v>2697</v>
      </c>
      <c r="B100" s="3" t="s">
        <v>2697</v>
      </c>
      <c r="C100" s="3" t="s">
        <v>6807</v>
      </c>
      <c r="D100" s="6">
        <v>23000</v>
      </c>
      <c r="E100" s="6">
        <v>6061</v>
      </c>
      <c r="F100" t="s">
        <v>8220</v>
      </c>
      <c r="G100" t="s">
        <v>8223</v>
      </c>
      <c r="H100" t="s">
        <v>8245</v>
      </c>
      <c r="I100">
        <v>1438552800</v>
      </c>
      <c r="J100">
        <v>1435876423</v>
      </c>
      <c r="K100" t="b">
        <v>0</v>
      </c>
      <c r="L100">
        <v>52</v>
      </c>
      <c r="M100" t="b">
        <v>0</v>
      </c>
      <c r="N100" t="s">
        <v>8282</v>
      </c>
      <c r="O100">
        <v>26</v>
      </c>
      <c r="P100">
        <v>116.56</v>
      </c>
      <c r="Q100" s="8" t="s">
        <v>8334</v>
      </c>
      <c r="R100" t="s">
        <v>8335</v>
      </c>
      <c r="S100" s="13">
        <v>42187.940081018518</v>
      </c>
      <c r="T100" s="13">
        <v>42218.916666666672</v>
      </c>
    </row>
    <row r="101" spans="1:20" ht="192" x14ac:dyDescent="0.2">
      <c r="A101">
        <v>2698</v>
      </c>
      <c r="B101" s="3" t="s">
        <v>2698</v>
      </c>
      <c r="C101" s="3" t="s">
        <v>6808</v>
      </c>
      <c r="D101" s="6">
        <v>8000</v>
      </c>
      <c r="E101" s="6">
        <v>26.01</v>
      </c>
      <c r="F101" t="s">
        <v>8220</v>
      </c>
      <c r="G101" t="s">
        <v>8223</v>
      </c>
      <c r="H101" t="s">
        <v>8245</v>
      </c>
      <c r="I101">
        <v>1403904808</v>
      </c>
      <c r="J101">
        <v>1401312808</v>
      </c>
      <c r="K101" t="b">
        <v>0</v>
      </c>
      <c r="L101">
        <v>2</v>
      </c>
      <c r="M101" t="b">
        <v>0</v>
      </c>
      <c r="N101" t="s">
        <v>8282</v>
      </c>
      <c r="O101">
        <v>0</v>
      </c>
      <c r="P101">
        <v>13.01</v>
      </c>
      <c r="Q101" s="8" t="s">
        <v>8334</v>
      </c>
      <c r="R101" t="s">
        <v>8335</v>
      </c>
      <c r="S101" s="13">
        <v>41787.898240740738</v>
      </c>
      <c r="T101" s="13">
        <v>41817.898240740738</v>
      </c>
    </row>
    <row r="102" spans="1:20" ht="176" x14ac:dyDescent="0.2">
      <c r="A102">
        <v>2700</v>
      </c>
      <c r="B102" s="3" t="s">
        <v>2700</v>
      </c>
      <c r="C102" s="3" t="s">
        <v>6810</v>
      </c>
      <c r="D102" s="6">
        <v>9999</v>
      </c>
      <c r="E102" s="6">
        <v>70</v>
      </c>
      <c r="F102" t="s">
        <v>8220</v>
      </c>
      <c r="G102" t="s">
        <v>8223</v>
      </c>
      <c r="H102" t="s">
        <v>8245</v>
      </c>
      <c r="I102">
        <v>1411073972</v>
      </c>
      <c r="J102">
        <v>1408481972</v>
      </c>
      <c r="K102" t="b">
        <v>0</v>
      </c>
      <c r="L102">
        <v>4</v>
      </c>
      <c r="M102" t="b">
        <v>0</v>
      </c>
      <c r="N102" t="s">
        <v>8282</v>
      </c>
      <c r="O102">
        <v>1</v>
      </c>
      <c r="P102">
        <v>17.5</v>
      </c>
      <c r="Q102" s="8" t="s">
        <v>8334</v>
      </c>
      <c r="R102" t="s">
        <v>8335</v>
      </c>
      <c r="S102" s="13">
        <v>41870.87467592593</v>
      </c>
      <c r="T102" s="13">
        <v>41900.87467592593</v>
      </c>
    </row>
    <row r="103" spans="1:20" x14ac:dyDescent="0.2">
      <c r="B103" s="3"/>
      <c r="C103" s="3"/>
      <c r="D103" s="6"/>
      <c r="E103" s="6"/>
      <c r="Q103" s="8"/>
      <c r="S103" s="13"/>
      <c r="T103" s="13"/>
    </row>
    <row r="104" spans="1:20" x14ac:dyDescent="0.2">
      <c r="B104" s="3"/>
      <c r="C104" s="3"/>
      <c r="D104" s="6"/>
      <c r="E104" s="6"/>
      <c r="Q104" s="8"/>
      <c r="S104" s="13"/>
      <c r="T104" s="13"/>
    </row>
    <row r="105" spans="1:20" x14ac:dyDescent="0.2">
      <c r="B105" s="3"/>
      <c r="C105" s="3"/>
      <c r="D105" s="6"/>
      <c r="E105" s="6"/>
      <c r="Q105" s="8"/>
      <c r="S105" s="13"/>
      <c r="T105" s="13"/>
    </row>
    <row r="106" spans="1:20" x14ac:dyDescent="0.2">
      <c r="B106" s="3"/>
      <c r="C106" s="3"/>
      <c r="D106" s="6"/>
      <c r="E106" s="6"/>
      <c r="Q106" s="8"/>
      <c r="S106" s="13"/>
      <c r="T106" s="13"/>
    </row>
    <row r="107" spans="1:20" x14ac:dyDescent="0.2">
      <c r="B107" s="3"/>
      <c r="C107" s="3"/>
      <c r="D107" s="6"/>
      <c r="E107" s="6"/>
      <c r="Q107" s="8"/>
      <c r="S107" s="13"/>
      <c r="T107" s="13"/>
    </row>
    <row r="108" spans="1:20" x14ac:dyDescent="0.2">
      <c r="B108" s="3"/>
      <c r="C108" s="3"/>
      <c r="D108" s="6"/>
      <c r="E108" s="6"/>
      <c r="Q108" s="8"/>
      <c r="S108" s="13"/>
      <c r="T108" s="13"/>
    </row>
    <row r="109" spans="1:20" x14ac:dyDescent="0.2">
      <c r="B109" s="3"/>
      <c r="C109" s="3"/>
      <c r="D109" s="6"/>
      <c r="E109" s="6"/>
      <c r="Q109" s="8"/>
      <c r="S109" s="13"/>
      <c r="T109" s="13"/>
    </row>
    <row r="110" spans="1:20" x14ac:dyDescent="0.2">
      <c r="B110" s="3"/>
      <c r="C110" s="3"/>
      <c r="D110" s="6"/>
      <c r="E110" s="6"/>
      <c r="Q110" s="8"/>
      <c r="S110" s="13"/>
      <c r="T110" s="13"/>
    </row>
    <row r="111" spans="1:20" x14ac:dyDescent="0.2">
      <c r="B111" s="3"/>
      <c r="C111" s="3"/>
      <c r="D111" s="6"/>
      <c r="E111" s="6"/>
      <c r="Q111" s="8"/>
      <c r="S111" s="13"/>
      <c r="T111" s="13"/>
    </row>
    <row r="112" spans="1:20" x14ac:dyDescent="0.2">
      <c r="B112" s="3"/>
      <c r="C112" s="3"/>
      <c r="D112" s="6"/>
      <c r="E112" s="6"/>
      <c r="Q112" s="8"/>
      <c r="S112" s="13"/>
      <c r="T112" s="13"/>
    </row>
    <row r="113" spans="2:20" x14ac:dyDescent="0.2">
      <c r="B113" s="3"/>
      <c r="C113" s="3"/>
      <c r="D113" s="6"/>
      <c r="E113" s="6"/>
      <c r="Q113" s="8"/>
      <c r="S113" s="13"/>
      <c r="T113" s="13"/>
    </row>
    <row r="114" spans="2:20" x14ac:dyDescent="0.2">
      <c r="B114" s="3"/>
      <c r="C114" s="3"/>
      <c r="D114" s="6"/>
      <c r="E114" s="6"/>
      <c r="Q114" s="8"/>
      <c r="S114" s="13"/>
      <c r="T114" s="13"/>
    </row>
    <row r="115" spans="2:20" x14ac:dyDescent="0.2">
      <c r="B115" s="3"/>
      <c r="C115" s="3"/>
      <c r="D115" s="6"/>
      <c r="E115" s="6"/>
      <c r="Q115" s="8"/>
      <c r="S115" s="13"/>
      <c r="T115" s="13"/>
    </row>
    <row r="116" spans="2:20" x14ac:dyDescent="0.2">
      <c r="B116" s="3"/>
      <c r="C116" s="3"/>
      <c r="D116" s="6"/>
      <c r="E116" s="6"/>
      <c r="Q116" s="8"/>
      <c r="S116" s="13"/>
      <c r="T116" s="13"/>
    </row>
    <row r="117" spans="2:20" x14ac:dyDescent="0.2">
      <c r="B117" s="3"/>
      <c r="C117" s="3"/>
      <c r="D117" s="6"/>
      <c r="E117" s="6"/>
      <c r="Q117" s="8"/>
      <c r="S117" s="13"/>
      <c r="T117" s="13"/>
    </row>
    <row r="118" spans="2:20" x14ac:dyDescent="0.2">
      <c r="B118" s="3"/>
      <c r="C118" s="3"/>
      <c r="D118" s="6"/>
      <c r="E118" s="6"/>
      <c r="Q118" s="8"/>
      <c r="S118" s="13"/>
      <c r="T118" s="13"/>
    </row>
    <row r="119" spans="2:20" x14ac:dyDescent="0.2">
      <c r="B119" s="3"/>
      <c r="C119" s="3"/>
      <c r="D119" s="6"/>
      <c r="E119" s="6"/>
      <c r="Q119" s="8"/>
      <c r="S119" s="13"/>
      <c r="T119" s="13"/>
    </row>
    <row r="120" spans="2:20" x14ac:dyDescent="0.2">
      <c r="B120" s="3"/>
      <c r="C120" s="3"/>
      <c r="D120" s="6"/>
      <c r="E120" s="6"/>
      <c r="Q120" s="8"/>
      <c r="S120" s="13"/>
      <c r="T120" s="13"/>
    </row>
    <row r="121" spans="2:20" x14ac:dyDescent="0.2">
      <c r="B121" s="3"/>
      <c r="C121" s="3"/>
      <c r="D121" s="6"/>
      <c r="E121" s="6"/>
      <c r="Q121" s="8"/>
      <c r="S121" s="13"/>
      <c r="T121" s="13"/>
    </row>
    <row r="122" spans="2:20" x14ac:dyDescent="0.2">
      <c r="B122" s="3"/>
      <c r="C122" s="3"/>
      <c r="D122" s="6"/>
      <c r="E122" s="6"/>
      <c r="Q122" s="8"/>
      <c r="S122" s="13"/>
      <c r="T122" s="13"/>
    </row>
    <row r="123" spans="2:20" x14ac:dyDescent="0.2">
      <c r="B123" s="3"/>
      <c r="C123" s="3"/>
      <c r="D123" s="6"/>
      <c r="E123" s="6"/>
      <c r="Q123" s="8"/>
      <c r="S123" s="13"/>
      <c r="T123" s="13"/>
    </row>
    <row r="124" spans="2:20" x14ac:dyDescent="0.2">
      <c r="B124" s="3"/>
      <c r="C124" s="3"/>
      <c r="D124" s="6"/>
      <c r="E124" s="6"/>
      <c r="Q124" s="8"/>
      <c r="S124" s="13"/>
      <c r="T124" s="13"/>
    </row>
    <row r="125" spans="2:20" x14ac:dyDescent="0.2">
      <c r="B125" s="3"/>
      <c r="C125" s="3"/>
      <c r="D125" s="6"/>
      <c r="E125" s="6"/>
      <c r="Q125" s="8"/>
      <c r="S125" s="13"/>
      <c r="T125" s="13"/>
    </row>
    <row r="126" spans="2:20" x14ac:dyDescent="0.2">
      <c r="B126" s="3"/>
      <c r="C126" s="3"/>
      <c r="D126" s="6"/>
      <c r="E126" s="6"/>
      <c r="Q126" s="8"/>
      <c r="S126" s="13"/>
      <c r="T126" s="13"/>
    </row>
    <row r="127" spans="2:20" x14ac:dyDescent="0.2">
      <c r="B127" s="3"/>
      <c r="C127" s="3"/>
      <c r="D127" s="6"/>
      <c r="E127" s="6"/>
      <c r="Q127" s="8"/>
      <c r="S127" s="13"/>
      <c r="T127" s="13"/>
    </row>
    <row r="128" spans="2:20" x14ac:dyDescent="0.2">
      <c r="B128" s="3"/>
      <c r="C128" s="3"/>
      <c r="D128" s="6"/>
      <c r="E128" s="6"/>
      <c r="Q128" s="8"/>
      <c r="S128" s="13"/>
      <c r="T128" s="13"/>
    </row>
    <row r="129" spans="2:20" x14ac:dyDescent="0.2">
      <c r="B129" s="3"/>
      <c r="C129" s="3"/>
      <c r="D129" s="6"/>
      <c r="E129" s="6"/>
      <c r="Q129" s="8"/>
      <c r="S129" s="13"/>
      <c r="T129" s="13"/>
    </row>
    <row r="130" spans="2:20" x14ac:dyDescent="0.2">
      <c r="B130" s="3"/>
      <c r="C130" s="3"/>
      <c r="D130" s="6"/>
      <c r="E130" s="6"/>
      <c r="Q130" s="8"/>
      <c r="S130" s="13"/>
      <c r="T130" s="13"/>
    </row>
    <row r="131" spans="2:20" x14ac:dyDescent="0.2">
      <c r="B131" s="3"/>
      <c r="C131" s="3"/>
      <c r="D131" s="6"/>
      <c r="E131" s="6"/>
      <c r="Q131" s="8"/>
      <c r="S131" s="13"/>
      <c r="T131" s="13"/>
    </row>
    <row r="132" spans="2:20" x14ac:dyDescent="0.2">
      <c r="B132" s="3"/>
      <c r="C132" s="3"/>
      <c r="D132" s="6"/>
      <c r="E132" s="6"/>
      <c r="Q132" s="8"/>
      <c r="S132" s="13"/>
      <c r="T132" s="13"/>
    </row>
    <row r="133" spans="2:20" x14ac:dyDescent="0.2">
      <c r="B133" s="3"/>
      <c r="C133" s="3"/>
      <c r="D133" s="6"/>
      <c r="E133" s="6"/>
      <c r="Q133" s="8"/>
      <c r="S133" s="13"/>
      <c r="T133" s="13"/>
    </row>
    <row r="134" spans="2:20" x14ac:dyDescent="0.2">
      <c r="B134" s="3"/>
      <c r="C134" s="3"/>
      <c r="D134" s="6"/>
      <c r="E134" s="6"/>
      <c r="Q134" s="8"/>
      <c r="S134" s="13"/>
      <c r="T134" s="13"/>
    </row>
    <row r="135" spans="2:20" x14ac:dyDescent="0.2">
      <c r="B135" s="3"/>
      <c r="C135" s="3"/>
      <c r="D135" s="6"/>
      <c r="E135" s="6"/>
      <c r="Q135" s="8"/>
      <c r="S135" s="13"/>
      <c r="T135" s="13"/>
    </row>
    <row r="136" spans="2:20" x14ac:dyDescent="0.2">
      <c r="B136" s="3"/>
      <c r="C136" s="3"/>
      <c r="D136" s="6"/>
      <c r="E136" s="6"/>
      <c r="Q136" s="8"/>
      <c r="S136" s="13"/>
      <c r="T136" s="13"/>
    </row>
    <row r="137" spans="2:20" x14ac:dyDescent="0.2">
      <c r="B137" s="3"/>
      <c r="C137" s="3"/>
      <c r="D137" s="6"/>
      <c r="E137" s="6"/>
      <c r="Q137" s="8"/>
      <c r="S137" s="13"/>
      <c r="T137" s="13"/>
    </row>
    <row r="138" spans="2:20" x14ac:dyDescent="0.2">
      <c r="B138" s="3"/>
      <c r="C138" s="3"/>
      <c r="D138" s="6"/>
      <c r="E138" s="6"/>
      <c r="Q138" s="8"/>
      <c r="S138" s="13"/>
      <c r="T138" s="13"/>
    </row>
    <row r="139" spans="2:20" x14ac:dyDescent="0.2">
      <c r="B139" s="3"/>
      <c r="C139" s="3"/>
      <c r="D139" s="6"/>
      <c r="E139" s="6"/>
      <c r="Q139" s="8"/>
      <c r="S139" s="13"/>
      <c r="T139" s="13"/>
    </row>
    <row r="140" spans="2:20" x14ac:dyDescent="0.2">
      <c r="B140" s="3"/>
      <c r="C140" s="3"/>
      <c r="D140" s="6"/>
      <c r="E140" s="6"/>
      <c r="Q140" s="8"/>
      <c r="S140" s="13"/>
      <c r="T140" s="13"/>
    </row>
    <row r="141" spans="2:20" x14ac:dyDescent="0.2">
      <c r="B141" s="3"/>
      <c r="C141" s="3"/>
      <c r="D141" s="6"/>
      <c r="E141" s="6"/>
      <c r="Q141" s="8"/>
      <c r="S141" s="13"/>
      <c r="T141" s="13"/>
    </row>
    <row r="142" spans="2:20" x14ac:dyDescent="0.2">
      <c r="B142" s="3"/>
      <c r="C142" s="3"/>
      <c r="D142" s="6"/>
      <c r="E142" s="6"/>
      <c r="Q142" s="8"/>
      <c r="S142" s="13"/>
      <c r="T142" s="13"/>
    </row>
    <row r="143" spans="2:20" x14ac:dyDescent="0.2">
      <c r="B143" s="3"/>
      <c r="C143" s="3"/>
      <c r="D143" s="6"/>
      <c r="E143" s="6"/>
      <c r="Q143" s="8"/>
      <c r="S143" s="13"/>
      <c r="T143" s="13"/>
    </row>
    <row r="144" spans="2:20" x14ac:dyDescent="0.2">
      <c r="B144" s="3"/>
      <c r="C144" s="3"/>
      <c r="D144" s="6"/>
      <c r="E144" s="6"/>
      <c r="Q144" s="8"/>
      <c r="S144" s="13"/>
      <c r="T144" s="13"/>
    </row>
    <row r="145" spans="2:20" x14ac:dyDescent="0.2">
      <c r="B145" s="3"/>
      <c r="C145" s="3"/>
      <c r="D145" s="6"/>
      <c r="E145" s="6"/>
      <c r="Q145" s="8"/>
      <c r="S145" s="13"/>
      <c r="T145" s="13"/>
    </row>
    <row r="146" spans="2:20" x14ac:dyDescent="0.2">
      <c r="B146" s="3"/>
      <c r="C146" s="3"/>
      <c r="D146" s="6"/>
      <c r="E146" s="6"/>
      <c r="Q146" s="8"/>
      <c r="S146" s="13"/>
      <c r="T146" s="13"/>
    </row>
    <row r="147" spans="2:20" x14ac:dyDescent="0.2">
      <c r="B147" s="3"/>
      <c r="C147" s="3"/>
      <c r="D147" s="6"/>
      <c r="E147" s="6"/>
      <c r="Q147" s="8"/>
      <c r="S147" s="13"/>
      <c r="T147" s="13"/>
    </row>
    <row r="148" spans="2:20" x14ac:dyDescent="0.2">
      <c r="B148" s="3"/>
      <c r="C148" s="3"/>
      <c r="D148" s="6"/>
      <c r="E148" s="6"/>
      <c r="Q148" s="8"/>
      <c r="S148" s="13"/>
      <c r="T148" s="13"/>
    </row>
    <row r="149" spans="2:20" x14ac:dyDescent="0.2">
      <c r="B149" s="3"/>
      <c r="C149" s="3"/>
      <c r="D149" s="6"/>
      <c r="E149" s="6"/>
      <c r="Q149" s="8"/>
      <c r="S149" s="13"/>
      <c r="T149" s="13"/>
    </row>
    <row r="150" spans="2:20" x14ac:dyDescent="0.2">
      <c r="B150" s="3"/>
      <c r="C150" s="3"/>
      <c r="D150" s="6"/>
      <c r="E150" s="6"/>
      <c r="Q150" s="8"/>
      <c r="S150" s="13"/>
      <c r="T150" s="13"/>
    </row>
    <row r="151" spans="2:20" x14ac:dyDescent="0.2">
      <c r="B151" s="3"/>
      <c r="C151" s="3"/>
      <c r="D151" s="6"/>
      <c r="E151" s="6"/>
      <c r="Q151" s="8"/>
      <c r="S151" s="13"/>
      <c r="T151" s="13"/>
    </row>
    <row r="152" spans="2:20" x14ac:dyDescent="0.2">
      <c r="B152" s="3"/>
      <c r="C152" s="3"/>
      <c r="D152" s="6"/>
      <c r="E152" s="6"/>
      <c r="Q152" s="8"/>
      <c r="S152" s="13"/>
      <c r="T152" s="13"/>
    </row>
    <row r="153" spans="2:20" x14ac:dyDescent="0.2">
      <c r="B153" s="3"/>
      <c r="C153" s="3"/>
      <c r="D153" s="6"/>
      <c r="E153" s="6"/>
      <c r="Q153" s="8"/>
      <c r="S153" s="13"/>
      <c r="T153" s="13"/>
    </row>
    <row r="154" spans="2:20" x14ac:dyDescent="0.2">
      <c r="B154" s="3"/>
      <c r="C154" s="3"/>
      <c r="D154" s="6"/>
      <c r="E154" s="6"/>
      <c r="Q154" s="8"/>
      <c r="S154" s="13"/>
      <c r="T154" s="13"/>
    </row>
    <row r="155" spans="2:20" x14ac:dyDescent="0.2">
      <c r="B155" s="3"/>
      <c r="C155" s="3"/>
      <c r="D155" s="6"/>
      <c r="E155" s="6"/>
      <c r="Q155" s="8"/>
      <c r="S155" s="13"/>
      <c r="T155" s="13"/>
    </row>
    <row r="156" spans="2:20" x14ac:dyDescent="0.2">
      <c r="B156" s="3"/>
      <c r="C156" s="3"/>
      <c r="D156" s="6"/>
      <c r="E156" s="6"/>
      <c r="Q156" s="8"/>
      <c r="S156" s="13"/>
      <c r="T156" s="13"/>
    </row>
    <row r="157" spans="2:20" x14ac:dyDescent="0.2">
      <c r="B157" s="3"/>
      <c r="C157" s="3"/>
      <c r="D157" s="6"/>
      <c r="E157" s="6"/>
      <c r="Q157" s="8"/>
      <c r="S157" s="13"/>
      <c r="T157" s="13"/>
    </row>
    <row r="158" spans="2:20" x14ac:dyDescent="0.2">
      <c r="B158" s="3"/>
      <c r="C158" s="3"/>
      <c r="D158" s="6"/>
      <c r="E158" s="6"/>
      <c r="Q158" s="8"/>
      <c r="S158" s="13"/>
      <c r="T158" s="13"/>
    </row>
    <row r="159" spans="2:20" x14ac:dyDescent="0.2">
      <c r="B159" s="3"/>
      <c r="C159" s="3"/>
      <c r="D159" s="6"/>
      <c r="E159" s="6"/>
      <c r="Q159" s="8"/>
      <c r="S159" s="13"/>
      <c r="T159" s="13"/>
    </row>
    <row r="160" spans="2:20" x14ac:dyDescent="0.2">
      <c r="B160" s="3"/>
      <c r="C160" s="3"/>
      <c r="D160" s="6"/>
      <c r="E160" s="6"/>
      <c r="Q160" s="8"/>
      <c r="S160" s="13"/>
      <c r="T160" s="13"/>
    </row>
    <row r="161" spans="2:20" x14ac:dyDescent="0.2">
      <c r="B161" s="3"/>
      <c r="C161" s="3"/>
      <c r="D161" s="6"/>
      <c r="E161" s="6"/>
      <c r="Q161" s="8"/>
      <c r="S161" s="13"/>
      <c r="T161" s="13"/>
    </row>
    <row r="162" spans="2:20" x14ac:dyDescent="0.2">
      <c r="B162" s="3"/>
      <c r="C162" s="3"/>
      <c r="D162" s="6"/>
      <c r="E162" s="6"/>
      <c r="Q162" s="8"/>
      <c r="S162" s="13"/>
      <c r="T162" s="13"/>
    </row>
    <row r="163" spans="2:20" x14ac:dyDescent="0.2">
      <c r="B163" s="3"/>
      <c r="C163" s="3"/>
      <c r="D163" s="6"/>
      <c r="E163" s="6"/>
      <c r="Q163" s="8"/>
      <c r="S163" s="13"/>
      <c r="T163" s="13"/>
    </row>
    <row r="164" spans="2:20" x14ac:dyDescent="0.2">
      <c r="B164" s="3"/>
      <c r="C164" s="3"/>
      <c r="D164" s="6"/>
      <c r="E164" s="6"/>
      <c r="Q164" s="8"/>
      <c r="S164" s="13"/>
      <c r="T164" s="13"/>
    </row>
    <row r="165" spans="2:20" x14ac:dyDescent="0.2">
      <c r="B165" s="3"/>
      <c r="C165" s="3"/>
      <c r="D165" s="6"/>
      <c r="E165" s="6"/>
      <c r="Q165" s="8"/>
      <c r="S165" s="13"/>
      <c r="T165" s="13"/>
    </row>
    <row r="166" spans="2:20" x14ac:dyDescent="0.2">
      <c r="B166" s="3"/>
      <c r="C166" s="3"/>
      <c r="D166" s="6"/>
      <c r="E166" s="6"/>
      <c r="Q166" s="8"/>
      <c r="S166" s="13"/>
      <c r="T166" s="13"/>
    </row>
    <row r="167" spans="2:20" x14ac:dyDescent="0.2">
      <c r="B167" s="3"/>
      <c r="C167" s="3"/>
      <c r="D167" s="6"/>
      <c r="E167" s="6"/>
      <c r="Q167" s="8"/>
      <c r="S167" s="13"/>
      <c r="T167" s="13"/>
    </row>
    <row r="168" spans="2:20" x14ac:dyDescent="0.2">
      <c r="B168" s="3"/>
      <c r="C168" s="3"/>
      <c r="D168" s="6"/>
      <c r="E168" s="6"/>
      <c r="Q168" s="8"/>
      <c r="S168" s="13"/>
      <c r="T168" s="13"/>
    </row>
    <row r="169" spans="2:20" x14ac:dyDescent="0.2">
      <c r="B169" s="3"/>
      <c r="C169" s="3"/>
      <c r="D169" s="6"/>
      <c r="E169" s="6"/>
      <c r="Q169" s="8"/>
      <c r="S169" s="13"/>
      <c r="T169" s="13"/>
    </row>
    <row r="170" spans="2:20" x14ac:dyDescent="0.2">
      <c r="B170" s="3"/>
      <c r="C170" s="3"/>
      <c r="D170" s="6"/>
      <c r="E170" s="6"/>
      <c r="Q170" s="8"/>
      <c r="S170" s="13"/>
      <c r="T170" s="13"/>
    </row>
    <row r="171" spans="2:20" x14ac:dyDescent="0.2">
      <c r="B171" s="3"/>
      <c r="C171" s="3"/>
      <c r="D171" s="6"/>
      <c r="E171" s="6"/>
      <c r="Q171" s="8"/>
      <c r="S171" s="13"/>
      <c r="T171" s="13"/>
    </row>
    <row r="172" spans="2:20" x14ac:dyDescent="0.2">
      <c r="B172" s="3"/>
      <c r="C172" s="3"/>
      <c r="D172" s="6"/>
      <c r="E172" s="6"/>
      <c r="Q172" s="8"/>
      <c r="S172" s="13"/>
      <c r="T172" s="13"/>
    </row>
    <row r="173" spans="2:20" x14ac:dyDescent="0.2">
      <c r="B173" s="3"/>
      <c r="C173" s="3"/>
      <c r="D173" s="6"/>
      <c r="E173" s="6"/>
      <c r="Q173" s="8"/>
      <c r="S173" s="13"/>
      <c r="T173" s="13"/>
    </row>
    <row r="174" spans="2:20" x14ac:dyDescent="0.2">
      <c r="B174" s="3"/>
      <c r="C174" s="3"/>
      <c r="D174" s="6"/>
      <c r="E174" s="6"/>
      <c r="Q174" s="8"/>
      <c r="S174" s="13"/>
      <c r="T174" s="13"/>
    </row>
    <row r="175" spans="2:20" x14ac:dyDescent="0.2">
      <c r="B175" s="3"/>
      <c r="C175" s="3"/>
      <c r="D175" s="6"/>
      <c r="E175" s="6"/>
      <c r="Q175" s="8"/>
      <c r="S175" s="13"/>
      <c r="T175" s="13"/>
    </row>
    <row r="176" spans="2:20" x14ac:dyDescent="0.2">
      <c r="B176" s="3"/>
      <c r="C176" s="3"/>
      <c r="D176" s="6"/>
      <c r="E176" s="6"/>
      <c r="Q176" s="8"/>
      <c r="S176" s="13"/>
      <c r="T176" s="13"/>
    </row>
    <row r="177" spans="2:20" x14ac:dyDescent="0.2">
      <c r="B177" s="3"/>
      <c r="C177" s="3"/>
      <c r="D177" s="6"/>
      <c r="E177" s="6"/>
      <c r="Q177" s="8"/>
      <c r="S177" s="13"/>
      <c r="T177" s="13"/>
    </row>
    <row r="178" spans="2:20" x14ac:dyDescent="0.2">
      <c r="B178" s="3"/>
      <c r="C178" s="3"/>
      <c r="D178" s="6"/>
      <c r="E178" s="6"/>
      <c r="Q178" s="8"/>
      <c r="S178" s="13"/>
      <c r="T178" s="13"/>
    </row>
    <row r="179" spans="2:20" x14ac:dyDescent="0.2">
      <c r="B179" s="3"/>
      <c r="C179" s="3"/>
      <c r="D179" s="6"/>
      <c r="E179" s="6"/>
      <c r="Q179" s="8"/>
      <c r="S179" s="13"/>
      <c r="T179" s="13"/>
    </row>
    <row r="180" spans="2:20" x14ac:dyDescent="0.2">
      <c r="B180" s="3"/>
      <c r="C180" s="3"/>
      <c r="D180" s="6"/>
      <c r="E180" s="6"/>
      <c r="Q180" s="8"/>
      <c r="S180" s="13"/>
      <c r="T180" s="13"/>
    </row>
    <row r="181" spans="2:20" x14ac:dyDescent="0.2">
      <c r="B181" s="3"/>
      <c r="C181" s="3"/>
      <c r="D181" s="6"/>
      <c r="E181" s="6"/>
      <c r="Q181" s="8"/>
      <c r="S181" s="13"/>
      <c r="T181" s="13"/>
    </row>
    <row r="182" spans="2:20" x14ac:dyDescent="0.2">
      <c r="B182" s="3"/>
      <c r="C182" s="3"/>
      <c r="D182" s="6"/>
      <c r="E182" s="6"/>
      <c r="Q182" s="8"/>
      <c r="S182" s="13"/>
      <c r="T182" s="13"/>
    </row>
    <row r="183" spans="2:20" x14ac:dyDescent="0.2">
      <c r="B183" s="3"/>
      <c r="C183" s="3"/>
      <c r="D183" s="6"/>
      <c r="E183" s="6"/>
      <c r="Q183" s="8"/>
      <c r="S183" s="13"/>
      <c r="T183" s="13"/>
    </row>
    <row r="184" spans="2:20" x14ac:dyDescent="0.2">
      <c r="B184" s="3"/>
      <c r="C184" s="3"/>
      <c r="D184" s="6"/>
      <c r="E184" s="6"/>
      <c r="Q184" s="8"/>
      <c r="S184" s="13"/>
      <c r="T184" s="13"/>
    </row>
    <row r="185" spans="2:20" x14ac:dyDescent="0.2">
      <c r="B185" s="3"/>
      <c r="C185" s="3"/>
      <c r="D185" s="6"/>
      <c r="E185" s="6"/>
      <c r="Q185" s="8"/>
      <c r="S185" s="13"/>
      <c r="T185" s="13"/>
    </row>
    <row r="186" spans="2:20" x14ac:dyDescent="0.2">
      <c r="B186" s="3"/>
      <c r="C186" s="3"/>
      <c r="D186" s="6"/>
      <c r="E186" s="6"/>
      <c r="Q186" s="8"/>
      <c r="S186" s="13"/>
      <c r="T186" s="13"/>
    </row>
    <row r="187" spans="2:20" x14ac:dyDescent="0.2">
      <c r="B187" s="3"/>
      <c r="C187" s="3"/>
      <c r="D187" s="6"/>
      <c r="E187" s="6"/>
      <c r="Q187" s="8"/>
      <c r="S187" s="13"/>
      <c r="T187" s="13"/>
    </row>
    <row r="188" spans="2:20" x14ac:dyDescent="0.2">
      <c r="B188" s="3"/>
      <c r="C188" s="3"/>
      <c r="D188" s="6"/>
      <c r="E188" s="6"/>
      <c r="Q188" s="8"/>
      <c r="S188" s="13"/>
      <c r="T188" s="13"/>
    </row>
    <row r="189" spans="2:20" x14ac:dyDescent="0.2">
      <c r="B189" s="3"/>
      <c r="C189" s="3"/>
      <c r="D189" s="6"/>
      <c r="E189" s="6"/>
      <c r="Q189" s="8"/>
      <c r="S189" s="13"/>
      <c r="T189" s="13"/>
    </row>
    <row r="190" spans="2:20" x14ac:dyDescent="0.2">
      <c r="B190" s="3"/>
      <c r="C190" s="3"/>
      <c r="D190" s="6"/>
      <c r="E190" s="6"/>
      <c r="Q190" s="8"/>
      <c r="S190" s="13"/>
      <c r="T190" s="13"/>
    </row>
    <row r="191" spans="2:20" x14ac:dyDescent="0.2">
      <c r="B191" s="3"/>
      <c r="C191" s="3"/>
      <c r="D191" s="6"/>
      <c r="E191" s="6"/>
      <c r="Q191" s="8"/>
      <c r="S191" s="13"/>
      <c r="T191" s="13"/>
    </row>
    <row r="192" spans="2:20" x14ac:dyDescent="0.2">
      <c r="B192" s="3"/>
      <c r="C192" s="3"/>
      <c r="D192" s="6"/>
      <c r="E192" s="6"/>
      <c r="Q192" s="8"/>
      <c r="S192" s="13"/>
      <c r="T192" s="13"/>
    </row>
    <row r="193" spans="2:20" x14ac:dyDescent="0.2">
      <c r="B193" s="3"/>
      <c r="C193" s="3"/>
      <c r="D193" s="6"/>
      <c r="E193" s="6"/>
      <c r="Q193" s="8"/>
      <c r="S193" s="13"/>
      <c r="T193" s="13"/>
    </row>
    <row r="194" spans="2:20" x14ac:dyDescent="0.2">
      <c r="B194" s="3"/>
      <c r="C194" s="3"/>
      <c r="D194" s="6"/>
      <c r="E194" s="6"/>
      <c r="Q194" s="8"/>
      <c r="S194" s="13"/>
      <c r="T194" s="13"/>
    </row>
    <row r="195" spans="2:20" x14ac:dyDescent="0.2">
      <c r="B195" s="3"/>
      <c r="C195" s="3"/>
      <c r="D195" s="6"/>
      <c r="E195" s="6"/>
      <c r="Q195" s="8"/>
      <c r="S195" s="13"/>
      <c r="T195" s="13"/>
    </row>
    <row r="196" spans="2:20" x14ac:dyDescent="0.2">
      <c r="B196" s="3"/>
      <c r="C196" s="3"/>
      <c r="D196" s="6"/>
      <c r="E196" s="6"/>
      <c r="Q196" s="8"/>
      <c r="S196" s="13"/>
      <c r="T196" s="13"/>
    </row>
    <row r="197" spans="2:20" x14ac:dyDescent="0.2">
      <c r="B197" s="3"/>
      <c r="C197" s="3"/>
      <c r="D197" s="6"/>
      <c r="E197" s="6"/>
      <c r="Q197" s="8"/>
      <c r="S197" s="13"/>
      <c r="T197" s="13"/>
    </row>
    <row r="198" spans="2:20" x14ac:dyDescent="0.2">
      <c r="B198" s="3"/>
      <c r="C198" s="3"/>
      <c r="D198" s="6"/>
      <c r="E198" s="6"/>
      <c r="Q198" s="8"/>
      <c r="S198" s="13"/>
      <c r="T198" s="13"/>
    </row>
    <row r="199" spans="2:20" x14ac:dyDescent="0.2">
      <c r="B199" s="3"/>
      <c r="C199" s="3"/>
      <c r="D199" s="6"/>
      <c r="E199" s="6"/>
      <c r="Q199" s="8"/>
      <c r="S199" s="13"/>
      <c r="T199" s="13"/>
    </row>
    <row r="200" spans="2:20" x14ac:dyDescent="0.2">
      <c r="B200" s="3"/>
      <c r="C200" s="3"/>
      <c r="D200" s="6"/>
      <c r="E200" s="6"/>
      <c r="Q200" s="8"/>
      <c r="S200" s="13"/>
      <c r="T200" s="13"/>
    </row>
    <row r="201" spans="2:20" x14ac:dyDescent="0.2">
      <c r="B201" s="3"/>
      <c r="C201" s="3"/>
      <c r="D201" s="6"/>
      <c r="E201" s="6"/>
      <c r="Q201" s="8"/>
      <c r="S201" s="13"/>
      <c r="T201" s="13"/>
    </row>
    <row r="202" spans="2:20" x14ac:dyDescent="0.2">
      <c r="B202" s="3"/>
      <c r="C202" s="3"/>
      <c r="D202" s="6"/>
      <c r="E202" s="6"/>
      <c r="Q202" s="8"/>
      <c r="S202" s="13"/>
      <c r="T202" s="13"/>
    </row>
    <row r="203" spans="2:20" x14ac:dyDescent="0.2">
      <c r="B203" s="3"/>
      <c r="C203" s="3"/>
      <c r="D203" s="6"/>
      <c r="E203" s="6"/>
      <c r="Q203" s="8"/>
      <c r="S203" s="13"/>
      <c r="T203" s="13"/>
    </row>
    <row r="204" spans="2:20" x14ac:dyDescent="0.2">
      <c r="B204" s="3"/>
      <c r="C204" s="3"/>
      <c r="D204" s="6"/>
      <c r="E204" s="6"/>
      <c r="Q204" s="8"/>
      <c r="S204" s="13"/>
      <c r="T204" s="13"/>
    </row>
    <row r="205" spans="2:20" x14ac:dyDescent="0.2">
      <c r="B205" s="3"/>
      <c r="C205" s="3"/>
      <c r="D205" s="6"/>
      <c r="E205" s="6"/>
      <c r="Q205" s="8"/>
      <c r="S205" s="13"/>
      <c r="T205" s="13"/>
    </row>
    <row r="206" spans="2:20" x14ac:dyDescent="0.2">
      <c r="B206" s="3"/>
      <c r="C206" s="3"/>
      <c r="D206" s="6"/>
      <c r="E206" s="6"/>
      <c r="Q206" s="8"/>
      <c r="S206" s="13"/>
      <c r="T206" s="13"/>
    </row>
    <row r="207" spans="2:20" x14ac:dyDescent="0.2">
      <c r="B207" s="3"/>
      <c r="C207" s="3"/>
      <c r="D207" s="6"/>
      <c r="E207" s="6"/>
      <c r="Q207" s="8"/>
      <c r="S207" s="13"/>
      <c r="T207" s="13"/>
    </row>
    <row r="208" spans="2:20" x14ac:dyDescent="0.2">
      <c r="B208" s="3"/>
      <c r="C208" s="3"/>
      <c r="D208" s="6"/>
      <c r="E208" s="6"/>
      <c r="Q208" s="8"/>
      <c r="S208" s="13"/>
      <c r="T208" s="13"/>
    </row>
    <row r="209" spans="2:20" x14ac:dyDescent="0.2">
      <c r="B209" s="3"/>
      <c r="C209" s="3"/>
      <c r="D209" s="6"/>
      <c r="E209" s="6"/>
      <c r="Q209" s="8"/>
      <c r="S209" s="13"/>
      <c r="T209" s="13"/>
    </row>
    <row r="210" spans="2:20" x14ac:dyDescent="0.2">
      <c r="B210" s="3"/>
      <c r="C210" s="3"/>
      <c r="D210" s="6"/>
      <c r="E210" s="6"/>
      <c r="Q210" s="8"/>
      <c r="S210" s="13"/>
      <c r="T210" s="13"/>
    </row>
    <row r="211" spans="2:20" x14ac:dyDescent="0.2">
      <c r="B211" s="3"/>
      <c r="C211" s="3"/>
      <c r="D211" s="6"/>
      <c r="E211" s="6"/>
      <c r="Q211" s="8"/>
      <c r="S211" s="13"/>
      <c r="T211" s="13"/>
    </row>
    <row r="212" spans="2:20" x14ac:dyDescent="0.2">
      <c r="B212" s="3"/>
      <c r="C212" s="3"/>
      <c r="D212" s="6"/>
      <c r="E212" s="6"/>
      <c r="Q212" s="8"/>
      <c r="S212" s="13"/>
      <c r="T212" s="13"/>
    </row>
    <row r="213" spans="2:20" x14ac:dyDescent="0.2">
      <c r="B213" s="3"/>
      <c r="C213" s="3"/>
      <c r="D213" s="6"/>
      <c r="E213" s="6"/>
      <c r="Q213" s="8"/>
      <c r="S213" s="13"/>
      <c r="T213" s="13"/>
    </row>
    <row r="214" spans="2:20" x14ac:dyDescent="0.2">
      <c r="B214" s="3"/>
      <c r="C214" s="3"/>
      <c r="D214" s="6"/>
      <c r="E214" s="6"/>
      <c r="Q214" s="8"/>
      <c r="S214" s="13"/>
      <c r="T214" s="13"/>
    </row>
    <row r="215" spans="2:20" x14ac:dyDescent="0.2">
      <c r="B215" s="3"/>
      <c r="C215" s="3"/>
      <c r="D215" s="6"/>
      <c r="E215" s="6"/>
      <c r="Q215" s="8"/>
      <c r="S215" s="13"/>
      <c r="T215" s="13"/>
    </row>
    <row r="216" spans="2:20" x14ac:dyDescent="0.2">
      <c r="B216" s="3"/>
      <c r="C216" s="3"/>
      <c r="D216" s="6"/>
      <c r="E216" s="6"/>
      <c r="Q216" s="8"/>
      <c r="S216" s="13"/>
      <c r="T216" s="13"/>
    </row>
    <row r="217" spans="2:20" x14ac:dyDescent="0.2">
      <c r="B217" s="3"/>
      <c r="C217" s="3"/>
      <c r="D217" s="6"/>
      <c r="E217" s="6"/>
      <c r="Q217" s="8"/>
      <c r="S217" s="13"/>
      <c r="T217" s="13"/>
    </row>
    <row r="218" spans="2:20" x14ac:dyDescent="0.2">
      <c r="B218" s="3"/>
      <c r="C218" s="3"/>
      <c r="D218" s="6"/>
      <c r="E218" s="6"/>
      <c r="Q218" s="8"/>
      <c r="S218" s="13"/>
      <c r="T218" s="13"/>
    </row>
    <row r="219" spans="2:20" x14ac:dyDescent="0.2">
      <c r="B219" s="3"/>
      <c r="C219" s="3"/>
      <c r="D219" s="6"/>
      <c r="E219" s="6"/>
      <c r="Q219" s="8"/>
      <c r="S219" s="13"/>
      <c r="T219" s="13"/>
    </row>
    <row r="220" spans="2:20" x14ac:dyDescent="0.2">
      <c r="B220" s="3"/>
      <c r="C220" s="3"/>
      <c r="D220" s="6"/>
      <c r="E220" s="6"/>
      <c r="Q220" s="8"/>
      <c r="S220" s="13"/>
      <c r="T220" s="13"/>
    </row>
    <row r="221" spans="2:20" x14ac:dyDescent="0.2">
      <c r="B221" s="3"/>
      <c r="C221" s="3"/>
      <c r="D221" s="6"/>
      <c r="E221" s="6"/>
      <c r="Q221" s="8"/>
      <c r="S221" s="13"/>
      <c r="T221" s="13"/>
    </row>
    <row r="222" spans="2:20" x14ac:dyDescent="0.2">
      <c r="B222" s="3"/>
      <c r="C222" s="3"/>
      <c r="D222" s="6"/>
      <c r="E222" s="6"/>
      <c r="Q222" s="8"/>
      <c r="S222" s="13"/>
      <c r="T222" s="13"/>
    </row>
    <row r="223" spans="2:20" x14ac:dyDescent="0.2">
      <c r="B223" s="3"/>
      <c r="C223" s="3"/>
      <c r="D223" s="6"/>
      <c r="E223" s="6"/>
      <c r="Q223" s="8"/>
      <c r="S223" s="13"/>
      <c r="T223" s="13"/>
    </row>
    <row r="224" spans="2:20" x14ac:dyDescent="0.2">
      <c r="B224" s="3"/>
      <c r="C224" s="3"/>
      <c r="D224" s="6"/>
      <c r="E224" s="6"/>
      <c r="Q224" s="8"/>
      <c r="S224" s="13"/>
      <c r="T224" s="13"/>
    </row>
    <row r="225" spans="2:20" x14ac:dyDescent="0.2">
      <c r="B225" s="3"/>
      <c r="C225" s="3"/>
      <c r="D225" s="6"/>
      <c r="E225" s="6"/>
      <c r="Q225" s="8"/>
      <c r="S225" s="13"/>
      <c r="T225" s="13"/>
    </row>
    <row r="226" spans="2:20" x14ac:dyDescent="0.2">
      <c r="B226" s="3"/>
      <c r="C226" s="3"/>
      <c r="D226" s="6"/>
      <c r="E226" s="6"/>
      <c r="Q226" s="8"/>
      <c r="S226" s="13"/>
      <c r="T226" s="13"/>
    </row>
    <row r="227" spans="2:20" x14ac:dyDescent="0.2">
      <c r="B227" s="3"/>
      <c r="C227" s="3"/>
      <c r="D227" s="6"/>
      <c r="E227" s="6"/>
      <c r="Q227" s="8"/>
      <c r="S227" s="13"/>
      <c r="T227" s="13"/>
    </row>
    <row r="228" spans="2:20" x14ac:dyDescent="0.2">
      <c r="B228" s="3"/>
      <c r="C228" s="3"/>
      <c r="D228" s="6"/>
      <c r="E228" s="6"/>
      <c r="Q228" s="8"/>
      <c r="S228" s="13"/>
      <c r="T228" s="13"/>
    </row>
    <row r="229" spans="2:20" x14ac:dyDescent="0.2">
      <c r="B229" s="3"/>
      <c r="C229" s="3"/>
      <c r="D229" s="6"/>
      <c r="E229" s="6"/>
      <c r="Q229" s="8"/>
      <c r="S229" s="13"/>
      <c r="T229" s="13"/>
    </row>
    <row r="230" spans="2:20" x14ac:dyDescent="0.2">
      <c r="B230" s="3"/>
      <c r="C230" s="3"/>
      <c r="D230" s="6"/>
      <c r="E230" s="6"/>
      <c r="Q230" s="8"/>
      <c r="S230" s="13"/>
      <c r="T230" s="13"/>
    </row>
    <row r="231" spans="2:20" x14ac:dyDescent="0.2">
      <c r="B231" s="3"/>
      <c r="C231" s="3"/>
      <c r="D231" s="6"/>
      <c r="E231" s="6"/>
      <c r="Q231" s="8"/>
      <c r="S231" s="13"/>
      <c r="T231" s="13"/>
    </row>
    <row r="232" spans="2:20" x14ac:dyDescent="0.2">
      <c r="B232" s="3"/>
      <c r="C232" s="3"/>
      <c r="D232" s="6"/>
      <c r="E232" s="6"/>
      <c r="Q232" s="8"/>
      <c r="S232" s="13"/>
      <c r="T232" s="13"/>
    </row>
    <row r="233" spans="2:20" x14ac:dyDescent="0.2">
      <c r="B233" s="3"/>
      <c r="C233" s="3"/>
      <c r="D233" s="6"/>
      <c r="E233" s="6"/>
      <c r="Q233" s="8"/>
      <c r="S233" s="13"/>
      <c r="T233" s="13"/>
    </row>
    <row r="234" spans="2:20" x14ac:dyDescent="0.2">
      <c r="B234" s="3"/>
      <c r="C234" s="3"/>
      <c r="D234" s="6"/>
      <c r="E234" s="6"/>
      <c r="Q234" s="8"/>
      <c r="S234" s="13"/>
      <c r="T234" s="13"/>
    </row>
    <row r="235" spans="2:20" x14ac:dyDescent="0.2">
      <c r="B235" s="3"/>
      <c r="C235" s="3"/>
      <c r="D235" s="6"/>
      <c r="E235" s="6"/>
      <c r="Q235" s="8"/>
      <c r="S235" s="13"/>
      <c r="T235" s="13"/>
    </row>
    <row r="236" spans="2:20" x14ac:dyDescent="0.2">
      <c r="B236" s="3"/>
      <c r="C236" s="3"/>
      <c r="D236" s="6"/>
      <c r="E236" s="6"/>
      <c r="Q236" s="8"/>
      <c r="S236" s="13"/>
      <c r="T236" s="13"/>
    </row>
    <row r="237" spans="2:20" x14ac:dyDescent="0.2">
      <c r="B237" s="3"/>
      <c r="C237" s="3"/>
      <c r="D237" s="6"/>
      <c r="E237" s="6"/>
      <c r="Q237" s="8"/>
      <c r="S237" s="13"/>
      <c r="T237" s="13"/>
    </row>
    <row r="238" spans="2:20" x14ac:dyDescent="0.2">
      <c r="B238" s="3"/>
      <c r="C238" s="3"/>
      <c r="D238" s="6"/>
      <c r="E238" s="6"/>
      <c r="Q238" s="8"/>
      <c r="S238" s="13"/>
      <c r="T238" s="13"/>
    </row>
    <row r="239" spans="2:20" x14ac:dyDescent="0.2">
      <c r="B239" s="3"/>
      <c r="C239" s="3"/>
      <c r="D239" s="6"/>
      <c r="E239" s="6"/>
      <c r="Q239" s="8"/>
      <c r="S239" s="13"/>
      <c r="T239" s="13"/>
    </row>
    <row r="240" spans="2:20" x14ac:dyDescent="0.2">
      <c r="B240" s="3"/>
      <c r="C240" s="3"/>
      <c r="D240" s="6"/>
      <c r="E240" s="6"/>
      <c r="Q240" s="8"/>
      <c r="S240" s="13"/>
      <c r="T240" s="13"/>
    </row>
    <row r="241" spans="2:20" x14ac:dyDescent="0.2">
      <c r="B241" s="3"/>
      <c r="C241" s="3"/>
      <c r="D241" s="6"/>
      <c r="E241" s="6"/>
      <c r="Q241" s="8"/>
      <c r="S241" s="13"/>
      <c r="T241" s="13"/>
    </row>
    <row r="242" spans="2:20" x14ac:dyDescent="0.2">
      <c r="B242" s="3"/>
      <c r="C242" s="3"/>
      <c r="D242" s="6"/>
      <c r="E242" s="6"/>
      <c r="Q242" s="8"/>
      <c r="S242" s="13"/>
      <c r="T242" s="13"/>
    </row>
    <row r="243" spans="2:20" x14ac:dyDescent="0.2">
      <c r="B243" s="3"/>
      <c r="C243" s="3"/>
      <c r="D243" s="6"/>
      <c r="E243" s="6"/>
      <c r="Q243" s="8"/>
      <c r="S243" s="13"/>
      <c r="T243" s="13"/>
    </row>
    <row r="244" spans="2:20" x14ac:dyDescent="0.2">
      <c r="B244" s="3"/>
      <c r="C244" s="3"/>
      <c r="D244" s="6"/>
      <c r="E244" s="6"/>
      <c r="Q244" s="8"/>
      <c r="S244" s="13"/>
      <c r="T244" s="13"/>
    </row>
    <row r="245" spans="2:20" x14ac:dyDescent="0.2">
      <c r="B245" s="3"/>
      <c r="C245" s="3"/>
      <c r="D245" s="6"/>
      <c r="E245" s="6"/>
      <c r="Q245" s="8"/>
      <c r="S245" s="13"/>
      <c r="T245" s="13"/>
    </row>
    <row r="246" spans="2:20" x14ac:dyDescent="0.2">
      <c r="B246" s="3"/>
      <c r="C246" s="3"/>
      <c r="D246" s="6"/>
      <c r="E246" s="6"/>
      <c r="Q246" s="8"/>
      <c r="S246" s="13"/>
      <c r="T246" s="13"/>
    </row>
    <row r="247" spans="2:20" x14ac:dyDescent="0.2">
      <c r="B247" s="3"/>
      <c r="C247" s="3"/>
      <c r="D247" s="6"/>
      <c r="E247" s="6"/>
      <c r="Q247" s="8"/>
      <c r="S247" s="13"/>
      <c r="T247" s="13"/>
    </row>
    <row r="248" spans="2:20" x14ac:dyDescent="0.2">
      <c r="B248" s="3"/>
      <c r="C248" s="3"/>
      <c r="D248" s="6"/>
      <c r="E248" s="6"/>
      <c r="Q248" s="8"/>
      <c r="S248" s="13"/>
      <c r="T248" s="13"/>
    </row>
    <row r="249" spans="2:20" x14ac:dyDescent="0.2">
      <c r="B249" s="3"/>
      <c r="C249" s="3"/>
      <c r="D249" s="6"/>
      <c r="E249" s="6"/>
      <c r="Q249" s="8"/>
      <c r="S249" s="13"/>
      <c r="T249" s="13"/>
    </row>
    <row r="250" spans="2:20" x14ac:dyDescent="0.2">
      <c r="B250" s="3"/>
      <c r="C250" s="3"/>
      <c r="D250" s="6"/>
      <c r="E250" s="6"/>
      <c r="Q250" s="8"/>
      <c r="S250" s="13"/>
      <c r="T250" s="13"/>
    </row>
    <row r="251" spans="2:20" x14ac:dyDescent="0.2">
      <c r="B251" s="3"/>
      <c r="C251" s="3"/>
      <c r="D251" s="6"/>
      <c r="E251" s="6"/>
      <c r="Q251" s="8"/>
      <c r="S251" s="13"/>
      <c r="T251" s="13"/>
    </row>
    <row r="252" spans="2:20" x14ac:dyDescent="0.2">
      <c r="B252" s="3"/>
      <c r="C252" s="3"/>
      <c r="D252" s="6"/>
      <c r="E252" s="6"/>
      <c r="Q252" s="8"/>
      <c r="S252" s="13"/>
      <c r="T252" s="13"/>
    </row>
    <row r="253" spans="2:20" x14ac:dyDescent="0.2">
      <c r="B253" s="3"/>
      <c r="C253" s="3"/>
      <c r="D253" s="6"/>
      <c r="E253" s="6"/>
      <c r="Q253" s="8"/>
      <c r="S253" s="13"/>
      <c r="T253" s="13"/>
    </row>
    <row r="254" spans="2:20" x14ac:dyDescent="0.2">
      <c r="B254" s="3"/>
      <c r="C254" s="3"/>
      <c r="D254" s="6"/>
      <c r="E254" s="6"/>
      <c r="Q254" s="8"/>
      <c r="S254" s="13"/>
      <c r="T254" s="13"/>
    </row>
    <row r="255" spans="2:20" x14ac:dyDescent="0.2">
      <c r="B255" s="3"/>
      <c r="C255" s="3"/>
      <c r="D255" s="6"/>
      <c r="E255" s="6"/>
      <c r="Q255" s="8"/>
      <c r="S255" s="13"/>
      <c r="T255" s="13"/>
    </row>
    <row r="256" spans="2:20" x14ac:dyDescent="0.2">
      <c r="B256" s="3"/>
      <c r="C256" s="3"/>
      <c r="D256" s="6"/>
      <c r="E256" s="6"/>
      <c r="Q256" s="8"/>
      <c r="S256" s="13"/>
      <c r="T256" s="13"/>
    </row>
    <row r="257" spans="2:20" x14ac:dyDescent="0.2">
      <c r="B257" s="3"/>
      <c r="C257" s="3"/>
      <c r="D257" s="6"/>
      <c r="E257" s="6"/>
      <c r="Q257" s="8"/>
      <c r="S257" s="13"/>
      <c r="T257" s="13"/>
    </row>
    <row r="258" spans="2:20" x14ac:dyDescent="0.2">
      <c r="B258" s="3"/>
      <c r="C258" s="3"/>
      <c r="D258" s="6"/>
      <c r="E258" s="6"/>
      <c r="Q258" s="8"/>
      <c r="S258" s="13"/>
      <c r="T258" s="13"/>
    </row>
    <row r="259" spans="2:20" x14ac:dyDescent="0.2">
      <c r="B259" s="3"/>
      <c r="C259" s="3"/>
      <c r="D259" s="6"/>
      <c r="E259" s="6"/>
      <c r="Q259" s="8"/>
      <c r="S259" s="13"/>
      <c r="T259" s="13"/>
    </row>
    <row r="260" spans="2:20" x14ac:dyDescent="0.2">
      <c r="B260" s="3"/>
      <c r="C260" s="3"/>
      <c r="D260" s="6"/>
      <c r="E260" s="6"/>
      <c r="Q260" s="8"/>
      <c r="S260" s="13"/>
      <c r="T260" s="13"/>
    </row>
    <row r="261" spans="2:20" x14ac:dyDescent="0.2">
      <c r="B261" s="3"/>
      <c r="C261" s="3"/>
      <c r="D261" s="6"/>
      <c r="E261" s="6"/>
      <c r="Q261" s="8"/>
      <c r="S261" s="13"/>
      <c r="T261" s="13"/>
    </row>
    <row r="262" spans="2:20" x14ac:dyDescent="0.2">
      <c r="B262" s="3"/>
      <c r="C262" s="3"/>
      <c r="D262" s="6"/>
      <c r="E262" s="6"/>
      <c r="Q262" s="8"/>
      <c r="S262" s="13"/>
      <c r="T262" s="13"/>
    </row>
    <row r="263" spans="2:20" x14ac:dyDescent="0.2">
      <c r="B263" s="3"/>
      <c r="C263" s="3"/>
      <c r="D263" s="6"/>
      <c r="E263" s="6"/>
      <c r="Q263" s="8"/>
      <c r="S263" s="13"/>
      <c r="T263" s="13"/>
    </row>
    <row r="264" spans="2:20" x14ac:dyDescent="0.2">
      <c r="B264" s="3"/>
      <c r="C264" s="3"/>
      <c r="D264" s="6"/>
      <c r="E264" s="6"/>
      <c r="Q264" s="8"/>
      <c r="S264" s="13"/>
      <c r="T264" s="13"/>
    </row>
    <row r="265" spans="2:20" x14ac:dyDescent="0.2">
      <c r="B265" s="3"/>
      <c r="C265" s="3"/>
      <c r="D265" s="6"/>
      <c r="E265" s="6"/>
      <c r="Q265" s="8"/>
      <c r="S265" s="13"/>
      <c r="T265" s="13"/>
    </row>
    <row r="266" spans="2:20" x14ac:dyDescent="0.2">
      <c r="B266" s="3"/>
      <c r="C266" s="3"/>
      <c r="D266" s="6"/>
      <c r="E266" s="6"/>
      <c r="Q266" s="8"/>
      <c r="S266" s="13"/>
      <c r="T266" s="13"/>
    </row>
    <row r="267" spans="2:20" x14ac:dyDescent="0.2">
      <c r="B267" s="3"/>
      <c r="C267" s="3"/>
      <c r="D267" s="6"/>
      <c r="E267" s="6"/>
      <c r="Q267" s="8"/>
      <c r="S267" s="13"/>
      <c r="T267" s="13"/>
    </row>
    <row r="268" spans="2:20" x14ac:dyDescent="0.2">
      <c r="B268" s="3"/>
      <c r="C268" s="3"/>
      <c r="D268" s="6"/>
      <c r="E268" s="6"/>
      <c r="Q268" s="8"/>
      <c r="S268" s="13"/>
      <c r="T268" s="13"/>
    </row>
    <row r="269" spans="2:20" x14ac:dyDescent="0.2">
      <c r="B269" s="3"/>
      <c r="C269" s="3"/>
      <c r="D269" s="6"/>
      <c r="E269" s="6"/>
      <c r="Q269" s="8"/>
      <c r="S269" s="13"/>
      <c r="T269" s="13"/>
    </row>
    <row r="270" spans="2:20" x14ac:dyDescent="0.2">
      <c r="B270" s="3"/>
      <c r="C270" s="3"/>
      <c r="D270" s="6"/>
      <c r="E270" s="6"/>
      <c r="Q270" s="8"/>
      <c r="S270" s="13"/>
      <c r="T270" s="13"/>
    </row>
    <row r="271" spans="2:20" x14ac:dyDescent="0.2">
      <c r="B271" s="3"/>
      <c r="C271" s="3"/>
      <c r="D271" s="6"/>
      <c r="E271" s="6"/>
      <c r="Q271" s="8"/>
      <c r="S271" s="13"/>
      <c r="T271" s="13"/>
    </row>
    <row r="272" spans="2:20" x14ac:dyDescent="0.2">
      <c r="B272" s="3"/>
      <c r="C272" s="3"/>
      <c r="D272" s="6"/>
      <c r="E272" s="6"/>
      <c r="Q272" s="8"/>
      <c r="S272" s="13"/>
      <c r="T272" s="13"/>
    </row>
    <row r="273" spans="2:20" x14ac:dyDescent="0.2">
      <c r="B273" s="3"/>
      <c r="C273" s="3"/>
      <c r="D273" s="6"/>
      <c r="E273" s="6"/>
      <c r="Q273" s="8"/>
      <c r="S273" s="13"/>
      <c r="T273" s="13"/>
    </row>
    <row r="274" spans="2:20" x14ac:dyDescent="0.2">
      <c r="B274" s="3"/>
      <c r="C274" s="3"/>
      <c r="D274" s="6"/>
      <c r="E274" s="6"/>
      <c r="Q274" s="8"/>
      <c r="S274" s="13"/>
      <c r="T274" s="13"/>
    </row>
    <row r="275" spans="2:20" x14ac:dyDescent="0.2">
      <c r="B275" s="3"/>
      <c r="C275" s="3"/>
      <c r="D275" s="6"/>
      <c r="E275" s="6"/>
      <c r="Q275" s="8"/>
      <c r="S275" s="13"/>
      <c r="T275" s="13"/>
    </row>
    <row r="276" spans="2:20" x14ac:dyDescent="0.2">
      <c r="B276" s="3"/>
      <c r="C276" s="3"/>
      <c r="D276" s="6"/>
      <c r="E276" s="6"/>
      <c r="Q276" s="8"/>
      <c r="S276" s="13"/>
      <c r="T276" s="13"/>
    </row>
    <row r="277" spans="2:20" x14ac:dyDescent="0.2">
      <c r="B277" s="3"/>
      <c r="C277" s="3"/>
      <c r="D277" s="6"/>
      <c r="E277" s="6"/>
      <c r="Q277" s="8"/>
      <c r="S277" s="13"/>
      <c r="T277" s="13"/>
    </row>
    <row r="278" spans="2:20" x14ac:dyDescent="0.2">
      <c r="B278" s="3"/>
      <c r="C278" s="3"/>
      <c r="D278" s="6"/>
      <c r="E278" s="6"/>
      <c r="Q278" s="8"/>
      <c r="S278" s="13"/>
      <c r="T278" s="13"/>
    </row>
    <row r="279" spans="2:20" x14ac:dyDescent="0.2">
      <c r="B279" s="3"/>
      <c r="C279" s="3"/>
      <c r="D279" s="6"/>
      <c r="E279" s="6"/>
      <c r="Q279" s="8"/>
      <c r="S279" s="13"/>
      <c r="T279" s="13"/>
    </row>
    <row r="280" spans="2:20" x14ac:dyDescent="0.2">
      <c r="B280" s="3"/>
      <c r="C280" s="3"/>
      <c r="D280" s="6"/>
      <c r="E280" s="6"/>
      <c r="Q280" s="8"/>
      <c r="S280" s="13"/>
      <c r="T280" s="13"/>
    </row>
    <row r="281" spans="2:20" x14ac:dyDescent="0.2">
      <c r="B281" s="3"/>
      <c r="C281" s="3"/>
      <c r="D281" s="6"/>
      <c r="E281" s="6"/>
      <c r="Q281" s="8"/>
      <c r="S281" s="13"/>
      <c r="T281" s="13"/>
    </row>
    <row r="282" spans="2:20" x14ac:dyDescent="0.2">
      <c r="B282" s="3"/>
      <c r="C282" s="3"/>
      <c r="D282" s="6"/>
      <c r="E282" s="6"/>
      <c r="Q282" s="8"/>
      <c r="S282" s="13"/>
      <c r="T282" s="13"/>
    </row>
    <row r="283" spans="2:20" x14ac:dyDescent="0.2">
      <c r="B283" s="3"/>
      <c r="C283" s="3"/>
      <c r="D283" s="6"/>
      <c r="E283" s="6"/>
      <c r="Q283" s="8"/>
      <c r="S283" s="13"/>
      <c r="T283" s="13"/>
    </row>
    <row r="284" spans="2:20" x14ac:dyDescent="0.2">
      <c r="B284" s="3"/>
      <c r="C284" s="3"/>
      <c r="D284" s="6"/>
      <c r="E284" s="6"/>
      <c r="Q284" s="8"/>
      <c r="S284" s="13"/>
      <c r="T284" s="13"/>
    </row>
    <row r="285" spans="2:20" x14ac:dyDescent="0.2">
      <c r="B285" s="3"/>
      <c r="C285" s="3"/>
      <c r="D285" s="6"/>
      <c r="E285" s="6"/>
      <c r="Q285" s="8"/>
      <c r="S285" s="13"/>
      <c r="T285" s="13"/>
    </row>
    <row r="286" spans="2:20" x14ac:dyDescent="0.2">
      <c r="B286" s="3"/>
      <c r="C286" s="3"/>
      <c r="D286" s="6"/>
      <c r="E286" s="6"/>
      <c r="Q286" s="8"/>
      <c r="S286" s="13"/>
      <c r="T286" s="13"/>
    </row>
    <row r="287" spans="2:20" x14ac:dyDescent="0.2">
      <c r="B287" s="3"/>
      <c r="C287" s="3"/>
      <c r="D287" s="6"/>
      <c r="E287" s="6"/>
      <c r="Q287" s="8"/>
      <c r="S287" s="13"/>
      <c r="T287" s="13"/>
    </row>
    <row r="288" spans="2:20" x14ac:dyDescent="0.2">
      <c r="B288" s="3"/>
      <c r="C288" s="3"/>
      <c r="D288" s="6"/>
      <c r="E288" s="6"/>
      <c r="Q288" s="8"/>
      <c r="S288" s="13"/>
      <c r="T288" s="13"/>
    </row>
    <row r="289" spans="2:20" x14ac:dyDescent="0.2">
      <c r="B289" s="3"/>
      <c r="C289" s="3"/>
      <c r="D289" s="6"/>
      <c r="E289" s="6"/>
      <c r="Q289" s="8"/>
      <c r="S289" s="13"/>
      <c r="T289" s="13"/>
    </row>
    <row r="290" spans="2:20" x14ac:dyDescent="0.2">
      <c r="B290" s="3"/>
      <c r="C290" s="3"/>
      <c r="D290" s="6"/>
      <c r="E290" s="6"/>
      <c r="Q290" s="8"/>
      <c r="S290" s="13"/>
      <c r="T290" s="13"/>
    </row>
    <row r="291" spans="2:20" x14ac:dyDescent="0.2">
      <c r="B291" s="3"/>
      <c r="C291" s="3"/>
      <c r="D291" s="6"/>
      <c r="E291" s="6"/>
      <c r="Q291" s="8"/>
      <c r="S291" s="13"/>
      <c r="T291" s="13"/>
    </row>
    <row r="292" spans="2:20" x14ac:dyDescent="0.2">
      <c r="B292" s="3"/>
      <c r="C292" s="3"/>
      <c r="D292" s="6"/>
      <c r="E292" s="6"/>
      <c r="Q292" s="8"/>
      <c r="S292" s="13"/>
      <c r="T292" s="13"/>
    </row>
    <row r="293" spans="2:20" x14ac:dyDescent="0.2">
      <c r="B293" s="3"/>
      <c r="C293" s="3"/>
      <c r="D293" s="6"/>
      <c r="E293" s="6"/>
      <c r="Q293" s="8"/>
      <c r="S293" s="13"/>
      <c r="T293" s="13"/>
    </row>
    <row r="294" spans="2:20" x14ac:dyDescent="0.2">
      <c r="B294" s="3"/>
      <c r="C294" s="3"/>
      <c r="D294" s="6"/>
      <c r="E294" s="6"/>
      <c r="Q294" s="8"/>
      <c r="S294" s="13"/>
      <c r="T294" s="13"/>
    </row>
    <row r="295" spans="2:20" x14ac:dyDescent="0.2">
      <c r="B295" s="3"/>
      <c r="C295" s="3"/>
      <c r="D295" s="6"/>
      <c r="E295" s="6"/>
      <c r="Q295" s="8"/>
      <c r="S295" s="13"/>
      <c r="T295" s="13"/>
    </row>
    <row r="296" spans="2:20" x14ac:dyDescent="0.2">
      <c r="B296" s="3"/>
      <c r="C296" s="3"/>
      <c r="D296" s="6"/>
      <c r="E296" s="6"/>
      <c r="Q296" s="8"/>
      <c r="S296" s="13"/>
      <c r="T296" s="13"/>
    </row>
    <row r="297" spans="2:20" x14ac:dyDescent="0.2">
      <c r="B297" s="3"/>
      <c r="C297" s="3"/>
      <c r="D297" s="6"/>
      <c r="E297" s="6"/>
      <c r="Q297" s="8"/>
      <c r="S297" s="13"/>
      <c r="T297" s="13"/>
    </row>
    <row r="298" spans="2:20" x14ac:dyDescent="0.2">
      <c r="B298" s="3"/>
      <c r="C298" s="3"/>
      <c r="D298" s="6"/>
      <c r="E298" s="6"/>
      <c r="Q298" s="8"/>
      <c r="S298" s="13"/>
      <c r="T298" s="13"/>
    </row>
    <row r="299" spans="2:20" x14ac:dyDescent="0.2">
      <c r="B299" s="3"/>
      <c r="C299" s="3"/>
      <c r="D299" s="6"/>
      <c r="E299" s="6"/>
      <c r="Q299" s="8"/>
      <c r="S299" s="13"/>
      <c r="T299" s="13"/>
    </row>
    <row r="300" spans="2:20" x14ac:dyDescent="0.2">
      <c r="B300" s="3"/>
      <c r="C300" s="3"/>
      <c r="D300" s="6"/>
      <c r="E300" s="6"/>
      <c r="Q300" s="8"/>
      <c r="S300" s="13"/>
      <c r="T300" s="13"/>
    </row>
    <row r="301" spans="2:20" x14ac:dyDescent="0.2">
      <c r="B301" s="3"/>
      <c r="C301" s="3"/>
      <c r="D301" s="6"/>
      <c r="E301" s="6"/>
      <c r="Q301" s="8"/>
      <c r="S301" s="13"/>
      <c r="T301" s="13"/>
    </row>
    <row r="302" spans="2:20" x14ac:dyDescent="0.2">
      <c r="B302" s="3"/>
      <c r="C302" s="3"/>
      <c r="D302" s="6"/>
      <c r="E302" s="6"/>
      <c r="Q302" s="8"/>
      <c r="S302" s="13"/>
      <c r="T302" s="13"/>
    </row>
    <row r="303" spans="2:20" x14ac:dyDescent="0.2">
      <c r="B303" s="3"/>
      <c r="C303" s="3"/>
      <c r="D303" s="6"/>
      <c r="E303" s="6"/>
      <c r="Q303" s="8"/>
      <c r="S303" s="13"/>
      <c r="T303" s="13"/>
    </row>
    <row r="304" spans="2:20" x14ac:dyDescent="0.2">
      <c r="B304" s="3"/>
      <c r="C304" s="3"/>
      <c r="D304" s="6"/>
      <c r="E304" s="6"/>
      <c r="Q304" s="8"/>
      <c r="S304" s="13"/>
      <c r="T304" s="13"/>
    </row>
    <row r="305" spans="2:20" x14ac:dyDescent="0.2">
      <c r="B305" s="3"/>
      <c r="C305" s="3"/>
      <c r="D305" s="6"/>
      <c r="E305" s="6"/>
      <c r="Q305" s="8"/>
      <c r="S305" s="13"/>
      <c r="T305" s="13"/>
    </row>
    <row r="306" spans="2:20" x14ac:dyDescent="0.2">
      <c r="B306" s="3"/>
      <c r="C306" s="3"/>
      <c r="D306" s="6"/>
      <c r="E306" s="6"/>
      <c r="Q306" s="8"/>
      <c r="S306" s="13"/>
      <c r="T306" s="13"/>
    </row>
    <row r="307" spans="2:20" x14ac:dyDescent="0.2">
      <c r="B307" s="3"/>
      <c r="C307" s="3"/>
      <c r="D307" s="6"/>
      <c r="E307" s="6"/>
      <c r="Q307" s="8"/>
      <c r="S307" s="13"/>
      <c r="T307" s="13"/>
    </row>
    <row r="308" spans="2:20" x14ac:dyDescent="0.2">
      <c r="B308" s="3"/>
      <c r="C308" s="3"/>
      <c r="D308" s="6"/>
      <c r="E308" s="6"/>
      <c r="Q308" s="8"/>
      <c r="S308" s="13"/>
      <c r="T308" s="13"/>
    </row>
    <row r="309" spans="2:20" x14ac:dyDescent="0.2">
      <c r="B309" s="3"/>
      <c r="C309" s="3"/>
      <c r="D309" s="6"/>
      <c r="E309" s="6"/>
      <c r="Q309" s="8"/>
      <c r="S309" s="13"/>
      <c r="T309" s="13"/>
    </row>
    <row r="310" spans="2:20" x14ac:dyDescent="0.2">
      <c r="B310" s="3"/>
      <c r="C310" s="3"/>
      <c r="D310" s="6"/>
      <c r="E310" s="6"/>
      <c r="Q310" s="8"/>
      <c r="S310" s="13"/>
      <c r="T310" s="13"/>
    </row>
    <row r="311" spans="2:20" x14ac:dyDescent="0.2">
      <c r="B311" s="3"/>
      <c r="C311" s="3"/>
      <c r="D311" s="6"/>
      <c r="E311" s="6"/>
      <c r="Q311" s="8"/>
      <c r="S311" s="13"/>
      <c r="T311" s="13"/>
    </row>
    <row r="312" spans="2:20" x14ac:dyDescent="0.2">
      <c r="B312" s="3"/>
      <c r="C312" s="3"/>
      <c r="D312" s="6"/>
      <c r="E312" s="6"/>
      <c r="Q312" s="8"/>
      <c r="S312" s="13"/>
      <c r="T312" s="13"/>
    </row>
    <row r="313" spans="2:20" x14ac:dyDescent="0.2">
      <c r="B313" s="3"/>
      <c r="C313" s="3"/>
      <c r="D313" s="6"/>
      <c r="E313" s="6"/>
      <c r="Q313" s="8"/>
      <c r="S313" s="13"/>
      <c r="T313" s="13"/>
    </row>
    <row r="314" spans="2:20" x14ac:dyDescent="0.2">
      <c r="B314" s="3"/>
      <c r="C314" s="3"/>
      <c r="D314" s="6"/>
      <c r="E314" s="6"/>
      <c r="Q314" s="8"/>
      <c r="S314" s="13"/>
      <c r="T314" s="13"/>
    </row>
    <row r="315" spans="2:20" x14ac:dyDescent="0.2">
      <c r="B315" s="3"/>
      <c r="C315" s="3"/>
      <c r="D315" s="6"/>
      <c r="E315" s="6"/>
      <c r="Q315" s="8"/>
      <c r="S315" s="13"/>
      <c r="T315" s="13"/>
    </row>
    <row r="316" spans="2:20" x14ac:dyDescent="0.2">
      <c r="B316" s="3"/>
      <c r="C316" s="3"/>
      <c r="D316" s="6"/>
      <c r="E316" s="6"/>
      <c r="Q316" s="8"/>
      <c r="S316" s="13"/>
      <c r="T316" s="13"/>
    </row>
    <row r="317" spans="2:20" x14ac:dyDescent="0.2">
      <c r="B317" s="3"/>
      <c r="C317" s="3"/>
      <c r="D317" s="6"/>
      <c r="E317" s="6"/>
      <c r="Q317" s="8"/>
      <c r="S317" s="13"/>
      <c r="T317" s="13"/>
    </row>
    <row r="318" spans="2:20" x14ac:dyDescent="0.2">
      <c r="B318" s="3"/>
      <c r="C318" s="3"/>
      <c r="D318" s="6"/>
      <c r="E318" s="6"/>
      <c r="Q318" s="8"/>
      <c r="S318" s="13"/>
      <c r="T318" s="13"/>
    </row>
    <row r="319" spans="2:20" x14ac:dyDescent="0.2">
      <c r="B319" s="3"/>
      <c r="C319" s="3"/>
      <c r="D319" s="6"/>
      <c r="E319" s="6"/>
      <c r="Q319" s="8"/>
      <c r="S319" s="13"/>
      <c r="T319" s="13"/>
    </row>
    <row r="320" spans="2:20" x14ac:dyDescent="0.2">
      <c r="B320" s="3"/>
      <c r="C320" s="3"/>
      <c r="D320" s="6"/>
      <c r="E320" s="6"/>
      <c r="Q320" s="8"/>
      <c r="S320" s="13"/>
      <c r="T320" s="13"/>
    </row>
    <row r="321" spans="2:20" x14ac:dyDescent="0.2">
      <c r="B321" s="3"/>
      <c r="C321" s="3"/>
      <c r="D321" s="6"/>
      <c r="E321" s="6"/>
      <c r="Q321" s="8"/>
      <c r="S321" s="13"/>
      <c r="T321" s="13"/>
    </row>
    <row r="322" spans="2:20" x14ac:dyDescent="0.2">
      <c r="B322" s="3"/>
      <c r="C322" s="3"/>
      <c r="D322" s="6"/>
      <c r="E322" s="6"/>
      <c r="Q322" s="8"/>
      <c r="S322" s="13"/>
      <c r="T322" s="13"/>
    </row>
    <row r="323" spans="2:20" x14ac:dyDescent="0.2">
      <c r="B323" s="3"/>
      <c r="C323" s="3"/>
      <c r="D323" s="6"/>
      <c r="E323" s="6"/>
      <c r="Q323" s="8"/>
      <c r="S323" s="13"/>
      <c r="T323" s="13"/>
    </row>
    <row r="324" spans="2:20" x14ac:dyDescent="0.2">
      <c r="B324" s="3"/>
      <c r="C324" s="3"/>
      <c r="D324" s="6"/>
      <c r="E324" s="6"/>
      <c r="Q324" s="8"/>
      <c r="S324" s="13"/>
      <c r="T324" s="13"/>
    </row>
    <row r="325" spans="2:20" x14ac:dyDescent="0.2">
      <c r="B325" s="3"/>
      <c r="C325" s="3"/>
      <c r="D325" s="6"/>
      <c r="E325" s="6"/>
      <c r="Q325" s="8"/>
      <c r="S325" s="13"/>
      <c r="T325" s="13"/>
    </row>
    <row r="326" spans="2:20" x14ac:dyDescent="0.2">
      <c r="B326" s="3"/>
      <c r="C326" s="3"/>
      <c r="D326" s="6"/>
      <c r="E326" s="6"/>
      <c r="Q326" s="8"/>
      <c r="S326" s="13"/>
      <c r="T326" s="13"/>
    </row>
    <row r="327" spans="2:20" x14ac:dyDescent="0.2">
      <c r="B327" s="3"/>
      <c r="C327" s="3"/>
      <c r="D327" s="6"/>
      <c r="E327" s="6"/>
      <c r="Q327" s="8"/>
      <c r="S327" s="13"/>
      <c r="T327" s="13"/>
    </row>
    <row r="328" spans="2:20" x14ac:dyDescent="0.2">
      <c r="B328" s="3"/>
      <c r="C328" s="3"/>
      <c r="D328" s="6"/>
      <c r="E328" s="6"/>
      <c r="Q328" s="8"/>
      <c r="S328" s="13"/>
      <c r="T328" s="13"/>
    </row>
    <row r="329" spans="2:20" x14ac:dyDescent="0.2">
      <c r="B329" s="3"/>
      <c r="C329" s="3"/>
      <c r="D329" s="6"/>
      <c r="E329" s="6"/>
      <c r="Q329" s="8"/>
      <c r="S329" s="13"/>
      <c r="T329" s="13"/>
    </row>
    <row r="330" spans="2:20" x14ac:dyDescent="0.2">
      <c r="B330" s="3"/>
      <c r="C330" s="3"/>
      <c r="D330" s="6"/>
      <c r="E330" s="6"/>
      <c r="Q330" s="8"/>
      <c r="S330" s="13"/>
      <c r="T330" s="13"/>
    </row>
    <row r="331" spans="2:20" x14ac:dyDescent="0.2">
      <c r="B331" s="3"/>
      <c r="C331" s="3"/>
      <c r="D331" s="6"/>
      <c r="E331" s="6"/>
      <c r="Q331" s="8"/>
      <c r="S331" s="13"/>
      <c r="T331" s="13"/>
    </row>
    <row r="332" spans="2:20" x14ac:dyDescent="0.2">
      <c r="B332" s="3"/>
      <c r="C332" s="3"/>
      <c r="D332" s="6"/>
      <c r="E332" s="6"/>
      <c r="Q332" s="8"/>
      <c r="S332" s="13"/>
      <c r="T332" s="13"/>
    </row>
    <row r="333" spans="2:20" x14ac:dyDescent="0.2">
      <c r="B333" s="3"/>
      <c r="C333" s="3"/>
      <c r="D333" s="6"/>
      <c r="E333" s="6"/>
      <c r="Q333" s="8"/>
      <c r="S333" s="13"/>
      <c r="T333" s="13"/>
    </row>
    <row r="334" spans="2:20" x14ac:dyDescent="0.2">
      <c r="B334" s="3"/>
      <c r="C334" s="3"/>
      <c r="D334" s="6"/>
      <c r="E334" s="6"/>
      <c r="Q334" s="8"/>
      <c r="S334" s="13"/>
      <c r="T334" s="13"/>
    </row>
    <row r="335" spans="2:20" x14ac:dyDescent="0.2">
      <c r="B335" s="3"/>
      <c r="C335" s="3"/>
      <c r="D335" s="6"/>
      <c r="E335" s="6"/>
      <c r="Q335" s="8"/>
      <c r="S335" s="13"/>
      <c r="T335" s="13"/>
    </row>
    <row r="336" spans="2:20" x14ac:dyDescent="0.2">
      <c r="B336" s="3"/>
      <c r="C336" s="3"/>
      <c r="D336" s="6"/>
      <c r="E336" s="6"/>
      <c r="Q336" s="8"/>
      <c r="S336" s="13"/>
      <c r="T336" s="13"/>
    </row>
    <row r="337" spans="2:20" x14ac:dyDescent="0.2">
      <c r="B337" s="3"/>
      <c r="C337" s="3"/>
      <c r="D337" s="6"/>
      <c r="E337" s="6"/>
      <c r="Q337" s="8"/>
      <c r="S337" s="13"/>
      <c r="T337" s="13"/>
    </row>
    <row r="338" spans="2:20" x14ac:dyDescent="0.2">
      <c r="B338" s="3"/>
      <c r="C338" s="3"/>
      <c r="D338" s="6"/>
      <c r="E338" s="6"/>
      <c r="Q338" s="8"/>
      <c r="S338" s="13"/>
      <c r="T338" s="13"/>
    </row>
    <row r="339" spans="2:20" x14ac:dyDescent="0.2">
      <c r="B339" s="3"/>
      <c r="C339" s="3"/>
      <c r="D339" s="6"/>
      <c r="E339" s="6"/>
      <c r="Q339" s="8"/>
      <c r="S339" s="13"/>
      <c r="T339" s="13"/>
    </row>
    <row r="340" spans="2:20" x14ac:dyDescent="0.2">
      <c r="B340" s="3"/>
      <c r="C340" s="3"/>
      <c r="D340" s="6"/>
      <c r="E340" s="6"/>
      <c r="Q340" s="8"/>
      <c r="S340" s="13"/>
      <c r="T340" s="13"/>
    </row>
    <row r="341" spans="2:20" x14ac:dyDescent="0.2">
      <c r="B341" s="3"/>
      <c r="C341" s="3"/>
      <c r="D341" s="6"/>
      <c r="E341" s="6"/>
      <c r="Q341" s="8"/>
      <c r="S341" s="13"/>
      <c r="T341" s="13"/>
    </row>
    <row r="342" spans="2:20" x14ac:dyDescent="0.2">
      <c r="B342" s="3"/>
      <c r="C342" s="3"/>
      <c r="D342" s="6"/>
      <c r="E342" s="6"/>
      <c r="Q342" s="8"/>
      <c r="S342" s="13"/>
      <c r="T342" s="13"/>
    </row>
    <row r="343" spans="2:20" x14ac:dyDescent="0.2">
      <c r="B343" s="3"/>
      <c r="C343" s="3"/>
      <c r="D343" s="6"/>
      <c r="E343" s="6"/>
      <c r="Q343" s="8"/>
      <c r="S343" s="13"/>
      <c r="T343" s="13"/>
    </row>
    <row r="344" spans="2:20" x14ac:dyDescent="0.2">
      <c r="B344" s="3"/>
      <c r="C344" s="3"/>
      <c r="D344" s="6"/>
      <c r="E344" s="6"/>
      <c r="Q344" s="8"/>
      <c r="S344" s="13"/>
      <c r="T344" s="13"/>
    </row>
    <row r="345" spans="2:20" x14ac:dyDescent="0.2">
      <c r="B345" s="3"/>
      <c r="C345" s="3"/>
      <c r="D345" s="6"/>
      <c r="E345" s="6"/>
      <c r="Q345" s="8"/>
      <c r="S345" s="13"/>
      <c r="T345" s="13"/>
    </row>
    <row r="346" spans="2:20" x14ac:dyDescent="0.2">
      <c r="B346" s="3"/>
      <c r="C346" s="3"/>
      <c r="D346" s="6"/>
      <c r="E346" s="6"/>
      <c r="Q346" s="8"/>
      <c r="S346" s="13"/>
      <c r="T346" s="13"/>
    </row>
    <row r="347" spans="2:20" x14ac:dyDescent="0.2">
      <c r="B347" s="3"/>
      <c r="C347" s="3"/>
      <c r="D347" s="6"/>
      <c r="E347" s="6"/>
      <c r="Q347" s="8"/>
      <c r="S347" s="13"/>
      <c r="T347" s="13"/>
    </row>
    <row r="348" spans="2:20" x14ac:dyDescent="0.2">
      <c r="B348" s="3"/>
      <c r="C348" s="3"/>
      <c r="D348" s="6"/>
      <c r="E348" s="6"/>
      <c r="Q348" s="8"/>
      <c r="S348" s="13"/>
      <c r="T348" s="13"/>
    </row>
    <row r="349" spans="2:20" x14ac:dyDescent="0.2">
      <c r="B349" s="3"/>
      <c r="C349" s="3"/>
      <c r="D349" s="6"/>
      <c r="E349" s="6"/>
      <c r="Q349" s="8"/>
      <c r="S349" s="13"/>
      <c r="T349" s="13"/>
    </row>
    <row r="350" spans="2:20" x14ac:dyDescent="0.2">
      <c r="B350" s="3"/>
      <c r="C350" s="3"/>
      <c r="D350" s="6"/>
      <c r="E350" s="6"/>
      <c r="Q350" s="8"/>
      <c r="S350" s="13"/>
      <c r="T350" s="13"/>
    </row>
    <row r="351" spans="2:20" x14ac:dyDescent="0.2">
      <c r="B351" s="3"/>
      <c r="C351" s="3"/>
      <c r="D351" s="6"/>
      <c r="E351" s="6"/>
      <c r="Q351" s="8"/>
      <c r="S351" s="13"/>
      <c r="T351" s="13"/>
    </row>
    <row r="352" spans="2:20" x14ac:dyDescent="0.2">
      <c r="B352" s="3"/>
      <c r="C352" s="3"/>
      <c r="D352" s="6"/>
      <c r="E352" s="6"/>
      <c r="Q352" s="8"/>
      <c r="S352" s="13"/>
      <c r="T352" s="13"/>
    </row>
  </sheetData>
  <conditionalFormatting sqref="F103:F352">
    <cfRule type="cellIs" dxfId="15" priority="7" operator="equal">
      <formula>"live"</formula>
    </cfRule>
    <cfRule type="cellIs" dxfId="14" priority="8" operator="equal">
      <formula>"canceled"</formula>
    </cfRule>
    <cfRule type="cellIs" dxfId="13" priority="9" operator="equal">
      <formula>"failed"</formula>
    </cfRule>
    <cfRule type="cellIs" dxfId="12" priority="10" operator="equal">
      <formula>"successful"</formula>
    </cfRule>
  </conditionalFormatting>
  <conditionalFormatting sqref="O103:O352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102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2:O102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56C1-1A4C-0741-A91F-A32591C833C0}">
  <dimension ref="A1:T16"/>
  <sheetViews>
    <sheetView workbookViewId="0">
      <selection activeCell="I3" sqref="I3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1" t="s">
        <v>8358</v>
      </c>
      <c r="R1" s="18" t="s">
        <v>8359</v>
      </c>
      <c r="S1" s="18" t="s">
        <v>8365</v>
      </c>
      <c r="T1" s="18" t="s">
        <v>8366</v>
      </c>
    </row>
    <row r="2" spans="1:20" ht="112" x14ac:dyDescent="0.2">
      <c r="A2" s="22">
        <v>2563</v>
      </c>
      <c r="B2" s="23" t="s">
        <v>2563</v>
      </c>
      <c r="C2" s="23" t="s">
        <v>6673</v>
      </c>
      <c r="D2" s="24">
        <v>20000</v>
      </c>
      <c r="E2" s="24">
        <v>0</v>
      </c>
      <c r="F2" s="25" t="s">
        <v>8219</v>
      </c>
      <c r="G2" s="22" t="s">
        <v>8223</v>
      </c>
      <c r="H2" s="22" t="s">
        <v>8245</v>
      </c>
      <c r="I2" s="22">
        <v>1438226451</v>
      </c>
      <c r="J2" s="22">
        <v>1433042451</v>
      </c>
      <c r="K2" s="22" t="b">
        <v>0</v>
      </c>
      <c r="L2" s="22">
        <v>0</v>
      </c>
      <c r="M2" s="22" t="b">
        <v>0</v>
      </c>
      <c r="N2" s="22" t="s">
        <v>8282</v>
      </c>
      <c r="O2" s="26">
        <v>0</v>
      </c>
      <c r="P2" s="22">
        <v>0</v>
      </c>
      <c r="Q2" s="27" t="s">
        <v>8334</v>
      </c>
      <c r="R2" s="22" t="s">
        <v>8335</v>
      </c>
      <c r="S2" s="28" t="s">
        <v>8392</v>
      </c>
      <c r="T2" s="28" t="s">
        <v>8393</v>
      </c>
    </row>
    <row r="3" spans="1:20" ht="192" x14ac:dyDescent="0.2">
      <c r="A3" s="22">
        <v>2565</v>
      </c>
      <c r="B3" s="23" t="s">
        <v>2565</v>
      </c>
      <c r="C3" s="23" t="s">
        <v>6675</v>
      </c>
      <c r="D3" s="24">
        <v>10000</v>
      </c>
      <c r="E3" s="24">
        <v>100</v>
      </c>
      <c r="F3" s="25" t="s">
        <v>8219</v>
      </c>
      <c r="G3" s="22" t="s">
        <v>8223</v>
      </c>
      <c r="H3" s="22" t="s">
        <v>8245</v>
      </c>
      <c r="I3" s="22">
        <v>1462827000</v>
      </c>
      <c r="J3" s="22">
        <v>1457710589</v>
      </c>
      <c r="K3" s="22" t="b">
        <v>0</v>
      </c>
      <c r="L3" s="22">
        <v>1</v>
      </c>
      <c r="M3" s="22" t="b">
        <v>0</v>
      </c>
      <c r="N3" s="22" t="s">
        <v>8282</v>
      </c>
      <c r="O3" s="29">
        <v>1</v>
      </c>
      <c r="P3" s="22">
        <v>100</v>
      </c>
      <c r="Q3" s="27" t="s">
        <v>8334</v>
      </c>
      <c r="R3" s="22" t="s">
        <v>8335</v>
      </c>
      <c r="S3" s="28" t="s">
        <v>8394</v>
      </c>
      <c r="T3" s="28" t="s">
        <v>8395</v>
      </c>
    </row>
    <row r="4" spans="1:20" ht="192" x14ac:dyDescent="0.2">
      <c r="A4" s="22">
        <v>2566</v>
      </c>
      <c r="B4" s="23" t="s">
        <v>2566</v>
      </c>
      <c r="C4" s="23" t="s">
        <v>6676</v>
      </c>
      <c r="D4" s="24">
        <v>35000</v>
      </c>
      <c r="E4" s="24">
        <v>0</v>
      </c>
      <c r="F4" s="25" t="s">
        <v>8219</v>
      </c>
      <c r="G4" s="22" t="s">
        <v>8223</v>
      </c>
      <c r="H4" s="22" t="s">
        <v>8245</v>
      </c>
      <c r="I4" s="22">
        <v>1408663948</v>
      </c>
      <c r="J4" s="22">
        <v>1406071948</v>
      </c>
      <c r="K4" s="22" t="b">
        <v>0</v>
      </c>
      <c r="L4" s="22">
        <v>0</v>
      </c>
      <c r="M4" s="22" t="b">
        <v>0</v>
      </c>
      <c r="N4" s="22" t="s">
        <v>8282</v>
      </c>
      <c r="O4" s="26">
        <v>0</v>
      </c>
      <c r="P4" s="22">
        <v>0</v>
      </c>
      <c r="Q4" s="27" t="s">
        <v>8334</v>
      </c>
      <c r="R4" s="22" t="s">
        <v>8335</v>
      </c>
      <c r="S4" s="28" t="s">
        <v>8396</v>
      </c>
      <c r="T4" s="28" t="s">
        <v>8397</v>
      </c>
    </row>
    <row r="5" spans="1:20" ht="208" x14ac:dyDescent="0.2">
      <c r="A5" s="22">
        <v>2567</v>
      </c>
      <c r="B5" s="23" t="s">
        <v>2567</v>
      </c>
      <c r="C5" s="23" t="s">
        <v>6677</v>
      </c>
      <c r="D5" s="24">
        <v>45000</v>
      </c>
      <c r="E5" s="24">
        <v>120</v>
      </c>
      <c r="F5" s="25" t="s">
        <v>8219</v>
      </c>
      <c r="G5" s="22" t="s">
        <v>8223</v>
      </c>
      <c r="H5" s="22" t="s">
        <v>8245</v>
      </c>
      <c r="I5" s="22">
        <v>1429823138</v>
      </c>
      <c r="J5" s="22">
        <v>1427231138</v>
      </c>
      <c r="K5" s="22" t="b">
        <v>0</v>
      </c>
      <c r="L5" s="22">
        <v>2</v>
      </c>
      <c r="M5" s="22" t="b">
        <v>0</v>
      </c>
      <c r="N5" s="22" t="s">
        <v>8282</v>
      </c>
      <c r="O5" s="26">
        <v>0</v>
      </c>
      <c r="P5" s="22">
        <v>60</v>
      </c>
      <c r="Q5" s="27" t="s">
        <v>8334</v>
      </c>
      <c r="R5" s="22" t="s">
        <v>8335</v>
      </c>
      <c r="S5" s="28" t="s">
        <v>8398</v>
      </c>
      <c r="T5" s="28" t="s">
        <v>8399</v>
      </c>
    </row>
    <row r="6" spans="1:20" ht="176" x14ac:dyDescent="0.2">
      <c r="A6" s="22">
        <v>2569</v>
      </c>
      <c r="B6" s="23" t="s">
        <v>2569</v>
      </c>
      <c r="C6" s="23" t="s">
        <v>6679</v>
      </c>
      <c r="D6" s="24">
        <v>6500</v>
      </c>
      <c r="E6" s="24">
        <v>145</v>
      </c>
      <c r="F6" s="25" t="s">
        <v>8219</v>
      </c>
      <c r="G6" s="22" t="s">
        <v>8223</v>
      </c>
      <c r="H6" s="22" t="s">
        <v>8245</v>
      </c>
      <c r="I6" s="22">
        <v>1442457112</v>
      </c>
      <c r="J6" s="22">
        <v>1439865112</v>
      </c>
      <c r="K6" s="22" t="b">
        <v>0</v>
      </c>
      <c r="L6" s="22">
        <v>2</v>
      </c>
      <c r="M6" s="22" t="b">
        <v>0</v>
      </c>
      <c r="N6" s="22" t="s">
        <v>8282</v>
      </c>
      <c r="O6" s="30">
        <v>2</v>
      </c>
      <c r="P6" s="22">
        <v>72.5</v>
      </c>
      <c r="Q6" s="27" t="s">
        <v>8334</v>
      </c>
      <c r="R6" s="22" t="s">
        <v>8335</v>
      </c>
      <c r="S6" s="28" t="s">
        <v>8400</v>
      </c>
      <c r="T6" s="28" t="s">
        <v>8401</v>
      </c>
    </row>
    <row r="7" spans="1:20" ht="224" x14ac:dyDescent="0.2">
      <c r="A7" s="22">
        <v>2570</v>
      </c>
      <c r="B7" s="23" t="s">
        <v>2570</v>
      </c>
      <c r="C7" s="23" t="s">
        <v>6680</v>
      </c>
      <c r="D7" s="24">
        <v>7000</v>
      </c>
      <c r="E7" s="24">
        <v>59</v>
      </c>
      <c r="F7" s="25" t="s">
        <v>8219</v>
      </c>
      <c r="G7" s="22" t="s">
        <v>8223</v>
      </c>
      <c r="H7" s="22" t="s">
        <v>8245</v>
      </c>
      <c r="I7" s="22">
        <v>1486590035</v>
      </c>
      <c r="J7" s="22">
        <v>1483998035</v>
      </c>
      <c r="K7" s="22" t="b">
        <v>0</v>
      </c>
      <c r="L7" s="22">
        <v>2</v>
      </c>
      <c r="M7" s="22" t="b">
        <v>0</v>
      </c>
      <c r="N7" s="22" t="s">
        <v>8282</v>
      </c>
      <c r="O7" s="29">
        <v>1</v>
      </c>
      <c r="P7" s="22">
        <v>29.5</v>
      </c>
      <c r="Q7" s="27" t="s">
        <v>8334</v>
      </c>
      <c r="R7" s="22" t="s">
        <v>8335</v>
      </c>
      <c r="S7" s="28" t="s">
        <v>8402</v>
      </c>
      <c r="T7" s="28" t="s">
        <v>8403</v>
      </c>
    </row>
    <row r="8" spans="1:20" ht="176" x14ac:dyDescent="0.2">
      <c r="A8" s="22">
        <v>2572</v>
      </c>
      <c r="B8" s="23" t="s">
        <v>2572</v>
      </c>
      <c r="C8" s="23" t="s">
        <v>6682</v>
      </c>
      <c r="D8" s="24">
        <v>30000</v>
      </c>
      <c r="E8" s="24">
        <v>0</v>
      </c>
      <c r="F8" s="25" t="s">
        <v>8219</v>
      </c>
      <c r="G8" s="22" t="s">
        <v>8223</v>
      </c>
      <c r="H8" s="22" t="s">
        <v>8245</v>
      </c>
      <c r="I8" s="22">
        <v>1428893517</v>
      </c>
      <c r="J8" s="22">
        <v>1426301517</v>
      </c>
      <c r="K8" s="22" t="b">
        <v>0</v>
      </c>
      <c r="L8" s="22">
        <v>0</v>
      </c>
      <c r="M8" s="22" t="b">
        <v>0</v>
      </c>
      <c r="N8" s="22" t="s">
        <v>8282</v>
      </c>
      <c r="O8" s="26">
        <v>0</v>
      </c>
      <c r="P8" s="22">
        <v>0</v>
      </c>
      <c r="Q8" s="27" t="s">
        <v>8334</v>
      </c>
      <c r="R8" s="22" t="s">
        <v>8335</v>
      </c>
      <c r="S8" s="28" t="s">
        <v>8404</v>
      </c>
      <c r="T8" s="28" t="s">
        <v>8405</v>
      </c>
    </row>
    <row r="9" spans="1:20" ht="240" x14ac:dyDescent="0.2">
      <c r="A9" s="22">
        <v>2573</v>
      </c>
      <c r="B9" s="23" t="s">
        <v>2573</v>
      </c>
      <c r="C9" s="23" t="s">
        <v>6683</v>
      </c>
      <c r="D9" s="24">
        <v>8000</v>
      </c>
      <c r="E9" s="24">
        <v>0</v>
      </c>
      <c r="F9" s="25" t="s">
        <v>8219</v>
      </c>
      <c r="G9" s="22" t="s">
        <v>8223</v>
      </c>
      <c r="H9" s="22" t="s">
        <v>8245</v>
      </c>
      <c r="I9" s="22">
        <v>1408803149</v>
      </c>
      <c r="J9" s="22">
        <v>1404915149</v>
      </c>
      <c r="K9" s="22" t="b">
        <v>0</v>
      </c>
      <c r="L9" s="22">
        <v>0</v>
      </c>
      <c r="M9" s="22" t="b">
        <v>0</v>
      </c>
      <c r="N9" s="22" t="s">
        <v>8282</v>
      </c>
      <c r="O9" s="26">
        <v>0</v>
      </c>
      <c r="P9" s="22">
        <v>0</v>
      </c>
      <c r="Q9" s="27" t="s">
        <v>8334</v>
      </c>
      <c r="R9" s="22" t="s">
        <v>8335</v>
      </c>
      <c r="S9" s="28" t="s">
        <v>8406</v>
      </c>
      <c r="T9" s="28" t="s">
        <v>8407</v>
      </c>
    </row>
    <row r="10" spans="1:20" ht="208" x14ac:dyDescent="0.2">
      <c r="A10" s="22">
        <v>2574</v>
      </c>
      <c r="B10" s="23" t="s">
        <v>2574</v>
      </c>
      <c r="C10" s="23" t="s">
        <v>6684</v>
      </c>
      <c r="D10" s="24">
        <v>10000</v>
      </c>
      <c r="E10" s="24">
        <v>0</v>
      </c>
      <c r="F10" s="25" t="s">
        <v>8219</v>
      </c>
      <c r="G10" s="22" t="s">
        <v>8223</v>
      </c>
      <c r="H10" s="22" t="s">
        <v>8245</v>
      </c>
      <c r="I10" s="22">
        <v>1463600945</v>
      </c>
      <c r="J10" s="22">
        <v>1461786545</v>
      </c>
      <c r="K10" s="22" t="b">
        <v>0</v>
      </c>
      <c r="L10" s="22">
        <v>0</v>
      </c>
      <c r="M10" s="22" t="b">
        <v>0</v>
      </c>
      <c r="N10" s="22" t="s">
        <v>8282</v>
      </c>
      <c r="O10" s="26">
        <v>0</v>
      </c>
      <c r="P10" s="22">
        <v>0</v>
      </c>
      <c r="Q10" s="27" t="s">
        <v>8334</v>
      </c>
      <c r="R10" s="22" t="s">
        <v>8335</v>
      </c>
      <c r="S10" s="28" t="s">
        <v>8408</v>
      </c>
      <c r="T10" s="28" t="s">
        <v>8409</v>
      </c>
    </row>
    <row r="11" spans="1:20" ht="208" x14ac:dyDescent="0.2">
      <c r="A11" s="22">
        <v>2575</v>
      </c>
      <c r="B11" s="23" t="s">
        <v>2575</v>
      </c>
      <c r="C11" s="23" t="s">
        <v>6685</v>
      </c>
      <c r="D11" s="24">
        <v>85000</v>
      </c>
      <c r="E11" s="24">
        <v>0</v>
      </c>
      <c r="F11" s="25" t="s">
        <v>8219</v>
      </c>
      <c r="G11" s="22" t="s">
        <v>8223</v>
      </c>
      <c r="H11" s="22" t="s">
        <v>8245</v>
      </c>
      <c r="I11" s="22">
        <v>1421030194</v>
      </c>
      <c r="J11" s="22">
        <v>1418438194</v>
      </c>
      <c r="K11" s="22" t="b">
        <v>0</v>
      </c>
      <c r="L11" s="22">
        <v>0</v>
      </c>
      <c r="M11" s="22" t="b">
        <v>0</v>
      </c>
      <c r="N11" s="22" t="s">
        <v>8282</v>
      </c>
      <c r="O11" s="26">
        <v>0</v>
      </c>
      <c r="P11" s="22">
        <v>0</v>
      </c>
      <c r="Q11" s="27" t="s">
        <v>8334</v>
      </c>
      <c r="R11" s="22" t="s">
        <v>8335</v>
      </c>
      <c r="S11" s="28" t="s">
        <v>8410</v>
      </c>
      <c r="T11" s="28" t="s">
        <v>8411</v>
      </c>
    </row>
    <row r="12" spans="1:20" ht="128" x14ac:dyDescent="0.2">
      <c r="A12" s="22">
        <v>2576</v>
      </c>
      <c r="B12" s="23" t="s">
        <v>2576</v>
      </c>
      <c r="C12" s="23" t="s">
        <v>6686</v>
      </c>
      <c r="D12" s="24">
        <v>10000</v>
      </c>
      <c r="E12" s="24">
        <v>0</v>
      </c>
      <c r="F12" s="25" t="s">
        <v>8219</v>
      </c>
      <c r="G12" s="22" t="s">
        <v>8223</v>
      </c>
      <c r="H12" s="22" t="s">
        <v>8245</v>
      </c>
      <c r="I12" s="22">
        <v>1428707647</v>
      </c>
      <c r="J12" s="22">
        <v>1424823247</v>
      </c>
      <c r="K12" s="22" t="b">
        <v>0</v>
      </c>
      <c r="L12" s="22">
        <v>0</v>
      </c>
      <c r="M12" s="22" t="b">
        <v>0</v>
      </c>
      <c r="N12" s="22" t="s">
        <v>8282</v>
      </c>
      <c r="O12" s="26">
        <v>0</v>
      </c>
      <c r="P12" s="22">
        <v>0</v>
      </c>
      <c r="Q12" s="27" t="s">
        <v>8334</v>
      </c>
      <c r="R12" s="22" t="s">
        <v>8335</v>
      </c>
      <c r="S12" s="28" t="s">
        <v>8412</v>
      </c>
      <c r="T12" s="28" t="s">
        <v>8413</v>
      </c>
    </row>
    <row r="13" spans="1:20" ht="208" x14ac:dyDescent="0.2">
      <c r="A13" s="22">
        <v>2577</v>
      </c>
      <c r="B13" s="23" t="s">
        <v>2577</v>
      </c>
      <c r="C13" s="23" t="s">
        <v>6687</v>
      </c>
      <c r="D13" s="24">
        <v>15000</v>
      </c>
      <c r="E13" s="24">
        <v>0</v>
      </c>
      <c r="F13" s="25" t="s">
        <v>8219</v>
      </c>
      <c r="G13" s="22" t="s">
        <v>8223</v>
      </c>
      <c r="H13" s="22" t="s">
        <v>8245</v>
      </c>
      <c r="I13" s="22">
        <v>1407181297</v>
      </c>
      <c r="J13" s="22">
        <v>1405021297</v>
      </c>
      <c r="K13" s="22" t="b">
        <v>0</v>
      </c>
      <c r="L13" s="22">
        <v>0</v>
      </c>
      <c r="M13" s="22" t="b">
        <v>0</v>
      </c>
      <c r="N13" s="22" t="s">
        <v>8282</v>
      </c>
      <c r="O13" s="26">
        <v>0</v>
      </c>
      <c r="P13" s="22">
        <v>0</v>
      </c>
      <c r="Q13" s="27" t="s">
        <v>8334</v>
      </c>
      <c r="R13" s="22" t="s">
        <v>8335</v>
      </c>
      <c r="S13" s="28" t="s">
        <v>8414</v>
      </c>
      <c r="T13" s="28" t="s">
        <v>8415</v>
      </c>
    </row>
    <row r="14" spans="1:20" ht="240" x14ac:dyDescent="0.2">
      <c r="A14" s="22">
        <v>2578</v>
      </c>
      <c r="B14" s="23" t="s">
        <v>2578</v>
      </c>
      <c r="C14" s="23" t="s">
        <v>6688</v>
      </c>
      <c r="D14" s="24">
        <v>6000</v>
      </c>
      <c r="E14" s="24">
        <v>0</v>
      </c>
      <c r="F14" s="25" t="s">
        <v>8219</v>
      </c>
      <c r="G14" s="22" t="s">
        <v>8223</v>
      </c>
      <c r="H14" s="22" t="s">
        <v>8245</v>
      </c>
      <c r="I14" s="22">
        <v>1444410000</v>
      </c>
      <c r="J14" s="22">
        <v>1440203579</v>
      </c>
      <c r="K14" s="22" t="b">
        <v>0</v>
      </c>
      <c r="L14" s="22">
        <v>0</v>
      </c>
      <c r="M14" s="22" t="b">
        <v>0</v>
      </c>
      <c r="N14" s="22" t="s">
        <v>8282</v>
      </c>
      <c r="O14" s="26">
        <v>0</v>
      </c>
      <c r="P14" s="22">
        <v>0</v>
      </c>
      <c r="Q14" s="27" t="s">
        <v>8334</v>
      </c>
      <c r="R14" s="22" t="s">
        <v>8335</v>
      </c>
      <c r="S14" s="28" t="s">
        <v>8416</v>
      </c>
      <c r="T14" s="28" t="s">
        <v>8417</v>
      </c>
    </row>
    <row r="15" spans="1:20" ht="176" x14ac:dyDescent="0.2">
      <c r="A15" s="22">
        <v>2579</v>
      </c>
      <c r="B15" s="23" t="s">
        <v>2579</v>
      </c>
      <c r="C15" s="23" t="s">
        <v>6689</v>
      </c>
      <c r="D15" s="24">
        <v>200000</v>
      </c>
      <c r="E15" s="24">
        <v>277</v>
      </c>
      <c r="F15" s="25" t="s">
        <v>8219</v>
      </c>
      <c r="G15" s="22" t="s">
        <v>8223</v>
      </c>
      <c r="H15" s="22" t="s">
        <v>8245</v>
      </c>
      <c r="I15" s="22">
        <v>1410810903</v>
      </c>
      <c r="J15" s="22">
        <v>1405626903</v>
      </c>
      <c r="K15" s="22" t="b">
        <v>0</v>
      </c>
      <c r="L15" s="22">
        <v>12</v>
      </c>
      <c r="M15" s="22" t="b">
        <v>0</v>
      </c>
      <c r="N15" s="22" t="s">
        <v>8282</v>
      </c>
      <c r="O15" s="26">
        <v>0</v>
      </c>
      <c r="P15" s="22">
        <v>23.08</v>
      </c>
      <c r="Q15" s="27" t="s">
        <v>8334</v>
      </c>
      <c r="R15" s="22" t="s">
        <v>8335</v>
      </c>
      <c r="S15" s="28" t="s">
        <v>8418</v>
      </c>
      <c r="T15" s="28" t="s">
        <v>8419</v>
      </c>
    </row>
    <row r="16" spans="1:20" ht="192" x14ac:dyDescent="0.2">
      <c r="A16" s="22">
        <v>2580</v>
      </c>
      <c r="B16" s="23" t="s">
        <v>2580</v>
      </c>
      <c r="C16" s="23" t="s">
        <v>6690</v>
      </c>
      <c r="D16" s="24">
        <v>8500</v>
      </c>
      <c r="E16" s="24">
        <v>51</v>
      </c>
      <c r="F16" s="25" t="s">
        <v>8219</v>
      </c>
      <c r="G16" s="22" t="s">
        <v>8223</v>
      </c>
      <c r="H16" s="22" t="s">
        <v>8245</v>
      </c>
      <c r="I16" s="22">
        <v>1431745200</v>
      </c>
      <c r="J16" s="22">
        <v>1429170603</v>
      </c>
      <c r="K16" s="22" t="b">
        <v>0</v>
      </c>
      <c r="L16" s="22">
        <v>2</v>
      </c>
      <c r="M16" s="22" t="b">
        <v>0</v>
      </c>
      <c r="N16" s="22" t="s">
        <v>8282</v>
      </c>
      <c r="O16" s="29">
        <v>1</v>
      </c>
      <c r="P16" s="22">
        <v>25.5</v>
      </c>
      <c r="Q16" s="27" t="s">
        <v>8334</v>
      </c>
      <c r="R16" s="22" t="s">
        <v>8335</v>
      </c>
      <c r="S16" s="28" t="s">
        <v>8420</v>
      </c>
      <c r="T16" s="28" t="s">
        <v>8421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8C274-B060-EA4D-B271-2695BC43B33E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8" t="s">
        <v>8315</v>
      </c>
      <c r="R2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8" t="s">
        <v>8315</v>
      </c>
      <c r="R3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8" t="s">
        <v>8315</v>
      </c>
      <c r="R4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8" t="s">
        <v>8315</v>
      </c>
      <c r="R5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8" t="s">
        <v>8315</v>
      </c>
      <c r="R6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8" t="s">
        <v>8315</v>
      </c>
      <c r="R7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8" t="s">
        <v>8315</v>
      </c>
      <c r="R8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8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8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8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8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8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8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8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8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8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8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8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8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8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8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8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8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8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8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8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8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8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8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8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8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8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8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8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8" t="s">
        <v>8315</v>
      </c>
      <c r="R38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8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8" t="s">
        <v>8315</v>
      </c>
      <c r="R40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8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8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8" t="s">
        <v>8315</v>
      </c>
      <c r="R43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8" t="s">
        <v>8315</v>
      </c>
      <c r="R44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8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8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8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8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8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8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8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8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8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8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8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8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8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8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8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8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8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8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8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8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8" t="s">
        <v>8315</v>
      </c>
      <c r="R67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8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8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8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8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8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8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8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8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8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8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8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8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8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8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8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8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8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8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8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8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8" t="s">
        <v>8315</v>
      </c>
      <c r="R91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8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8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8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8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8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8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8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8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8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8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8" t="s">
        <v>8315</v>
      </c>
      <c r="R103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8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8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8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8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8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8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8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8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8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8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8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8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8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8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8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8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8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8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8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8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8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8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8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8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8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8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8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8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8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8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8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8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8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8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8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8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8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8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8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8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8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8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8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8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8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8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8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8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8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8" t="s">
        <v>8315</v>
      </c>
      <c r="R158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8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8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8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8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8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8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8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8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8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8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8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8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8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8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8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8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8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8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8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8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8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8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8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8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8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8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8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8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8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8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8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8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8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8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8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8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8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8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8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8" t="s">
        <v>8315</v>
      </c>
      <c r="R202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8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8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8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8" t="s">
        <v>8315</v>
      </c>
      <c r="R206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8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8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8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8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8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8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8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8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8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8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8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8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8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8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8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8" t="s">
        <v>8315</v>
      </c>
      <c r="R224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8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8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8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8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8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8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8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8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8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8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8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8" t="s">
        <v>8315</v>
      </c>
      <c r="R237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8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8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8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8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8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8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8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8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8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8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8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8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04B5F-DEBD-4440-880B-902138A60C45}">
  <dimension ref="A1:T413"/>
  <sheetViews>
    <sheetView workbookViewId="0">
      <selection activeCell="G4" sqref="G4"/>
    </sheetView>
  </sheetViews>
  <sheetFormatPr baseColWidth="10" defaultRowHeight="15" x14ac:dyDescent="0.2"/>
  <cols>
    <col min="19" max="20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8" t="s">
        <v>8315</v>
      </c>
      <c r="R2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8" t="s">
        <v>8315</v>
      </c>
      <c r="R3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8" t="s">
        <v>8315</v>
      </c>
      <c r="R4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8" t="s">
        <v>8315</v>
      </c>
      <c r="R5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8" t="s">
        <v>8315</v>
      </c>
      <c r="R6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8" t="s">
        <v>8315</v>
      </c>
      <c r="R7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8" t="s">
        <v>8315</v>
      </c>
      <c r="R8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8" t="s">
        <v>8315</v>
      </c>
      <c r="R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8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8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8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8" t="s">
        <v>8315</v>
      </c>
      <c r="R13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8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8" t="s">
        <v>8315</v>
      </c>
      <c r="R15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8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8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8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8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8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8" t="s">
        <v>8315</v>
      </c>
      <c r="R22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8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8" t="s">
        <v>8315</v>
      </c>
      <c r="R24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8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8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8" t="s">
        <v>8315</v>
      </c>
      <c r="R27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8" t="s">
        <v>8315</v>
      </c>
      <c r="R2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8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8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8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8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8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8" t="s">
        <v>8315</v>
      </c>
      <c r="R35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8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8" t="s">
        <v>8315</v>
      </c>
      <c r="R37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8" t="s">
        <v>8315</v>
      </c>
      <c r="R3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8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8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8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8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8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8" t="s">
        <v>8315</v>
      </c>
      <c r="R45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8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8" t="s">
        <v>8315</v>
      </c>
      <c r="R47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8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8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8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8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8" t="s">
        <v>8315</v>
      </c>
      <c r="R53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8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8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8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8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8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8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8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8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8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8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8" t="s">
        <v>8315</v>
      </c>
      <c r="R65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8" t="s">
        <v>8315</v>
      </c>
      <c r="R66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8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8" t="s">
        <v>8315</v>
      </c>
      <c r="R68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8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8" t="s">
        <v>8315</v>
      </c>
      <c r="R70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8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8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8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8" t="s">
        <v>8315</v>
      </c>
      <c r="R74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8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8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8" t="s">
        <v>8315</v>
      </c>
      <c r="R77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8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8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8" t="s">
        <v>8315</v>
      </c>
      <c r="R81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8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8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8" t="s">
        <v>8315</v>
      </c>
      <c r="R84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8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8" t="s">
        <v>8315</v>
      </c>
      <c r="R86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8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8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8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8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8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8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8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8" t="s">
        <v>8315</v>
      </c>
      <c r="R95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8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8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8" t="s">
        <v>8315</v>
      </c>
      <c r="R9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8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8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8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8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8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8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8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8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8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8" t="s">
        <v>8315</v>
      </c>
      <c r="R110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8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8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8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8" t="s">
        <v>8315</v>
      </c>
      <c r="R114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8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8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8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8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8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8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8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8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8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8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8" t="s">
        <v>8315</v>
      </c>
      <c r="R126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8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8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8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8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8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8" t="s">
        <v>8315</v>
      </c>
      <c r="R133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8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8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8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8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8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8" t="s">
        <v>8315</v>
      </c>
      <c r="R140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8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8" t="s">
        <v>8315</v>
      </c>
      <c r="R142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8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8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8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8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8" t="s">
        <v>8315</v>
      </c>
      <c r="R147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8" t="s">
        <v>8315</v>
      </c>
      <c r="R148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8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8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8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8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8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8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8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8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8" t="s">
        <v>8315</v>
      </c>
      <c r="R157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8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8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8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8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8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8" t="s">
        <v>8315</v>
      </c>
      <c r="R164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8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8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8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8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8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8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8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8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8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8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8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8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8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8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8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8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8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8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8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8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8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8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8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8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8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8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8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8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8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8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8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8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8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8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8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8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8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8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8" t="s">
        <v>8315</v>
      </c>
      <c r="R207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8" t="s">
        <v>8315</v>
      </c>
      <c r="R208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8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8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8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8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8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8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8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8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8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8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8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8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8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8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8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8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8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8" t="s">
        <v>8315</v>
      </c>
      <c r="R227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8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8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8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8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8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8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8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8" t="s">
        <v>8315</v>
      </c>
      <c r="R236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8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8" t="s">
        <v>8315</v>
      </c>
      <c r="R238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8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8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8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8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8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8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8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8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8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8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8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8" t="s">
        <v>8315</v>
      </c>
      <c r="R251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8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8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8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8" t="s">
        <v>8315</v>
      </c>
      <c r="R255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8" t="s">
        <v>8315</v>
      </c>
      <c r="R256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8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8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8" t="s">
        <v>8315</v>
      </c>
      <c r="R260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8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8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8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8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8" t="s">
        <v>8315</v>
      </c>
      <c r="R265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8" t="s">
        <v>8315</v>
      </c>
      <c r="R266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8" t="s">
        <v>8315</v>
      </c>
      <c r="R267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8" t="s">
        <v>8315</v>
      </c>
      <c r="R268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8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8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8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8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8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8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8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8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8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8" t="s">
        <v>8315</v>
      </c>
      <c r="R278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8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8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8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8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8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8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8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8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8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8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8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8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8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8" t="s">
        <v>8315</v>
      </c>
      <c r="R293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8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8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8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8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8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8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8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8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8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8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8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8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8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8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8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8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8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8" t="s">
        <v>8315</v>
      </c>
      <c r="R313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8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8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8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8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8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8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8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8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8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8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8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8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8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8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8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8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8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8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8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8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8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8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8" t="s">
        <v>8315</v>
      </c>
      <c r="R338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8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8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8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8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8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8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8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8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8" t="s">
        <v>8315</v>
      </c>
      <c r="R347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8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8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8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8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8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8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8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8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8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8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8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8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8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8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8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8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8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8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8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8" t="s">
        <v>8315</v>
      </c>
      <c r="R370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8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8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8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8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8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8" t="s">
        <v>8315</v>
      </c>
      <c r="R376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8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8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8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8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8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8" t="s">
        <v>8315</v>
      </c>
      <c r="R383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8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8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8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8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8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8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8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8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8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8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8" t="s">
        <v>8315</v>
      </c>
      <c r="R395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8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8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8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8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8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8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8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8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8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8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8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8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8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8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8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8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1DFF1-5BF5-E542-91EB-EE2F3A1AFC67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8364</v>
      </c>
    </row>
    <row r="2" spans="1:6" x14ac:dyDescent="0.2">
      <c r="A2" s="9" t="s">
        <v>8358</v>
      </c>
      <c r="B2" t="s">
        <v>8315</v>
      </c>
    </row>
    <row r="4" spans="1:6" x14ac:dyDescent="0.2">
      <c r="A4" s="9" t="s">
        <v>8362</v>
      </c>
      <c r="B4" s="9" t="s">
        <v>8360</v>
      </c>
    </row>
    <row r="5" spans="1:6" x14ac:dyDescent="0.2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4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4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4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4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4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4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4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4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4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4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4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4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981F5-1503-274C-B73F-CF6264E9ED80}">
  <dimension ref="A1:F365"/>
  <sheetViews>
    <sheetView topLeftCell="A61" workbookViewId="0">
      <selection activeCell="A121" sqref="A121"/>
    </sheetView>
  </sheetViews>
  <sheetFormatPr baseColWidth="10" defaultRowHeight="15" x14ac:dyDescent="0.2"/>
  <cols>
    <col min="1" max="1" width="52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8224</v>
      </c>
    </row>
    <row r="3" spans="1:6" x14ac:dyDescent="0.2">
      <c r="A3" s="9" t="s">
        <v>8362</v>
      </c>
      <c r="B3" s="9" t="s">
        <v>8360</v>
      </c>
    </row>
    <row r="4" spans="1:6" x14ac:dyDescent="0.2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0">
        <v>6</v>
      </c>
      <c r="C5" s="10">
        <v>89</v>
      </c>
      <c r="D5" s="10">
        <v>6</v>
      </c>
      <c r="E5" s="10">
        <v>258</v>
      </c>
      <c r="F5" s="10">
        <v>359</v>
      </c>
    </row>
    <row r="6" spans="1:6" x14ac:dyDescent="0.2">
      <c r="A6" s="12" t="s">
        <v>3270</v>
      </c>
      <c r="B6" s="10"/>
      <c r="C6" s="10"/>
      <c r="D6" s="10"/>
      <c r="E6" s="10">
        <v>1</v>
      </c>
      <c r="F6" s="10">
        <v>1</v>
      </c>
    </row>
    <row r="7" spans="1:6" x14ac:dyDescent="0.2">
      <c r="A7" s="12" t="s">
        <v>3402</v>
      </c>
      <c r="B7" s="10"/>
      <c r="C7" s="10"/>
      <c r="D7" s="10"/>
      <c r="E7" s="10">
        <v>1</v>
      </c>
      <c r="F7" s="10">
        <v>1</v>
      </c>
    </row>
    <row r="8" spans="1:6" x14ac:dyDescent="0.2">
      <c r="A8" s="12" t="s">
        <v>3152</v>
      </c>
      <c r="B8" s="10"/>
      <c r="C8" s="10"/>
      <c r="D8" s="10"/>
      <c r="E8" s="10">
        <v>1</v>
      </c>
      <c r="F8" s="10">
        <v>1</v>
      </c>
    </row>
    <row r="9" spans="1:6" x14ac:dyDescent="0.2">
      <c r="A9" s="12" t="s">
        <v>3283</v>
      </c>
      <c r="B9" s="10"/>
      <c r="C9" s="10"/>
      <c r="D9" s="10"/>
      <c r="E9" s="10">
        <v>1</v>
      </c>
      <c r="F9" s="10">
        <v>1</v>
      </c>
    </row>
    <row r="10" spans="1:6" x14ac:dyDescent="0.2">
      <c r="A10" s="12" t="s">
        <v>3735</v>
      </c>
      <c r="B10" s="10"/>
      <c r="C10" s="10">
        <v>1</v>
      </c>
      <c r="D10" s="10"/>
      <c r="E10" s="10"/>
      <c r="F10" s="10">
        <v>1</v>
      </c>
    </row>
    <row r="11" spans="1:6" x14ac:dyDescent="0.2">
      <c r="A11" s="12" t="s">
        <v>2864</v>
      </c>
      <c r="B11" s="10"/>
      <c r="C11" s="10">
        <v>1</v>
      </c>
      <c r="D11" s="10"/>
      <c r="E11" s="10"/>
      <c r="F11" s="10">
        <v>1</v>
      </c>
    </row>
    <row r="12" spans="1:6" x14ac:dyDescent="0.2">
      <c r="A12" s="12" t="s">
        <v>3257</v>
      </c>
      <c r="B12" s="10"/>
      <c r="C12" s="10"/>
      <c r="D12" s="10"/>
      <c r="E12" s="10">
        <v>1</v>
      </c>
      <c r="F12" s="10">
        <v>1</v>
      </c>
    </row>
    <row r="13" spans="1:6" x14ac:dyDescent="0.2">
      <c r="A13" s="12" t="s">
        <v>3415</v>
      </c>
      <c r="B13" s="10"/>
      <c r="C13" s="10"/>
      <c r="D13" s="10"/>
      <c r="E13" s="10">
        <v>1</v>
      </c>
      <c r="F13" s="10">
        <v>1</v>
      </c>
    </row>
    <row r="14" spans="1:6" x14ac:dyDescent="0.2">
      <c r="A14" s="12" t="s">
        <v>3924</v>
      </c>
      <c r="B14" s="10"/>
      <c r="C14" s="10">
        <v>1</v>
      </c>
      <c r="D14" s="10"/>
      <c r="E14" s="10"/>
      <c r="F14" s="10">
        <v>1</v>
      </c>
    </row>
    <row r="15" spans="1:6" x14ac:dyDescent="0.2">
      <c r="A15" s="12" t="s">
        <v>3537</v>
      </c>
      <c r="B15" s="10"/>
      <c r="C15" s="10"/>
      <c r="D15" s="10"/>
      <c r="E15" s="10">
        <v>1</v>
      </c>
      <c r="F15" s="10">
        <v>1</v>
      </c>
    </row>
    <row r="16" spans="1:6" x14ac:dyDescent="0.2">
      <c r="A16" s="12" t="s">
        <v>3521</v>
      </c>
      <c r="B16" s="10"/>
      <c r="C16" s="10"/>
      <c r="D16" s="10"/>
      <c r="E16" s="10">
        <v>1</v>
      </c>
      <c r="F16" s="10">
        <v>1</v>
      </c>
    </row>
    <row r="17" spans="1:6" x14ac:dyDescent="0.2">
      <c r="A17" s="12" t="s">
        <v>3452</v>
      </c>
      <c r="B17" s="10"/>
      <c r="C17" s="10"/>
      <c r="D17" s="10"/>
      <c r="E17" s="10">
        <v>1</v>
      </c>
      <c r="F17" s="10">
        <v>1</v>
      </c>
    </row>
    <row r="18" spans="1:6" x14ac:dyDescent="0.2">
      <c r="A18" s="12" t="s">
        <v>3445</v>
      </c>
      <c r="B18" s="10"/>
      <c r="C18" s="10"/>
      <c r="D18" s="10"/>
      <c r="E18" s="10">
        <v>1</v>
      </c>
      <c r="F18" s="10">
        <v>1</v>
      </c>
    </row>
    <row r="19" spans="1:6" x14ac:dyDescent="0.2">
      <c r="A19" s="12" t="s">
        <v>3917</v>
      </c>
      <c r="B19" s="10"/>
      <c r="C19" s="10">
        <v>1</v>
      </c>
      <c r="D19" s="10"/>
      <c r="E19" s="10"/>
      <c r="F19" s="10">
        <v>1</v>
      </c>
    </row>
    <row r="20" spans="1:6" x14ac:dyDescent="0.2">
      <c r="A20" s="12" t="s">
        <v>4051</v>
      </c>
      <c r="B20" s="10"/>
      <c r="C20" s="10">
        <v>1</v>
      </c>
      <c r="D20" s="10"/>
      <c r="E20" s="10"/>
      <c r="F20" s="10">
        <v>1</v>
      </c>
    </row>
    <row r="21" spans="1:6" x14ac:dyDescent="0.2">
      <c r="A21" s="12" t="s">
        <v>4049</v>
      </c>
      <c r="B21" s="10"/>
      <c r="C21" s="10">
        <v>1</v>
      </c>
      <c r="D21" s="10"/>
      <c r="E21" s="10"/>
      <c r="F21" s="10">
        <v>1</v>
      </c>
    </row>
    <row r="22" spans="1:6" x14ac:dyDescent="0.2">
      <c r="A22" s="12" t="s">
        <v>3244</v>
      </c>
      <c r="B22" s="10"/>
      <c r="C22" s="10"/>
      <c r="D22" s="10"/>
      <c r="E22" s="10">
        <v>1</v>
      </c>
      <c r="F22" s="10">
        <v>1</v>
      </c>
    </row>
    <row r="23" spans="1:6" x14ac:dyDescent="0.2">
      <c r="A23" s="12" t="s">
        <v>3993</v>
      </c>
      <c r="B23" s="10"/>
      <c r="C23" s="10">
        <v>1</v>
      </c>
      <c r="D23" s="10"/>
      <c r="E23" s="10"/>
      <c r="F23" s="10">
        <v>1</v>
      </c>
    </row>
    <row r="24" spans="1:6" x14ac:dyDescent="0.2">
      <c r="A24" s="12" t="s">
        <v>3693</v>
      </c>
      <c r="B24" s="10"/>
      <c r="C24" s="10"/>
      <c r="D24" s="10"/>
      <c r="E24" s="10">
        <v>1</v>
      </c>
      <c r="F24" s="10">
        <v>1</v>
      </c>
    </row>
    <row r="25" spans="1:6" x14ac:dyDescent="0.2">
      <c r="A25" s="12" t="s">
        <v>3488</v>
      </c>
      <c r="B25" s="10"/>
      <c r="C25" s="10"/>
      <c r="D25" s="10"/>
      <c r="E25" s="10">
        <v>1</v>
      </c>
      <c r="F25" s="10">
        <v>1</v>
      </c>
    </row>
    <row r="26" spans="1:6" x14ac:dyDescent="0.2">
      <c r="A26" s="12" t="s">
        <v>3986</v>
      </c>
      <c r="B26" s="10"/>
      <c r="C26" s="10">
        <v>1</v>
      </c>
      <c r="D26" s="10"/>
      <c r="E26" s="10"/>
      <c r="F26" s="10">
        <v>1</v>
      </c>
    </row>
    <row r="27" spans="1:6" x14ac:dyDescent="0.2">
      <c r="A27" s="12" t="s">
        <v>540</v>
      </c>
      <c r="B27" s="10"/>
      <c r="C27" s="10"/>
      <c r="D27" s="10"/>
      <c r="E27" s="10">
        <v>1</v>
      </c>
      <c r="F27" s="10">
        <v>1</v>
      </c>
    </row>
    <row r="28" spans="1:6" x14ac:dyDescent="0.2">
      <c r="A28" s="12" t="s">
        <v>2878</v>
      </c>
      <c r="B28" s="10"/>
      <c r="C28" s="10">
        <v>1</v>
      </c>
      <c r="D28" s="10"/>
      <c r="E28" s="10"/>
      <c r="F28" s="10">
        <v>1</v>
      </c>
    </row>
    <row r="29" spans="1:6" x14ac:dyDescent="0.2">
      <c r="A29" s="12" t="s">
        <v>3391</v>
      </c>
      <c r="B29" s="10"/>
      <c r="C29" s="10"/>
      <c r="D29" s="10"/>
      <c r="E29" s="10">
        <v>1</v>
      </c>
      <c r="F29" s="10">
        <v>1</v>
      </c>
    </row>
    <row r="30" spans="1:6" x14ac:dyDescent="0.2">
      <c r="A30" s="12" t="s">
        <v>3057</v>
      </c>
      <c r="B30" s="10"/>
      <c r="C30" s="10">
        <v>1</v>
      </c>
      <c r="D30" s="10"/>
      <c r="E30" s="10"/>
      <c r="F30" s="10">
        <v>1</v>
      </c>
    </row>
    <row r="31" spans="1:6" x14ac:dyDescent="0.2">
      <c r="A31" s="12" t="s">
        <v>2849</v>
      </c>
      <c r="B31" s="10"/>
      <c r="C31" s="10">
        <v>1</v>
      </c>
      <c r="D31" s="10"/>
      <c r="E31" s="10"/>
      <c r="F31" s="10">
        <v>1</v>
      </c>
    </row>
    <row r="32" spans="1:6" x14ac:dyDescent="0.2">
      <c r="A32" s="12" t="s">
        <v>3865</v>
      </c>
      <c r="B32" s="10">
        <v>1</v>
      </c>
      <c r="C32" s="10"/>
      <c r="D32" s="10"/>
      <c r="E32" s="10"/>
      <c r="F32" s="10">
        <v>1</v>
      </c>
    </row>
    <row r="33" spans="1:6" x14ac:dyDescent="0.2">
      <c r="A33" s="12" t="s">
        <v>3806</v>
      </c>
      <c r="B33" s="10"/>
      <c r="C33" s="10"/>
      <c r="D33" s="10"/>
      <c r="E33" s="10">
        <v>1</v>
      </c>
      <c r="F33" s="10">
        <v>1</v>
      </c>
    </row>
    <row r="34" spans="1:6" x14ac:dyDescent="0.2">
      <c r="A34" s="12" t="s">
        <v>4029</v>
      </c>
      <c r="B34" s="10"/>
      <c r="C34" s="10">
        <v>1</v>
      </c>
      <c r="D34" s="10"/>
      <c r="E34" s="10"/>
      <c r="F34" s="10">
        <v>1</v>
      </c>
    </row>
    <row r="35" spans="1:6" x14ac:dyDescent="0.2">
      <c r="A35" s="12" t="s">
        <v>3188</v>
      </c>
      <c r="B35" s="10"/>
      <c r="C35" s="10">
        <v>1</v>
      </c>
      <c r="D35" s="10"/>
      <c r="E35" s="10"/>
      <c r="F35" s="10">
        <v>1</v>
      </c>
    </row>
    <row r="36" spans="1:6" x14ac:dyDescent="0.2">
      <c r="A36" s="12" t="s">
        <v>3516</v>
      </c>
      <c r="B36" s="10"/>
      <c r="C36" s="10"/>
      <c r="D36" s="10"/>
      <c r="E36" s="10">
        <v>1</v>
      </c>
      <c r="F36" s="10">
        <v>1</v>
      </c>
    </row>
    <row r="37" spans="1:6" x14ac:dyDescent="0.2">
      <c r="A37" s="12" t="s">
        <v>3227</v>
      </c>
      <c r="B37" s="10"/>
      <c r="C37" s="10"/>
      <c r="D37" s="10"/>
      <c r="E37" s="10">
        <v>1</v>
      </c>
      <c r="F37" s="10">
        <v>1</v>
      </c>
    </row>
    <row r="38" spans="1:6" x14ac:dyDescent="0.2">
      <c r="A38" s="12" t="s">
        <v>2915</v>
      </c>
      <c r="B38" s="10"/>
      <c r="C38" s="10">
        <v>1</v>
      </c>
      <c r="D38" s="10"/>
      <c r="E38" s="10"/>
      <c r="F38" s="10">
        <v>1</v>
      </c>
    </row>
    <row r="39" spans="1:6" x14ac:dyDescent="0.2">
      <c r="A39" s="12" t="s">
        <v>3562</v>
      </c>
      <c r="B39" s="10"/>
      <c r="C39" s="10"/>
      <c r="D39" s="10"/>
      <c r="E39" s="10">
        <v>1</v>
      </c>
      <c r="F39" s="10">
        <v>1</v>
      </c>
    </row>
    <row r="40" spans="1:6" x14ac:dyDescent="0.2">
      <c r="A40" s="12" t="s">
        <v>4005</v>
      </c>
      <c r="B40" s="10"/>
      <c r="C40" s="10">
        <v>1</v>
      </c>
      <c r="D40" s="10"/>
      <c r="E40" s="10"/>
      <c r="F40" s="10">
        <v>1</v>
      </c>
    </row>
    <row r="41" spans="1:6" x14ac:dyDescent="0.2">
      <c r="A41" s="12" t="s">
        <v>2805</v>
      </c>
      <c r="B41" s="10"/>
      <c r="C41" s="10"/>
      <c r="D41" s="10"/>
      <c r="E41" s="10">
        <v>1</v>
      </c>
      <c r="F41" s="10">
        <v>1</v>
      </c>
    </row>
    <row r="42" spans="1:6" x14ac:dyDescent="0.2">
      <c r="A42" s="12" t="s">
        <v>3350</v>
      </c>
      <c r="B42" s="10"/>
      <c r="C42" s="10"/>
      <c r="D42" s="10"/>
      <c r="E42" s="10">
        <v>1</v>
      </c>
      <c r="F42" s="10">
        <v>1</v>
      </c>
    </row>
    <row r="43" spans="1:6" x14ac:dyDescent="0.2">
      <c r="A43" s="12" t="s">
        <v>3916</v>
      </c>
      <c r="B43" s="10"/>
      <c r="C43" s="10">
        <v>1</v>
      </c>
      <c r="D43" s="10"/>
      <c r="E43" s="10"/>
      <c r="F43" s="10">
        <v>1</v>
      </c>
    </row>
    <row r="44" spans="1:6" x14ac:dyDescent="0.2">
      <c r="A44" s="12" t="s">
        <v>2817</v>
      </c>
      <c r="B44" s="10"/>
      <c r="C44" s="10"/>
      <c r="D44" s="10"/>
      <c r="E44" s="10">
        <v>1</v>
      </c>
      <c r="F44" s="10">
        <v>1</v>
      </c>
    </row>
    <row r="45" spans="1:6" x14ac:dyDescent="0.2">
      <c r="A45" s="12" t="s">
        <v>3296</v>
      </c>
      <c r="B45" s="10"/>
      <c r="C45" s="10"/>
      <c r="D45" s="10"/>
      <c r="E45" s="10">
        <v>1</v>
      </c>
      <c r="F45" s="10">
        <v>1</v>
      </c>
    </row>
    <row r="46" spans="1:6" x14ac:dyDescent="0.2">
      <c r="A46" s="12" t="s">
        <v>3238</v>
      </c>
      <c r="B46" s="10"/>
      <c r="C46" s="10"/>
      <c r="D46" s="10"/>
      <c r="E46" s="10">
        <v>1</v>
      </c>
      <c r="F46" s="10">
        <v>1</v>
      </c>
    </row>
    <row r="47" spans="1:6" x14ac:dyDescent="0.2">
      <c r="A47" s="12" t="s">
        <v>3650</v>
      </c>
      <c r="B47" s="10"/>
      <c r="C47" s="10"/>
      <c r="D47" s="10"/>
      <c r="E47" s="10">
        <v>1</v>
      </c>
      <c r="F47" s="10">
        <v>1</v>
      </c>
    </row>
    <row r="48" spans="1:6" x14ac:dyDescent="0.2">
      <c r="A48" s="12" t="s">
        <v>3604</v>
      </c>
      <c r="B48" s="10"/>
      <c r="C48" s="10"/>
      <c r="D48" s="10"/>
      <c r="E48" s="10">
        <v>1</v>
      </c>
      <c r="F48" s="10">
        <v>1</v>
      </c>
    </row>
    <row r="49" spans="1:6" x14ac:dyDescent="0.2">
      <c r="A49" s="12" t="s">
        <v>2916</v>
      </c>
      <c r="B49" s="10"/>
      <c r="C49" s="10">
        <v>1</v>
      </c>
      <c r="D49" s="10"/>
      <c r="E49" s="10"/>
      <c r="F49" s="10">
        <v>1</v>
      </c>
    </row>
    <row r="50" spans="1:6" x14ac:dyDescent="0.2">
      <c r="A50" s="12" t="s">
        <v>2806</v>
      </c>
      <c r="B50" s="10"/>
      <c r="C50" s="10"/>
      <c r="D50" s="10"/>
      <c r="E50" s="10">
        <v>1</v>
      </c>
      <c r="F50" s="10">
        <v>1</v>
      </c>
    </row>
    <row r="51" spans="1:6" x14ac:dyDescent="0.2">
      <c r="A51" s="12" t="s">
        <v>4093</v>
      </c>
      <c r="B51" s="10"/>
      <c r="C51" s="10">
        <v>1</v>
      </c>
      <c r="D51" s="10"/>
      <c r="E51" s="10"/>
      <c r="F51" s="10">
        <v>1</v>
      </c>
    </row>
    <row r="52" spans="1:6" x14ac:dyDescent="0.2">
      <c r="A52" s="12" t="s">
        <v>2708</v>
      </c>
      <c r="B52" s="10"/>
      <c r="C52" s="10"/>
      <c r="D52" s="10"/>
      <c r="E52" s="10">
        <v>1</v>
      </c>
      <c r="F52" s="10">
        <v>1</v>
      </c>
    </row>
    <row r="53" spans="1:6" x14ac:dyDescent="0.2">
      <c r="A53" s="12" t="s">
        <v>3902</v>
      </c>
      <c r="B53" s="10"/>
      <c r="C53" s="10">
        <v>1</v>
      </c>
      <c r="D53" s="10"/>
      <c r="E53" s="10"/>
      <c r="F53" s="10">
        <v>1</v>
      </c>
    </row>
    <row r="54" spans="1:6" x14ac:dyDescent="0.2">
      <c r="A54" s="12" t="s">
        <v>3192</v>
      </c>
      <c r="B54" s="10"/>
      <c r="C54" s="10">
        <v>1</v>
      </c>
      <c r="D54" s="10"/>
      <c r="E54" s="10"/>
      <c r="F54" s="10">
        <v>1</v>
      </c>
    </row>
    <row r="55" spans="1:6" x14ac:dyDescent="0.2">
      <c r="A55" s="12" t="s">
        <v>2783</v>
      </c>
      <c r="B55" s="10"/>
      <c r="C55" s="10"/>
      <c r="D55" s="10"/>
      <c r="E55" s="10">
        <v>1</v>
      </c>
      <c r="F55" s="10">
        <v>1</v>
      </c>
    </row>
    <row r="56" spans="1:6" x14ac:dyDescent="0.2">
      <c r="A56" s="12" t="s">
        <v>536</v>
      </c>
      <c r="B56" s="10"/>
      <c r="C56" s="10"/>
      <c r="D56" s="10"/>
      <c r="E56" s="10">
        <v>1</v>
      </c>
      <c r="F56" s="10">
        <v>1</v>
      </c>
    </row>
    <row r="57" spans="1:6" x14ac:dyDescent="0.2">
      <c r="A57" s="12" t="s">
        <v>3786</v>
      </c>
      <c r="B57" s="10"/>
      <c r="C57" s="10">
        <v>1</v>
      </c>
      <c r="D57" s="10"/>
      <c r="E57" s="10"/>
      <c r="F57" s="10">
        <v>1</v>
      </c>
    </row>
    <row r="58" spans="1:6" x14ac:dyDescent="0.2">
      <c r="A58" s="12" t="s">
        <v>3444</v>
      </c>
      <c r="B58" s="10"/>
      <c r="C58" s="10"/>
      <c r="D58" s="10"/>
      <c r="E58" s="10">
        <v>1</v>
      </c>
      <c r="F58" s="10">
        <v>1</v>
      </c>
    </row>
    <row r="59" spans="1:6" x14ac:dyDescent="0.2">
      <c r="A59" s="12" t="s">
        <v>3566</v>
      </c>
      <c r="B59" s="10"/>
      <c r="C59" s="10"/>
      <c r="D59" s="10"/>
      <c r="E59" s="10">
        <v>1</v>
      </c>
      <c r="F59" s="10">
        <v>1</v>
      </c>
    </row>
    <row r="60" spans="1:6" x14ac:dyDescent="0.2">
      <c r="A60" s="12" t="s">
        <v>3473</v>
      </c>
      <c r="B60" s="10"/>
      <c r="C60" s="10"/>
      <c r="D60" s="10"/>
      <c r="E60" s="10">
        <v>1</v>
      </c>
      <c r="F60" s="10">
        <v>1</v>
      </c>
    </row>
    <row r="61" spans="1:6" x14ac:dyDescent="0.2">
      <c r="A61" s="12" t="s">
        <v>3720</v>
      </c>
      <c r="B61" s="10"/>
      <c r="C61" s="10"/>
      <c r="D61" s="10"/>
      <c r="E61" s="10">
        <v>1</v>
      </c>
      <c r="F61" s="10">
        <v>1</v>
      </c>
    </row>
    <row r="62" spans="1:6" x14ac:dyDescent="0.2">
      <c r="A62" s="12" t="s">
        <v>3429</v>
      </c>
      <c r="B62" s="10"/>
      <c r="C62" s="10"/>
      <c r="D62" s="10"/>
      <c r="E62" s="10">
        <v>1</v>
      </c>
      <c r="F62" s="10">
        <v>1</v>
      </c>
    </row>
    <row r="63" spans="1:6" x14ac:dyDescent="0.2">
      <c r="A63" s="12" t="s">
        <v>3831</v>
      </c>
      <c r="B63" s="10"/>
      <c r="C63" s="10"/>
      <c r="D63" s="10"/>
      <c r="E63" s="10">
        <v>1</v>
      </c>
      <c r="F63" s="10">
        <v>1</v>
      </c>
    </row>
    <row r="64" spans="1:6" x14ac:dyDescent="0.2">
      <c r="A64" s="12" t="s">
        <v>3355</v>
      </c>
      <c r="B64" s="10"/>
      <c r="C64" s="10"/>
      <c r="D64" s="10"/>
      <c r="E64" s="10">
        <v>1</v>
      </c>
      <c r="F64" s="10">
        <v>1</v>
      </c>
    </row>
    <row r="65" spans="1:6" x14ac:dyDescent="0.2">
      <c r="A65" s="12" t="s">
        <v>3586</v>
      </c>
      <c r="B65" s="10"/>
      <c r="C65" s="10"/>
      <c r="D65" s="10"/>
      <c r="E65" s="10">
        <v>1</v>
      </c>
      <c r="F65" s="10">
        <v>1</v>
      </c>
    </row>
    <row r="66" spans="1:6" x14ac:dyDescent="0.2">
      <c r="A66" s="12" t="s">
        <v>3518</v>
      </c>
      <c r="B66" s="10"/>
      <c r="C66" s="10"/>
      <c r="D66" s="10"/>
      <c r="E66" s="10">
        <v>1</v>
      </c>
      <c r="F66" s="10">
        <v>1</v>
      </c>
    </row>
    <row r="67" spans="1:6" x14ac:dyDescent="0.2">
      <c r="A67" s="12" t="s">
        <v>3351</v>
      </c>
      <c r="B67" s="10"/>
      <c r="C67" s="10"/>
      <c r="D67" s="10"/>
      <c r="E67" s="10">
        <v>1</v>
      </c>
      <c r="F67" s="10">
        <v>1</v>
      </c>
    </row>
    <row r="68" spans="1:6" x14ac:dyDescent="0.2">
      <c r="A68" s="12" t="s">
        <v>3824</v>
      </c>
      <c r="B68" s="10"/>
      <c r="C68" s="10"/>
      <c r="D68" s="10"/>
      <c r="E68" s="10">
        <v>1</v>
      </c>
      <c r="F68" s="10">
        <v>1</v>
      </c>
    </row>
    <row r="69" spans="1:6" x14ac:dyDescent="0.2">
      <c r="A69" s="12" t="s">
        <v>3216</v>
      </c>
      <c r="B69" s="10"/>
      <c r="C69" s="10"/>
      <c r="D69" s="10"/>
      <c r="E69" s="10">
        <v>1</v>
      </c>
      <c r="F69" s="10">
        <v>1</v>
      </c>
    </row>
    <row r="70" spans="1:6" x14ac:dyDescent="0.2">
      <c r="A70" s="12" t="s">
        <v>3393</v>
      </c>
      <c r="B70" s="10"/>
      <c r="C70" s="10"/>
      <c r="D70" s="10"/>
      <c r="E70" s="10">
        <v>1</v>
      </c>
      <c r="F70" s="10">
        <v>1</v>
      </c>
    </row>
    <row r="71" spans="1:6" x14ac:dyDescent="0.2">
      <c r="A71" s="12" t="s">
        <v>3880</v>
      </c>
      <c r="B71" s="10">
        <v>1</v>
      </c>
      <c r="C71" s="10"/>
      <c r="D71" s="10"/>
      <c r="E71" s="10"/>
      <c r="F71" s="10">
        <v>1</v>
      </c>
    </row>
    <row r="72" spans="1:6" x14ac:dyDescent="0.2">
      <c r="A72" s="12" t="s">
        <v>3363</v>
      </c>
      <c r="B72" s="10"/>
      <c r="C72" s="10"/>
      <c r="D72" s="10"/>
      <c r="E72" s="10">
        <v>1</v>
      </c>
      <c r="F72" s="10">
        <v>1</v>
      </c>
    </row>
    <row r="73" spans="1:6" x14ac:dyDescent="0.2">
      <c r="A73" s="12" t="s">
        <v>3288</v>
      </c>
      <c r="B73" s="10"/>
      <c r="C73" s="10"/>
      <c r="D73" s="10"/>
      <c r="E73" s="10">
        <v>1</v>
      </c>
      <c r="F73" s="10">
        <v>1</v>
      </c>
    </row>
    <row r="74" spans="1:6" x14ac:dyDescent="0.2">
      <c r="A74" s="12" t="s">
        <v>3570</v>
      </c>
      <c r="B74" s="10"/>
      <c r="C74" s="10"/>
      <c r="D74" s="10"/>
      <c r="E74" s="10">
        <v>1</v>
      </c>
      <c r="F74" s="10">
        <v>1</v>
      </c>
    </row>
    <row r="75" spans="1:6" x14ac:dyDescent="0.2">
      <c r="A75" s="12" t="s">
        <v>3616</v>
      </c>
      <c r="B75" s="10"/>
      <c r="C75" s="10"/>
      <c r="D75" s="10"/>
      <c r="E75" s="10">
        <v>1</v>
      </c>
      <c r="F75" s="10">
        <v>1</v>
      </c>
    </row>
    <row r="76" spans="1:6" x14ac:dyDescent="0.2">
      <c r="A76" s="12" t="s">
        <v>3670</v>
      </c>
      <c r="B76" s="10"/>
      <c r="C76" s="10"/>
      <c r="D76" s="10"/>
      <c r="E76" s="10">
        <v>1</v>
      </c>
      <c r="F76" s="10">
        <v>1</v>
      </c>
    </row>
    <row r="77" spans="1:6" x14ac:dyDescent="0.2">
      <c r="A77" s="12" t="s">
        <v>3205</v>
      </c>
      <c r="B77" s="10"/>
      <c r="C77" s="10">
        <v>1</v>
      </c>
      <c r="D77" s="10"/>
      <c r="E77" s="10"/>
      <c r="F77" s="10">
        <v>1</v>
      </c>
    </row>
    <row r="78" spans="1:6" x14ac:dyDescent="0.2">
      <c r="A78" s="12" t="s">
        <v>3406</v>
      </c>
      <c r="B78" s="10"/>
      <c r="C78" s="10"/>
      <c r="D78" s="10"/>
      <c r="E78" s="10">
        <v>1</v>
      </c>
      <c r="F78" s="10">
        <v>1</v>
      </c>
    </row>
    <row r="79" spans="1:6" x14ac:dyDescent="0.2">
      <c r="A79" s="12" t="s">
        <v>3269</v>
      </c>
      <c r="B79" s="10"/>
      <c r="C79" s="10"/>
      <c r="D79" s="10"/>
      <c r="E79" s="10">
        <v>1</v>
      </c>
      <c r="F79" s="10">
        <v>1</v>
      </c>
    </row>
    <row r="80" spans="1:6" x14ac:dyDescent="0.2">
      <c r="A80" s="12" t="s">
        <v>3478</v>
      </c>
      <c r="B80" s="10"/>
      <c r="C80" s="10"/>
      <c r="D80" s="10"/>
      <c r="E80" s="10">
        <v>1</v>
      </c>
      <c r="F80" s="10">
        <v>1</v>
      </c>
    </row>
    <row r="81" spans="1:6" x14ac:dyDescent="0.2">
      <c r="A81" s="12" t="s">
        <v>3309</v>
      </c>
      <c r="B81" s="10"/>
      <c r="C81" s="10"/>
      <c r="D81" s="10"/>
      <c r="E81" s="10">
        <v>1</v>
      </c>
      <c r="F81" s="10">
        <v>1</v>
      </c>
    </row>
    <row r="82" spans="1:6" x14ac:dyDescent="0.2">
      <c r="A82" s="12" t="s">
        <v>4084</v>
      </c>
      <c r="B82" s="10"/>
      <c r="C82" s="10">
        <v>1</v>
      </c>
      <c r="D82" s="10"/>
      <c r="E82" s="10"/>
      <c r="F82" s="10">
        <v>1</v>
      </c>
    </row>
    <row r="83" spans="1:6" x14ac:dyDescent="0.2">
      <c r="A83" s="12" t="s">
        <v>3701</v>
      </c>
      <c r="B83" s="10"/>
      <c r="C83" s="10"/>
      <c r="D83" s="10"/>
      <c r="E83" s="10">
        <v>1</v>
      </c>
      <c r="F83" s="10">
        <v>1</v>
      </c>
    </row>
    <row r="84" spans="1:6" x14ac:dyDescent="0.2">
      <c r="A84" s="12" t="s">
        <v>3716</v>
      </c>
      <c r="B84" s="10"/>
      <c r="C84" s="10"/>
      <c r="D84" s="10"/>
      <c r="E84" s="10">
        <v>1</v>
      </c>
      <c r="F84" s="10">
        <v>1</v>
      </c>
    </row>
    <row r="85" spans="1:6" x14ac:dyDescent="0.2">
      <c r="A85" s="12" t="s">
        <v>3381</v>
      </c>
      <c r="B85" s="10"/>
      <c r="C85" s="10"/>
      <c r="D85" s="10"/>
      <c r="E85" s="10">
        <v>1</v>
      </c>
      <c r="F85" s="10">
        <v>1</v>
      </c>
    </row>
    <row r="86" spans="1:6" x14ac:dyDescent="0.2">
      <c r="A86" s="12" t="s">
        <v>3821</v>
      </c>
      <c r="B86" s="10"/>
      <c r="C86" s="10"/>
      <c r="D86" s="10"/>
      <c r="E86" s="10">
        <v>1</v>
      </c>
      <c r="F86" s="10">
        <v>1</v>
      </c>
    </row>
    <row r="87" spans="1:6" x14ac:dyDescent="0.2">
      <c r="A87" s="12" t="s">
        <v>3744</v>
      </c>
      <c r="B87" s="10"/>
      <c r="C87" s="10">
        <v>1</v>
      </c>
      <c r="D87" s="10"/>
      <c r="E87" s="10"/>
      <c r="F87" s="10">
        <v>1</v>
      </c>
    </row>
    <row r="88" spans="1:6" x14ac:dyDescent="0.2">
      <c r="A88" s="12" t="s">
        <v>3117</v>
      </c>
      <c r="B88" s="10"/>
      <c r="C88" s="10">
        <v>1</v>
      </c>
      <c r="D88" s="10"/>
      <c r="E88" s="10"/>
      <c r="F88" s="10">
        <v>1</v>
      </c>
    </row>
    <row r="89" spans="1:6" x14ac:dyDescent="0.2">
      <c r="A89" s="12" t="s">
        <v>2946</v>
      </c>
      <c r="B89" s="10"/>
      <c r="C89" s="10">
        <v>1</v>
      </c>
      <c r="D89" s="10"/>
      <c r="E89" s="10"/>
      <c r="F89" s="10">
        <v>1</v>
      </c>
    </row>
    <row r="90" spans="1:6" x14ac:dyDescent="0.2">
      <c r="A90" s="12" t="s">
        <v>3427</v>
      </c>
      <c r="B90" s="10"/>
      <c r="C90" s="10"/>
      <c r="D90" s="10"/>
      <c r="E90" s="10">
        <v>1</v>
      </c>
      <c r="F90" s="10">
        <v>1</v>
      </c>
    </row>
    <row r="91" spans="1:6" x14ac:dyDescent="0.2">
      <c r="A91" s="12" t="s">
        <v>3605</v>
      </c>
      <c r="B91" s="10"/>
      <c r="C91" s="10"/>
      <c r="D91" s="10"/>
      <c r="E91" s="10">
        <v>1</v>
      </c>
      <c r="F91" s="10">
        <v>1</v>
      </c>
    </row>
    <row r="92" spans="1:6" x14ac:dyDescent="0.2">
      <c r="A92" s="12" t="s">
        <v>3464</v>
      </c>
      <c r="B92" s="10"/>
      <c r="C92" s="10"/>
      <c r="D92" s="10"/>
      <c r="E92" s="10">
        <v>1</v>
      </c>
      <c r="F92" s="10">
        <v>1</v>
      </c>
    </row>
    <row r="93" spans="1:6" x14ac:dyDescent="0.2">
      <c r="A93" s="12" t="s">
        <v>2988</v>
      </c>
      <c r="B93" s="10"/>
      <c r="C93" s="10"/>
      <c r="D93" s="10"/>
      <c r="E93" s="10">
        <v>1</v>
      </c>
      <c r="F93" s="10">
        <v>1</v>
      </c>
    </row>
    <row r="94" spans="1:6" x14ac:dyDescent="0.2">
      <c r="A94" s="12" t="s">
        <v>3178</v>
      </c>
      <c r="B94" s="10"/>
      <c r="C94" s="10"/>
      <c r="D94" s="10"/>
      <c r="E94" s="10">
        <v>1</v>
      </c>
      <c r="F94" s="10">
        <v>1</v>
      </c>
    </row>
    <row r="95" spans="1:6" x14ac:dyDescent="0.2">
      <c r="A95" s="12" t="s">
        <v>3458</v>
      </c>
      <c r="B95" s="10"/>
      <c r="C95" s="10"/>
      <c r="D95" s="10"/>
      <c r="E95" s="10">
        <v>1</v>
      </c>
      <c r="F95" s="10">
        <v>1</v>
      </c>
    </row>
    <row r="96" spans="1:6" x14ac:dyDescent="0.2">
      <c r="A96" s="12" t="s">
        <v>521</v>
      </c>
      <c r="B96" s="10"/>
      <c r="C96" s="10"/>
      <c r="D96" s="10"/>
      <c r="E96" s="10">
        <v>1</v>
      </c>
      <c r="F96" s="10">
        <v>1</v>
      </c>
    </row>
    <row r="97" spans="1:6" x14ac:dyDescent="0.2">
      <c r="A97" s="12" t="s">
        <v>3337</v>
      </c>
      <c r="B97" s="10"/>
      <c r="C97" s="10"/>
      <c r="D97" s="10"/>
      <c r="E97" s="10">
        <v>1</v>
      </c>
      <c r="F97" s="10">
        <v>1</v>
      </c>
    </row>
    <row r="98" spans="1:6" x14ac:dyDescent="0.2">
      <c r="A98" s="12" t="s">
        <v>3823</v>
      </c>
      <c r="B98" s="10"/>
      <c r="C98" s="10"/>
      <c r="D98" s="10"/>
      <c r="E98" s="10">
        <v>1</v>
      </c>
      <c r="F98" s="10">
        <v>1</v>
      </c>
    </row>
    <row r="99" spans="1:6" x14ac:dyDescent="0.2">
      <c r="A99" s="12" t="s">
        <v>3292</v>
      </c>
      <c r="B99" s="10"/>
      <c r="C99" s="10"/>
      <c r="D99" s="10"/>
      <c r="E99" s="10">
        <v>1</v>
      </c>
      <c r="F99" s="10">
        <v>1</v>
      </c>
    </row>
    <row r="100" spans="1:6" x14ac:dyDescent="0.2">
      <c r="A100" s="12" t="s">
        <v>3470</v>
      </c>
      <c r="B100" s="10"/>
      <c r="C100" s="10"/>
      <c r="D100" s="10"/>
      <c r="E100" s="10">
        <v>1</v>
      </c>
      <c r="F100" s="10">
        <v>1</v>
      </c>
    </row>
    <row r="101" spans="1:6" x14ac:dyDescent="0.2">
      <c r="A101" s="12" t="s">
        <v>1299</v>
      </c>
      <c r="B101" s="10"/>
      <c r="C101" s="10"/>
      <c r="D101" s="10"/>
      <c r="E101" s="10">
        <v>1</v>
      </c>
      <c r="F101" s="10">
        <v>1</v>
      </c>
    </row>
    <row r="102" spans="1:6" x14ac:dyDescent="0.2">
      <c r="A102" s="12" t="s">
        <v>3698</v>
      </c>
      <c r="B102" s="10"/>
      <c r="C102" s="10"/>
      <c r="D102" s="10"/>
      <c r="E102" s="10">
        <v>1</v>
      </c>
      <c r="F102" s="10">
        <v>1</v>
      </c>
    </row>
    <row r="103" spans="1:6" x14ac:dyDescent="0.2">
      <c r="A103" s="12" t="s">
        <v>3319</v>
      </c>
      <c r="B103" s="10"/>
      <c r="C103" s="10"/>
      <c r="D103" s="10"/>
      <c r="E103" s="10">
        <v>1</v>
      </c>
      <c r="F103" s="10">
        <v>1</v>
      </c>
    </row>
    <row r="104" spans="1:6" x14ac:dyDescent="0.2">
      <c r="A104" s="12" t="s">
        <v>3873</v>
      </c>
      <c r="B104" s="10">
        <v>1</v>
      </c>
      <c r="C104" s="10"/>
      <c r="D104" s="10"/>
      <c r="E104" s="10"/>
      <c r="F104" s="10">
        <v>1</v>
      </c>
    </row>
    <row r="105" spans="1:6" x14ac:dyDescent="0.2">
      <c r="A105" s="12" t="s">
        <v>3792</v>
      </c>
      <c r="B105" s="10"/>
      <c r="C105" s="10">
        <v>1</v>
      </c>
      <c r="D105" s="10"/>
      <c r="E105" s="10"/>
      <c r="F105" s="10">
        <v>1</v>
      </c>
    </row>
    <row r="106" spans="1:6" x14ac:dyDescent="0.2">
      <c r="A106" s="12" t="s">
        <v>2794</v>
      </c>
      <c r="B106" s="10"/>
      <c r="C106" s="10"/>
      <c r="D106" s="10"/>
      <c r="E106" s="10">
        <v>1</v>
      </c>
      <c r="F106" s="10">
        <v>1</v>
      </c>
    </row>
    <row r="107" spans="1:6" x14ac:dyDescent="0.2">
      <c r="A107" s="12" t="s">
        <v>3606</v>
      </c>
      <c r="B107" s="10"/>
      <c r="C107" s="10"/>
      <c r="D107" s="10"/>
      <c r="E107" s="10">
        <v>1</v>
      </c>
      <c r="F107" s="10">
        <v>1</v>
      </c>
    </row>
    <row r="108" spans="1:6" x14ac:dyDescent="0.2">
      <c r="A108" s="12" t="s">
        <v>3185</v>
      </c>
      <c r="B108" s="10"/>
      <c r="C108" s="10"/>
      <c r="D108" s="10"/>
      <c r="E108" s="10">
        <v>1</v>
      </c>
      <c r="F108" s="10">
        <v>1</v>
      </c>
    </row>
    <row r="109" spans="1:6" x14ac:dyDescent="0.2">
      <c r="A109" s="12" t="s">
        <v>3181</v>
      </c>
      <c r="B109" s="10"/>
      <c r="C109" s="10"/>
      <c r="D109" s="10"/>
      <c r="E109" s="10">
        <v>1</v>
      </c>
      <c r="F109" s="10">
        <v>1</v>
      </c>
    </row>
    <row r="110" spans="1:6" x14ac:dyDescent="0.2">
      <c r="A110" s="12" t="s">
        <v>2800</v>
      </c>
      <c r="B110" s="10"/>
      <c r="C110" s="10"/>
      <c r="D110" s="10"/>
      <c r="E110" s="10">
        <v>1</v>
      </c>
      <c r="F110" s="10">
        <v>1</v>
      </c>
    </row>
    <row r="111" spans="1:6" x14ac:dyDescent="0.2">
      <c r="A111" s="12" t="s">
        <v>3980</v>
      </c>
      <c r="B111" s="10"/>
      <c r="C111" s="10">
        <v>1</v>
      </c>
      <c r="D111" s="10"/>
      <c r="E111" s="10"/>
      <c r="F111" s="10">
        <v>1</v>
      </c>
    </row>
    <row r="112" spans="1:6" x14ac:dyDescent="0.2">
      <c r="A112" s="12" t="s">
        <v>3529</v>
      </c>
      <c r="B112" s="10"/>
      <c r="C112" s="10"/>
      <c r="D112" s="10"/>
      <c r="E112" s="10">
        <v>1</v>
      </c>
      <c r="F112" s="10">
        <v>1</v>
      </c>
    </row>
    <row r="113" spans="1:6" x14ac:dyDescent="0.2">
      <c r="A113" s="12" t="s">
        <v>3834</v>
      </c>
      <c r="B113" s="10"/>
      <c r="C113" s="10"/>
      <c r="D113" s="10"/>
      <c r="E113" s="10">
        <v>1</v>
      </c>
      <c r="F113" s="10">
        <v>1</v>
      </c>
    </row>
    <row r="114" spans="1:6" x14ac:dyDescent="0.2">
      <c r="A114" s="12" t="s">
        <v>3161</v>
      </c>
      <c r="B114" s="10"/>
      <c r="C114" s="10"/>
      <c r="D114" s="10"/>
      <c r="E114" s="10">
        <v>1</v>
      </c>
      <c r="F114" s="10">
        <v>1</v>
      </c>
    </row>
    <row r="115" spans="1:6" x14ac:dyDescent="0.2">
      <c r="A115" s="12" t="s">
        <v>3578</v>
      </c>
      <c r="B115" s="10"/>
      <c r="C115" s="10"/>
      <c r="D115" s="10"/>
      <c r="E115" s="10">
        <v>1</v>
      </c>
      <c r="F115" s="10">
        <v>1</v>
      </c>
    </row>
    <row r="116" spans="1:6" x14ac:dyDescent="0.2">
      <c r="A116" s="12" t="s">
        <v>2786</v>
      </c>
      <c r="B116" s="10"/>
      <c r="C116" s="10"/>
      <c r="D116" s="10"/>
      <c r="E116" s="10">
        <v>1</v>
      </c>
      <c r="F116" s="10">
        <v>1</v>
      </c>
    </row>
    <row r="117" spans="1:6" x14ac:dyDescent="0.2">
      <c r="A117" s="12" t="s">
        <v>3903</v>
      </c>
      <c r="B117" s="10"/>
      <c r="C117" s="10">
        <v>1</v>
      </c>
      <c r="D117" s="10"/>
      <c r="E117" s="10"/>
      <c r="F117" s="10">
        <v>1</v>
      </c>
    </row>
    <row r="118" spans="1:6" x14ac:dyDescent="0.2">
      <c r="A118" s="12" t="s">
        <v>2796</v>
      </c>
      <c r="B118" s="10"/>
      <c r="C118" s="10"/>
      <c r="D118" s="10"/>
      <c r="E118" s="10">
        <v>1</v>
      </c>
      <c r="F118" s="10">
        <v>1</v>
      </c>
    </row>
    <row r="119" spans="1:6" x14ac:dyDescent="0.2">
      <c r="A119" s="12" t="s">
        <v>3978</v>
      </c>
      <c r="B119" s="10"/>
      <c r="C119" s="10">
        <v>1</v>
      </c>
      <c r="D119" s="10"/>
      <c r="E119" s="10"/>
      <c r="F119" s="10">
        <v>1</v>
      </c>
    </row>
    <row r="120" spans="1:6" x14ac:dyDescent="0.2">
      <c r="A120" s="12" t="s">
        <v>2930</v>
      </c>
      <c r="B120" s="10"/>
      <c r="C120" s="10"/>
      <c r="D120" s="10"/>
      <c r="E120" s="10">
        <v>1</v>
      </c>
      <c r="F120" s="10">
        <v>1</v>
      </c>
    </row>
    <row r="121" spans="1:6" x14ac:dyDescent="0.2">
      <c r="A121" s="12" t="s">
        <v>534</v>
      </c>
      <c r="B121" s="10"/>
      <c r="C121" s="10"/>
      <c r="D121" s="10"/>
      <c r="E121" s="10">
        <v>1</v>
      </c>
      <c r="F121" s="10">
        <v>1</v>
      </c>
    </row>
    <row r="122" spans="1:6" x14ac:dyDescent="0.2">
      <c r="A122" s="12" t="s">
        <v>1304</v>
      </c>
      <c r="B122" s="10"/>
      <c r="C122" s="10"/>
      <c r="D122" s="10"/>
      <c r="E122" s="10">
        <v>1</v>
      </c>
      <c r="F122" s="10">
        <v>1</v>
      </c>
    </row>
    <row r="123" spans="1:6" x14ac:dyDescent="0.2">
      <c r="A123" s="12" t="s">
        <v>3651</v>
      </c>
      <c r="B123" s="10"/>
      <c r="C123" s="10"/>
      <c r="D123" s="10"/>
      <c r="E123" s="10">
        <v>1</v>
      </c>
      <c r="F123" s="10">
        <v>1</v>
      </c>
    </row>
    <row r="124" spans="1:6" x14ac:dyDescent="0.2">
      <c r="A124" s="12" t="s">
        <v>3580</v>
      </c>
      <c r="B124" s="10"/>
      <c r="C124" s="10"/>
      <c r="D124" s="10"/>
      <c r="E124" s="10">
        <v>1</v>
      </c>
      <c r="F124" s="10">
        <v>1</v>
      </c>
    </row>
    <row r="125" spans="1:6" x14ac:dyDescent="0.2">
      <c r="A125" s="12" t="s">
        <v>3290</v>
      </c>
      <c r="B125" s="10"/>
      <c r="C125" s="10"/>
      <c r="D125" s="10"/>
      <c r="E125" s="10">
        <v>1</v>
      </c>
      <c r="F125" s="10">
        <v>1</v>
      </c>
    </row>
    <row r="126" spans="1:6" x14ac:dyDescent="0.2">
      <c r="A126" s="12" t="s">
        <v>3226</v>
      </c>
      <c r="B126" s="10"/>
      <c r="C126" s="10"/>
      <c r="D126" s="10"/>
      <c r="E126" s="10">
        <v>1</v>
      </c>
      <c r="F126" s="10">
        <v>1</v>
      </c>
    </row>
    <row r="127" spans="1:6" x14ac:dyDescent="0.2">
      <c r="A127" s="12" t="s">
        <v>3180</v>
      </c>
      <c r="B127" s="10"/>
      <c r="C127" s="10"/>
      <c r="D127" s="10"/>
      <c r="E127" s="10">
        <v>1</v>
      </c>
      <c r="F127" s="10">
        <v>1</v>
      </c>
    </row>
    <row r="128" spans="1:6" x14ac:dyDescent="0.2">
      <c r="A128" s="12" t="s">
        <v>3277</v>
      </c>
      <c r="B128" s="10"/>
      <c r="C128" s="10"/>
      <c r="D128" s="10"/>
      <c r="E128" s="10">
        <v>1</v>
      </c>
      <c r="F128" s="10">
        <v>1</v>
      </c>
    </row>
    <row r="129" spans="1:6" x14ac:dyDescent="0.2">
      <c r="A129" s="12" t="s">
        <v>3855</v>
      </c>
      <c r="B129" s="10"/>
      <c r="C129" s="10">
        <v>1</v>
      </c>
      <c r="D129" s="10"/>
      <c r="E129" s="10"/>
      <c r="F129" s="10">
        <v>1</v>
      </c>
    </row>
    <row r="130" spans="1:6" x14ac:dyDescent="0.2">
      <c r="A130" s="12" t="s">
        <v>2798</v>
      </c>
      <c r="B130" s="10"/>
      <c r="C130" s="10"/>
      <c r="D130" s="10"/>
      <c r="E130" s="10">
        <v>1</v>
      </c>
      <c r="F130" s="10">
        <v>1</v>
      </c>
    </row>
    <row r="131" spans="1:6" x14ac:dyDescent="0.2">
      <c r="A131" s="12" t="s">
        <v>3912</v>
      </c>
      <c r="B131" s="10"/>
      <c r="C131" s="10">
        <v>1</v>
      </c>
      <c r="D131" s="10"/>
      <c r="E131" s="10"/>
      <c r="F131" s="10">
        <v>1</v>
      </c>
    </row>
    <row r="132" spans="1:6" x14ac:dyDescent="0.2">
      <c r="A132" s="12" t="s">
        <v>3991</v>
      </c>
      <c r="B132" s="10"/>
      <c r="C132" s="10">
        <v>1</v>
      </c>
      <c r="D132" s="10"/>
      <c r="E132" s="10"/>
      <c r="F132" s="10">
        <v>1</v>
      </c>
    </row>
    <row r="133" spans="1:6" x14ac:dyDescent="0.2">
      <c r="A133" s="12" t="s">
        <v>3133</v>
      </c>
      <c r="B133" s="10"/>
      <c r="C133" s="10"/>
      <c r="D133" s="10">
        <v>1</v>
      </c>
      <c r="E133" s="10"/>
      <c r="F133" s="10">
        <v>1</v>
      </c>
    </row>
    <row r="134" spans="1:6" x14ac:dyDescent="0.2">
      <c r="A134" s="12" t="s">
        <v>1295</v>
      </c>
      <c r="B134" s="10"/>
      <c r="C134" s="10"/>
      <c r="D134" s="10"/>
      <c r="E134" s="10">
        <v>1</v>
      </c>
      <c r="F134" s="10">
        <v>1</v>
      </c>
    </row>
    <row r="135" spans="1:6" x14ac:dyDescent="0.2">
      <c r="A135" s="12" t="s">
        <v>3997</v>
      </c>
      <c r="B135" s="10"/>
      <c r="C135" s="10">
        <v>1</v>
      </c>
      <c r="D135" s="10"/>
      <c r="E135" s="10"/>
      <c r="F135" s="10">
        <v>1</v>
      </c>
    </row>
    <row r="136" spans="1:6" x14ac:dyDescent="0.2">
      <c r="A136" s="12" t="s">
        <v>3097</v>
      </c>
      <c r="B136" s="10"/>
      <c r="C136" s="10">
        <v>1</v>
      </c>
      <c r="D136" s="10"/>
      <c r="E136" s="10"/>
      <c r="F136" s="10">
        <v>1</v>
      </c>
    </row>
    <row r="137" spans="1:6" x14ac:dyDescent="0.2">
      <c r="A137" s="12" t="s">
        <v>3289</v>
      </c>
      <c r="B137" s="10"/>
      <c r="C137" s="10"/>
      <c r="D137" s="10"/>
      <c r="E137" s="10">
        <v>1</v>
      </c>
      <c r="F137" s="10">
        <v>1</v>
      </c>
    </row>
    <row r="138" spans="1:6" x14ac:dyDescent="0.2">
      <c r="A138" s="12" t="s">
        <v>3255</v>
      </c>
      <c r="B138" s="10"/>
      <c r="C138" s="10"/>
      <c r="D138" s="10"/>
      <c r="E138" s="10">
        <v>1</v>
      </c>
      <c r="F138" s="10">
        <v>1</v>
      </c>
    </row>
    <row r="139" spans="1:6" x14ac:dyDescent="0.2">
      <c r="A139" s="12" t="s">
        <v>2914</v>
      </c>
      <c r="B139" s="10"/>
      <c r="C139" s="10">
        <v>1</v>
      </c>
      <c r="D139" s="10"/>
      <c r="E139" s="10"/>
      <c r="F139" s="10">
        <v>1</v>
      </c>
    </row>
    <row r="140" spans="1:6" x14ac:dyDescent="0.2">
      <c r="A140" s="12" t="s">
        <v>3136</v>
      </c>
      <c r="B140" s="10"/>
      <c r="C140" s="10"/>
      <c r="D140" s="10">
        <v>1</v>
      </c>
      <c r="E140" s="10"/>
      <c r="F140" s="10">
        <v>1</v>
      </c>
    </row>
    <row r="141" spans="1:6" x14ac:dyDescent="0.2">
      <c r="A141" s="12" t="s">
        <v>2842</v>
      </c>
      <c r="B141" s="10"/>
      <c r="C141" s="10">
        <v>1</v>
      </c>
      <c r="D141" s="10"/>
      <c r="E141" s="10"/>
      <c r="F141" s="10">
        <v>1</v>
      </c>
    </row>
    <row r="142" spans="1:6" x14ac:dyDescent="0.2">
      <c r="A142" s="12" t="s">
        <v>2986</v>
      </c>
      <c r="B142" s="10"/>
      <c r="C142" s="10"/>
      <c r="D142" s="10"/>
      <c r="E142" s="10">
        <v>1</v>
      </c>
      <c r="F142" s="10">
        <v>1</v>
      </c>
    </row>
    <row r="143" spans="1:6" x14ac:dyDescent="0.2">
      <c r="A143" s="12" t="s">
        <v>3982</v>
      </c>
      <c r="B143" s="10"/>
      <c r="C143" s="10">
        <v>1</v>
      </c>
      <c r="D143" s="10"/>
      <c r="E143" s="10"/>
      <c r="F143" s="10">
        <v>1</v>
      </c>
    </row>
    <row r="144" spans="1:6" x14ac:dyDescent="0.2">
      <c r="A144" s="12" t="s">
        <v>3577</v>
      </c>
      <c r="B144" s="10"/>
      <c r="C144" s="10"/>
      <c r="D144" s="10"/>
      <c r="E144" s="10">
        <v>1</v>
      </c>
      <c r="F144" s="10">
        <v>1</v>
      </c>
    </row>
    <row r="145" spans="1:6" x14ac:dyDescent="0.2">
      <c r="A145" s="12" t="s">
        <v>3186</v>
      </c>
      <c r="B145" s="10"/>
      <c r="C145" s="10"/>
      <c r="D145" s="10"/>
      <c r="E145" s="10">
        <v>1</v>
      </c>
      <c r="F145" s="10">
        <v>1</v>
      </c>
    </row>
    <row r="146" spans="1:6" x14ac:dyDescent="0.2">
      <c r="A146" s="12" t="s">
        <v>3042</v>
      </c>
      <c r="B146" s="10"/>
      <c r="C146" s="10"/>
      <c r="D146" s="10"/>
      <c r="E146" s="10">
        <v>1</v>
      </c>
      <c r="F146" s="10">
        <v>1</v>
      </c>
    </row>
    <row r="147" spans="1:6" x14ac:dyDescent="0.2">
      <c r="A147" s="12" t="s">
        <v>3733</v>
      </c>
      <c r="B147" s="10"/>
      <c r="C147" s="10">
        <v>1</v>
      </c>
      <c r="D147" s="10"/>
      <c r="E147" s="10"/>
      <c r="F147" s="10">
        <v>1</v>
      </c>
    </row>
    <row r="148" spans="1:6" x14ac:dyDescent="0.2">
      <c r="A148" s="12" t="s">
        <v>4053</v>
      </c>
      <c r="B148" s="10"/>
      <c r="C148" s="10">
        <v>1</v>
      </c>
      <c r="D148" s="10"/>
      <c r="E148" s="10"/>
      <c r="F148" s="10">
        <v>1</v>
      </c>
    </row>
    <row r="149" spans="1:6" x14ac:dyDescent="0.2">
      <c r="A149" s="12" t="s">
        <v>3387</v>
      </c>
      <c r="B149" s="10"/>
      <c r="C149" s="10"/>
      <c r="D149" s="10"/>
      <c r="E149" s="10">
        <v>1</v>
      </c>
      <c r="F149" s="10">
        <v>1</v>
      </c>
    </row>
    <row r="150" spans="1:6" x14ac:dyDescent="0.2">
      <c r="A150" s="12" t="s">
        <v>3660</v>
      </c>
      <c r="B150" s="10"/>
      <c r="C150" s="10"/>
      <c r="D150" s="10"/>
      <c r="E150" s="10">
        <v>1</v>
      </c>
      <c r="F150" s="10">
        <v>1</v>
      </c>
    </row>
    <row r="151" spans="1:6" x14ac:dyDescent="0.2">
      <c r="A151" s="12" t="s">
        <v>3555</v>
      </c>
      <c r="B151" s="10"/>
      <c r="C151" s="10"/>
      <c r="D151" s="10"/>
      <c r="E151" s="10">
        <v>1</v>
      </c>
      <c r="F151" s="10">
        <v>1</v>
      </c>
    </row>
    <row r="152" spans="1:6" x14ac:dyDescent="0.2">
      <c r="A152" s="12" t="s">
        <v>2816</v>
      </c>
      <c r="B152" s="10"/>
      <c r="C152" s="10"/>
      <c r="D152" s="10"/>
      <c r="E152" s="10">
        <v>1</v>
      </c>
      <c r="F152" s="10">
        <v>1</v>
      </c>
    </row>
    <row r="153" spans="1:6" x14ac:dyDescent="0.2">
      <c r="A153" s="12" t="s">
        <v>4037</v>
      </c>
      <c r="B153" s="10"/>
      <c r="C153" s="10">
        <v>1</v>
      </c>
      <c r="D153" s="10"/>
      <c r="E153" s="10"/>
      <c r="F153" s="10">
        <v>1</v>
      </c>
    </row>
    <row r="154" spans="1:6" x14ac:dyDescent="0.2">
      <c r="A154" s="12" t="s">
        <v>3325</v>
      </c>
      <c r="B154" s="10"/>
      <c r="C154" s="10"/>
      <c r="D154" s="10"/>
      <c r="E154" s="10">
        <v>1</v>
      </c>
      <c r="F154" s="10">
        <v>1</v>
      </c>
    </row>
    <row r="155" spans="1:6" x14ac:dyDescent="0.2">
      <c r="A155" s="12" t="s">
        <v>3759</v>
      </c>
      <c r="B155" s="10"/>
      <c r="C155" s="10"/>
      <c r="D155" s="10"/>
      <c r="E155" s="10">
        <v>1</v>
      </c>
      <c r="F155" s="10">
        <v>1</v>
      </c>
    </row>
    <row r="156" spans="1:6" x14ac:dyDescent="0.2">
      <c r="A156" s="12" t="s">
        <v>3327</v>
      </c>
      <c r="B156" s="10"/>
      <c r="C156" s="10"/>
      <c r="D156" s="10"/>
      <c r="E156" s="10">
        <v>1</v>
      </c>
      <c r="F156" s="10">
        <v>1</v>
      </c>
    </row>
    <row r="157" spans="1:6" x14ac:dyDescent="0.2">
      <c r="A157" s="12" t="s">
        <v>3791</v>
      </c>
      <c r="B157" s="10"/>
      <c r="C157" s="10">
        <v>1</v>
      </c>
      <c r="D157" s="10"/>
      <c r="E157" s="10"/>
      <c r="F157" s="10">
        <v>1</v>
      </c>
    </row>
    <row r="158" spans="1:6" x14ac:dyDescent="0.2">
      <c r="A158" s="12" t="s">
        <v>4105</v>
      </c>
      <c r="B158" s="10"/>
      <c r="C158" s="10">
        <v>1</v>
      </c>
      <c r="D158" s="10"/>
      <c r="E158" s="10"/>
      <c r="F158" s="10">
        <v>1</v>
      </c>
    </row>
    <row r="159" spans="1:6" x14ac:dyDescent="0.2">
      <c r="A159" s="12" t="s">
        <v>3690</v>
      </c>
      <c r="B159" s="10"/>
      <c r="C159" s="10"/>
      <c r="D159" s="10"/>
      <c r="E159" s="10">
        <v>1</v>
      </c>
      <c r="F159" s="10">
        <v>1</v>
      </c>
    </row>
    <row r="160" spans="1:6" x14ac:dyDescent="0.2">
      <c r="A160" s="12" t="s">
        <v>3354</v>
      </c>
      <c r="B160" s="10"/>
      <c r="C160" s="10"/>
      <c r="D160" s="10"/>
      <c r="E160" s="10">
        <v>1</v>
      </c>
      <c r="F160" s="10">
        <v>1</v>
      </c>
    </row>
    <row r="161" spans="1:6" x14ac:dyDescent="0.2">
      <c r="A161" s="12" t="s">
        <v>3628</v>
      </c>
      <c r="B161" s="10"/>
      <c r="C161" s="10">
        <v>1</v>
      </c>
      <c r="D161" s="10"/>
      <c r="E161" s="10"/>
      <c r="F161" s="10">
        <v>1</v>
      </c>
    </row>
    <row r="162" spans="1:6" x14ac:dyDescent="0.2">
      <c r="A162" s="12" t="s">
        <v>3486</v>
      </c>
      <c r="B162" s="10"/>
      <c r="C162" s="10"/>
      <c r="D162" s="10"/>
      <c r="E162" s="10">
        <v>1</v>
      </c>
      <c r="F162" s="10">
        <v>1</v>
      </c>
    </row>
    <row r="163" spans="1:6" x14ac:dyDescent="0.2">
      <c r="A163" s="12" t="s">
        <v>3329</v>
      </c>
      <c r="B163" s="10"/>
      <c r="C163" s="10"/>
      <c r="D163" s="10"/>
      <c r="E163" s="10">
        <v>1</v>
      </c>
      <c r="F163" s="10">
        <v>1</v>
      </c>
    </row>
    <row r="164" spans="1:6" x14ac:dyDescent="0.2">
      <c r="A164" s="12" t="s">
        <v>3411</v>
      </c>
      <c r="B164" s="10"/>
      <c r="C164" s="10"/>
      <c r="D164" s="10"/>
      <c r="E164" s="10">
        <v>1</v>
      </c>
      <c r="F164" s="10">
        <v>1</v>
      </c>
    </row>
    <row r="165" spans="1:6" x14ac:dyDescent="0.2">
      <c r="A165" s="12" t="s">
        <v>3051</v>
      </c>
      <c r="B165" s="10"/>
      <c r="C165" s="10">
        <v>1</v>
      </c>
      <c r="D165" s="10"/>
      <c r="E165" s="10"/>
      <c r="F165" s="10">
        <v>1</v>
      </c>
    </row>
    <row r="166" spans="1:6" x14ac:dyDescent="0.2">
      <c r="A166" s="12" t="s">
        <v>4071</v>
      </c>
      <c r="B166" s="10"/>
      <c r="C166" s="10">
        <v>1</v>
      </c>
      <c r="D166" s="10"/>
      <c r="E166" s="10"/>
      <c r="F166" s="10">
        <v>1</v>
      </c>
    </row>
    <row r="167" spans="1:6" x14ac:dyDescent="0.2">
      <c r="A167" s="12" t="s">
        <v>4007</v>
      </c>
      <c r="B167" s="10"/>
      <c r="C167" s="10">
        <v>1</v>
      </c>
      <c r="D167" s="10"/>
      <c r="E167" s="10"/>
      <c r="F167" s="10">
        <v>1</v>
      </c>
    </row>
    <row r="168" spans="1:6" x14ac:dyDescent="0.2">
      <c r="A168" s="12" t="s">
        <v>3608</v>
      </c>
      <c r="B168" s="10"/>
      <c r="C168" s="10"/>
      <c r="D168" s="10"/>
      <c r="E168" s="10">
        <v>1</v>
      </c>
      <c r="F168" s="10">
        <v>1</v>
      </c>
    </row>
    <row r="169" spans="1:6" x14ac:dyDescent="0.2">
      <c r="A169" s="12" t="s">
        <v>3437</v>
      </c>
      <c r="B169" s="10"/>
      <c r="C169" s="10"/>
      <c r="D169" s="10"/>
      <c r="E169" s="10">
        <v>1</v>
      </c>
      <c r="F169" s="10">
        <v>1</v>
      </c>
    </row>
    <row r="170" spans="1:6" x14ac:dyDescent="0.2">
      <c r="A170" s="12" t="s">
        <v>2835</v>
      </c>
      <c r="B170" s="10"/>
      <c r="C170" s="10"/>
      <c r="D170" s="10"/>
      <c r="E170" s="10">
        <v>1</v>
      </c>
      <c r="F170" s="10">
        <v>1</v>
      </c>
    </row>
    <row r="171" spans="1:6" x14ac:dyDescent="0.2">
      <c r="A171" s="12" t="s">
        <v>2922</v>
      </c>
      <c r="B171" s="10"/>
      <c r="C171" s="10"/>
      <c r="D171" s="10"/>
      <c r="E171" s="10">
        <v>1</v>
      </c>
      <c r="F171" s="10">
        <v>1</v>
      </c>
    </row>
    <row r="172" spans="1:6" x14ac:dyDescent="0.2">
      <c r="A172" s="12" t="s">
        <v>3572</v>
      </c>
      <c r="B172" s="10"/>
      <c r="C172" s="10"/>
      <c r="D172" s="10"/>
      <c r="E172" s="10">
        <v>1</v>
      </c>
      <c r="F172" s="10">
        <v>1</v>
      </c>
    </row>
    <row r="173" spans="1:6" x14ac:dyDescent="0.2">
      <c r="A173" s="12" t="s">
        <v>3551</v>
      </c>
      <c r="B173" s="10"/>
      <c r="C173" s="10"/>
      <c r="D173" s="10"/>
      <c r="E173" s="10">
        <v>1</v>
      </c>
      <c r="F173" s="10">
        <v>1</v>
      </c>
    </row>
    <row r="174" spans="1:6" x14ac:dyDescent="0.2">
      <c r="A174" s="12" t="s">
        <v>3218</v>
      </c>
      <c r="B174" s="10"/>
      <c r="C174" s="10"/>
      <c r="D174" s="10"/>
      <c r="E174" s="10">
        <v>1</v>
      </c>
      <c r="F174" s="10">
        <v>1</v>
      </c>
    </row>
    <row r="175" spans="1:6" x14ac:dyDescent="0.2">
      <c r="A175" s="12" t="s">
        <v>4004</v>
      </c>
      <c r="B175" s="10"/>
      <c r="C175" s="10">
        <v>1</v>
      </c>
      <c r="D175" s="10"/>
      <c r="E175" s="10"/>
      <c r="F175" s="10">
        <v>1</v>
      </c>
    </row>
    <row r="176" spans="1:6" x14ac:dyDescent="0.2">
      <c r="A176" s="12" t="s">
        <v>3522</v>
      </c>
      <c r="B176" s="10"/>
      <c r="C176" s="10"/>
      <c r="D176" s="10"/>
      <c r="E176" s="10">
        <v>1</v>
      </c>
      <c r="F176" s="10">
        <v>1</v>
      </c>
    </row>
    <row r="177" spans="1:6" x14ac:dyDescent="0.2">
      <c r="A177" s="12" t="s">
        <v>2819</v>
      </c>
      <c r="B177" s="10"/>
      <c r="C177" s="10"/>
      <c r="D177" s="10"/>
      <c r="E177" s="10">
        <v>1</v>
      </c>
      <c r="F177" s="10">
        <v>1</v>
      </c>
    </row>
    <row r="178" spans="1:6" x14ac:dyDescent="0.2">
      <c r="A178" s="12" t="s">
        <v>3758</v>
      </c>
      <c r="B178" s="10"/>
      <c r="C178" s="10"/>
      <c r="D178" s="10"/>
      <c r="E178" s="10">
        <v>1</v>
      </c>
      <c r="F178" s="10">
        <v>1</v>
      </c>
    </row>
    <row r="179" spans="1:6" x14ac:dyDescent="0.2">
      <c r="A179" s="12" t="s">
        <v>3672</v>
      </c>
      <c r="B179" s="10"/>
      <c r="C179" s="10"/>
      <c r="D179" s="10"/>
      <c r="E179" s="10">
        <v>1</v>
      </c>
      <c r="F179" s="10">
        <v>1</v>
      </c>
    </row>
    <row r="180" spans="1:6" x14ac:dyDescent="0.2">
      <c r="A180" s="12" t="s">
        <v>4012</v>
      </c>
      <c r="B180" s="10"/>
      <c r="C180" s="10">
        <v>1</v>
      </c>
      <c r="D180" s="10"/>
      <c r="E180" s="10"/>
      <c r="F180" s="10">
        <v>1</v>
      </c>
    </row>
    <row r="181" spans="1:6" x14ac:dyDescent="0.2">
      <c r="A181" s="12" t="s">
        <v>3587</v>
      </c>
      <c r="B181" s="10"/>
      <c r="C181" s="10"/>
      <c r="D181" s="10"/>
      <c r="E181" s="10">
        <v>1</v>
      </c>
      <c r="F181" s="10">
        <v>1</v>
      </c>
    </row>
    <row r="182" spans="1:6" x14ac:dyDescent="0.2">
      <c r="A182" s="12" t="s">
        <v>3323</v>
      </c>
      <c r="B182" s="10"/>
      <c r="C182" s="10"/>
      <c r="D182" s="10"/>
      <c r="E182" s="10">
        <v>1</v>
      </c>
      <c r="F182" s="10">
        <v>1</v>
      </c>
    </row>
    <row r="183" spans="1:6" x14ac:dyDescent="0.2">
      <c r="A183" s="12" t="s">
        <v>3722</v>
      </c>
      <c r="B183" s="10"/>
      <c r="C183" s="10"/>
      <c r="D183" s="10"/>
      <c r="E183" s="10">
        <v>1</v>
      </c>
      <c r="F183" s="10">
        <v>1</v>
      </c>
    </row>
    <row r="184" spans="1:6" x14ac:dyDescent="0.2">
      <c r="A184" s="12" t="s">
        <v>3394</v>
      </c>
      <c r="B184" s="10"/>
      <c r="C184" s="10"/>
      <c r="D184" s="10"/>
      <c r="E184" s="10">
        <v>1</v>
      </c>
      <c r="F184" s="10">
        <v>1</v>
      </c>
    </row>
    <row r="185" spans="1:6" x14ac:dyDescent="0.2">
      <c r="A185" s="12" t="s">
        <v>1296</v>
      </c>
      <c r="B185" s="10"/>
      <c r="C185" s="10"/>
      <c r="D185" s="10"/>
      <c r="E185" s="10">
        <v>1</v>
      </c>
      <c r="F185" s="10">
        <v>1</v>
      </c>
    </row>
    <row r="186" spans="1:6" x14ac:dyDescent="0.2">
      <c r="A186" s="12" t="s">
        <v>3252</v>
      </c>
      <c r="B186" s="10"/>
      <c r="C186" s="10"/>
      <c r="D186" s="10"/>
      <c r="E186" s="10">
        <v>1</v>
      </c>
      <c r="F186" s="10">
        <v>1</v>
      </c>
    </row>
    <row r="187" spans="1:6" x14ac:dyDescent="0.2">
      <c r="A187" s="12" t="s">
        <v>3571</v>
      </c>
      <c r="B187" s="10"/>
      <c r="C187" s="10"/>
      <c r="D187" s="10"/>
      <c r="E187" s="10">
        <v>1</v>
      </c>
      <c r="F187" s="10">
        <v>1</v>
      </c>
    </row>
    <row r="188" spans="1:6" x14ac:dyDescent="0.2">
      <c r="A188" s="12" t="s">
        <v>3549</v>
      </c>
      <c r="B188" s="10"/>
      <c r="C188" s="10"/>
      <c r="D188" s="10"/>
      <c r="E188" s="10">
        <v>1</v>
      </c>
      <c r="F188" s="10">
        <v>1</v>
      </c>
    </row>
    <row r="189" spans="1:6" x14ac:dyDescent="0.2">
      <c r="A189" s="12" t="s">
        <v>3213</v>
      </c>
      <c r="B189" s="10"/>
      <c r="C189" s="10"/>
      <c r="D189" s="10"/>
      <c r="E189" s="10">
        <v>1</v>
      </c>
      <c r="F189" s="10">
        <v>1</v>
      </c>
    </row>
    <row r="190" spans="1:6" x14ac:dyDescent="0.2">
      <c r="A190" s="12" t="s">
        <v>3932</v>
      </c>
      <c r="B190" s="10"/>
      <c r="C190" s="10">
        <v>1</v>
      </c>
      <c r="D190" s="10"/>
      <c r="E190" s="10"/>
      <c r="F190" s="10">
        <v>1</v>
      </c>
    </row>
    <row r="191" spans="1:6" x14ac:dyDescent="0.2">
      <c r="A191" s="12" t="s">
        <v>3920</v>
      </c>
      <c r="B191" s="10"/>
      <c r="C191" s="10">
        <v>1</v>
      </c>
      <c r="D191" s="10"/>
      <c r="E191" s="10"/>
      <c r="F191" s="10">
        <v>1</v>
      </c>
    </row>
    <row r="192" spans="1:6" x14ac:dyDescent="0.2">
      <c r="A192" s="12" t="s">
        <v>2820</v>
      </c>
      <c r="B192" s="10"/>
      <c r="C192" s="10"/>
      <c r="D192" s="10"/>
      <c r="E192" s="10">
        <v>1</v>
      </c>
      <c r="F192" s="10">
        <v>1</v>
      </c>
    </row>
    <row r="193" spans="1:6" x14ac:dyDescent="0.2">
      <c r="A193" s="12" t="s">
        <v>537</v>
      </c>
      <c r="B193" s="10"/>
      <c r="C193" s="10"/>
      <c r="D193" s="10"/>
      <c r="E193" s="10">
        <v>1</v>
      </c>
      <c r="F193" s="10">
        <v>1</v>
      </c>
    </row>
    <row r="194" spans="1:6" x14ac:dyDescent="0.2">
      <c r="A194" s="12" t="s">
        <v>2829</v>
      </c>
      <c r="B194" s="10"/>
      <c r="C194" s="10"/>
      <c r="D194" s="10"/>
      <c r="E194" s="10">
        <v>1</v>
      </c>
      <c r="F194" s="10">
        <v>1</v>
      </c>
    </row>
    <row r="195" spans="1:6" x14ac:dyDescent="0.2">
      <c r="A195" s="12" t="s">
        <v>2821</v>
      </c>
      <c r="B195" s="10"/>
      <c r="C195" s="10"/>
      <c r="D195" s="10"/>
      <c r="E195" s="10">
        <v>1</v>
      </c>
      <c r="F195" s="10">
        <v>1</v>
      </c>
    </row>
    <row r="196" spans="1:6" x14ac:dyDescent="0.2">
      <c r="A196" s="12" t="s">
        <v>3297</v>
      </c>
      <c r="B196" s="10"/>
      <c r="C196" s="10"/>
      <c r="D196" s="10"/>
      <c r="E196" s="10">
        <v>1</v>
      </c>
      <c r="F196" s="10">
        <v>1</v>
      </c>
    </row>
    <row r="197" spans="1:6" x14ac:dyDescent="0.2">
      <c r="A197" s="12" t="s">
        <v>3958</v>
      </c>
      <c r="B197" s="10"/>
      <c r="C197" s="10">
        <v>1</v>
      </c>
      <c r="D197" s="10"/>
      <c r="E197" s="10"/>
      <c r="F197" s="10">
        <v>1</v>
      </c>
    </row>
    <row r="198" spans="1:6" x14ac:dyDescent="0.2">
      <c r="A198" s="12" t="s">
        <v>3779</v>
      </c>
      <c r="B198" s="10"/>
      <c r="C198" s="10"/>
      <c r="D198" s="10"/>
      <c r="E198" s="10">
        <v>1</v>
      </c>
      <c r="F198" s="10">
        <v>1</v>
      </c>
    </row>
    <row r="199" spans="1:6" x14ac:dyDescent="0.2">
      <c r="A199" s="12" t="s">
        <v>3201</v>
      </c>
      <c r="B199" s="10"/>
      <c r="C199" s="10">
        <v>1</v>
      </c>
      <c r="D199" s="10"/>
      <c r="E199" s="10"/>
      <c r="F199" s="10">
        <v>1</v>
      </c>
    </row>
    <row r="200" spans="1:6" x14ac:dyDescent="0.2">
      <c r="A200" s="12" t="s">
        <v>3352</v>
      </c>
      <c r="B200" s="10"/>
      <c r="C200" s="10"/>
      <c r="D200" s="10"/>
      <c r="E200" s="10">
        <v>1</v>
      </c>
      <c r="F200" s="10">
        <v>1</v>
      </c>
    </row>
    <row r="201" spans="1:6" x14ac:dyDescent="0.2">
      <c r="A201" s="12" t="s">
        <v>4068</v>
      </c>
      <c r="B201" s="10"/>
      <c r="C201" s="10">
        <v>1</v>
      </c>
      <c r="D201" s="10"/>
      <c r="E201" s="10"/>
      <c r="F201" s="10">
        <v>1</v>
      </c>
    </row>
    <row r="202" spans="1:6" x14ac:dyDescent="0.2">
      <c r="A202" s="12" t="s">
        <v>3294</v>
      </c>
      <c r="B202" s="10"/>
      <c r="C202" s="10"/>
      <c r="D202" s="10"/>
      <c r="E202" s="10">
        <v>1</v>
      </c>
      <c r="F202" s="10">
        <v>1</v>
      </c>
    </row>
    <row r="203" spans="1:6" x14ac:dyDescent="0.2">
      <c r="A203" s="12" t="s">
        <v>3481</v>
      </c>
      <c r="B203" s="10"/>
      <c r="C203" s="10"/>
      <c r="D203" s="10"/>
      <c r="E203" s="10">
        <v>1</v>
      </c>
      <c r="F203" s="10">
        <v>1</v>
      </c>
    </row>
    <row r="204" spans="1:6" x14ac:dyDescent="0.2">
      <c r="A204" s="12" t="s">
        <v>2797</v>
      </c>
      <c r="B204" s="10"/>
      <c r="C204" s="10"/>
      <c r="D204" s="10"/>
      <c r="E204" s="10">
        <v>1</v>
      </c>
      <c r="F204" s="10">
        <v>1</v>
      </c>
    </row>
    <row r="205" spans="1:6" x14ac:dyDescent="0.2">
      <c r="A205" s="12" t="s">
        <v>3615</v>
      </c>
      <c r="B205" s="10"/>
      <c r="C205" s="10"/>
      <c r="D205" s="10"/>
      <c r="E205" s="10">
        <v>1</v>
      </c>
      <c r="F205" s="10">
        <v>1</v>
      </c>
    </row>
    <row r="206" spans="1:6" x14ac:dyDescent="0.2">
      <c r="A206" s="12" t="s">
        <v>3366</v>
      </c>
      <c r="B206" s="10"/>
      <c r="C206" s="10"/>
      <c r="D206" s="10"/>
      <c r="E206" s="10">
        <v>1</v>
      </c>
      <c r="F206" s="10">
        <v>1</v>
      </c>
    </row>
    <row r="207" spans="1:6" x14ac:dyDescent="0.2">
      <c r="A207" s="12" t="s">
        <v>3247</v>
      </c>
      <c r="B207" s="10"/>
      <c r="C207" s="10"/>
      <c r="D207" s="10"/>
      <c r="E207" s="10">
        <v>1</v>
      </c>
      <c r="F207" s="10">
        <v>1</v>
      </c>
    </row>
    <row r="208" spans="1:6" x14ac:dyDescent="0.2">
      <c r="A208" s="12" t="s">
        <v>3138</v>
      </c>
      <c r="B208" s="10"/>
      <c r="C208" s="10"/>
      <c r="D208" s="10">
        <v>1</v>
      </c>
      <c r="E208" s="10"/>
      <c r="F208" s="10">
        <v>1</v>
      </c>
    </row>
    <row r="209" spans="1:6" x14ac:dyDescent="0.2">
      <c r="A209" s="12" t="s">
        <v>3899</v>
      </c>
      <c r="B209" s="10"/>
      <c r="C209" s="10">
        <v>1</v>
      </c>
      <c r="D209" s="10"/>
      <c r="E209" s="10"/>
      <c r="F209" s="10">
        <v>1</v>
      </c>
    </row>
    <row r="210" spans="1:6" x14ac:dyDescent="0.2">
      <c r="A210" s="12" t="s">
        <v>3535</v>
      </c>
      <c r="B210" s="10"/>
      <c r="C210" s="10"/>
      <c r="D210" s="10"/>
      <c r="E210" s="10">
        <v>1</v>
      </c>
      <c r="F210" s="10">
        <v>1</v>
      </c>
    </row>
    <row r="211" spans="1:6" x14ac:dyDescent="0.2">
      <c r="A211" s="12" t="s">
        <v>2828</v>
      </c>
      <c r="B211" s="10"/>
      <c r="C211" s="10"/>
      <c r="D211" s="10"/>
      <c r="E211" s="10">
        <v>1</v>
      </c>
      <c r="F211" s="10">
        <v>1</v>
      </c>
    </row>
    <row r="212" spans="1:6" x14ac:dyDescent="0.2">
      <c r="A212" s="12" t="s">
        <v>3607</v>
      </c>
      <c r="B212" s="10"/>
      <c r="C212" s="10"/>
      <c r="D212" s="10"/>
      <c r="E212" s="10">
        <v>1</v>
      </c>
      <c r="F212" s="10">
        <v>1</v>
      </c>
    </row>
    <row r="213" spans="1:6" x14ac:dyDescent="0.2">
      <c r="A213" s="12" t="s">
        <v>3500</v>
      </c>
      <c r="B213" s="10"/>
      <c r="C213" s="10"/>
      <c r="D213" s="10"/>
      <c r="E213" s="10">
        <v>1</v>
      </c>
      <c r="F213" s="10">
        <v>1</v>
      </c>
    </row>
    <row r="214" spans="1:6" x14ac:dyDescent="0.2">
      <c r="A214" s="12" t="s">
        <v>3600</v>
      </c>
      <c r="B214" s="10"/>
      <c r="C214" s="10"/>
      <c r="D214" s="10"/>
      <c r="E214" s="10">
        <v>1</v>
      </c>
      <c r="F214" s="10">
        <v>1</v>
      </c>
    </row>
    <row r="215" spans="1:6" x14ac:dyDescent="0.2">
      <c r="A215" s="12" t="s">
        <v>2976</v>
      </c>
      <c r="B215" s="10"/>
      <c r="C215" s="10"/>
      <c r="D215" s="10"/>
      <c r="E215" s="10">
        <v>1</v>
      </c>
      <c r="F215" s="10">
        <v>1</v>
      </c>
    </row>
    <row r="216" spans="1:6" x14ac:dyDescent="0.2">
      <c r="A216" s="12" t="s">
        <v>3356</v>
      </c>
      <c r="B216" s="10"/>
      <c r="C216" s="10"/>
      <c r="D216" s="10"/>
      <c r="E216" s="10">
        <v>1</v>
      </c>
      <c r="F216" s="10">
        <v>1</v>
      </c>
    </row>
    <row r="217" spans="1:6" x14ac:dyDescent="0.2">
      <c r="A217" s="12" t="s">
        <v>3749</v>
      </c>
      <c r="B217" s="10"/>
      <c r="C217" s="10"/>
      <c r="D217" s="10"/>
      <c r="E217" s="10">
        <v>1</v>
      </c>
      <c r="F217" s="10">
        <v>1</v>
      </c>
    </row>
    <row r="218" spans="1:6" x14ac:dyDescent="0.2">
      <c r="A218" s="12" t="s">
        <v>3885</v>
      </c>
      <c r="B218" s="10"/>
      <c r="C218" s="10">
        <v>1</v>
      </c>
      <c r="D218" s="10"/>
      <c r="E218" s="10"/>
      <c r="F218" s="10">
        <v>1</v>
      </c>
    </row>
    <row r="219" spans="1:6" x14ac:dyDescent="0.2">
      <c r="A219" s="12" t="s">
        <v>3583</v>
      </c>
      <c r="B219" s="10"/>
      <c r="C219" s="10"/>
      <c r="D219" s="10"/>
      <c r="E219" s="10">
        <v>1</v>
      </c>
      <c r="F219" s="10">
        <v>1</v>
      </c>
    </row>
    <row r="220" spans="1:6" x14ac:dyDescent="0.2">
      <c r="A220" s="12" t="s">
        <v>3240</v>
      </c>
      <c r="B220" s="10"/>
      <c r="C220" s="10"/>
      <c r="D220" s="10"/>
      <c r="E220" s="10">
        <v>1</v>
      </c>
      <c r="F220" s="10">
        <v>1</v>
      </c>
    </row>
    <row r="221" spans="1:6" x14ac:dyDescent="0.2">
      <c r="A221" s="12" t="s">
        <v>3519</v>
      </c>
      <c r="B221" s="10"/>
      <c r="C221" s="10"/>
      <c r="D221" s="10"/>
      <c r="E221" s="10">
        <v>1</v>
      </c>
      <c r="F221" s="10">
        <v>1</v>
      </c>
    </row>
    <row r="222" spans="1:6" x14ac:dyDescent="0.2">
      <c r="A222" s="12" t="s">
        <v>3666</v>
      </c>
      <c r="B222" s="10"/>
      <c r="C222" s="10"/>
      <c r="D222" s="10"/>
      <c r="E222" s="10">
        <v>1</v>
      </c>
      <c r="F222" s="10">
        <v>1</v>
      </c>
    </row>
    <row r="223" spans="1:6" x14ac:dyDescent="0.2">
      <c r="A223" s="12" t="s">
        <v>3715</v>
      </c>
      <c r="B223" s="10"/>
      <c r="C223" s="10"/>
      <c r="D223" s="10"/>
      <c r="E223" s="10">
        <v>1</v>
      </c>
      <c r="F223" s="10">
        <v>1</v>
      </c>
    </row>
    <row r="224" spans="1:6" x14ac:dyDescent="0.2">
      <c r="A224" s="12" t="s">
        <v>3070</v>
      </c>
      <c r="B224" s="10"/>
      <c r="C224" s="10">
        <v>1</v>
      </c>
      <c r="D224" s="10"/>
      <c r="E224" s="10"/>
      <c r="F224" s="10">
        <v>1</v>
      </c>
    </row>
    <row r="225" spans="1:6" x14ac:dyDescent="0.2">
      <c r="A225" s="12" t="s">
        <v>3459</v>
      </c>
      <c r="B225" s="10"/>
      <c r="C225" s="10"/>
      <c r="D225" s="10"/>
      <c r="E225" s="10">
        <v>1</v>
      </c>
      <c r="F225" s="10">
        <v>1</v>
      </c>
    </row>
    <row r="226" spans="1:6" x14ac:dyDescent="0.2">
      <c r="A226" s="12" t="s">
        <v>1297</v>
      </c>
      <c r="B226" s="10"/>
      <c r="C226" s="10"/>
      <c r="D226" s="10"/>
      <c r="E226" s="10">
        <v>1</v>
      </c>
      <c r="F226" s="10">
        <v>1</v>
      </c>
    </row>
    <row r="227" spans="1:6" x14ac:dyDescent="0.2">
      <c r="A227" s="12" t="s">
        <v>2982</v>
      </c>
      <c r="B227" s="10"/>
      <c r="C227" s="10"/>
      <c r="D227" s="10"/>
      <c r="E227" s="10">
        <v>1</v>
      </c>
      <c r="F227" s="10">
        <v>1</v>
      </c>
    </row>
    <row r="228" spans="1:6" x14ac:dyDescent="0.2">
      <c r="A228" s="12" t="s">
        <v>2811</v>
      </c>
      <c r="B228" s="10"/>
      <c r="C228" s="10"/>
      <c r="D228" s="10"/>
      <c r="E228" s="10">
        <v>1</v>
      </c>
      <c r="F228" s="10">
        <v>1</v>
      </c>
    </row>
    <row r="229" spans="1:6" x14ac:dyDescent="0.2">
      <c r="A229" s="12" t="s">
        <v>3315</v>
      </c>
      <c r="B229" s="10"/>
      <c r="C229" s="10"/>
      <c r="D229" s="10"/>
      <c r="E229" s="10">
        <v>1</v>
      </c>
      <c r="F229" s="10">
        <v>1</v>
      </c>
    </row>
    <row r="230" spans="1:6" x14ac:dyDescent="0.2">
      <c r="A230" s="12" t="s">
        <v>3234</v>
      </c>
      <c r="B230" s="10"/>
      <c r="C230" s="10"/>
      <c r="D230" s="10"/>
      <c r="E230" s="10">
        <v>1</v>
      </c>
      <c r="F230" s="10">
        <v>1</v>
      </c>
    </row>
    <row r="231" spans="1:6" x14ac:dyDescent="0.2">
      <c r="A231" s="12" t="s">
        <v>3752</v>
      </c>
      <c r="B231" s="10"/>
      <c r="C231" s="10"/>
      <c r="D231" s="10"/>
      <c r="E231" s="10">
        <v>1</v>
      </c>
      <c r="F231" s="10">
        <v>1</v>
      </c>
    </row>
    <row r="232" spans="1:6" x14ac:dyDescent="0.2">
      <c r="A232" s="12" t="s">
        <v>3507</v>
      </c>
      <c r="B232" s="10"/>
      <c r="C232" s="10"/>
      <c r="D232" s="10"/>
      <c r="E232" s="10">
        <v>1</v>
      </c>
      <c r="F232" s="10">
        <v>1</v>
      </c>
    </row>
    <row r="233" spans="1:6" x14ac:dyDescent="0.2">
      <c r="A233" s="12" t="s">
        <v>3914</v>
      </c>
      <c r="B233" s="10"/>
      <c r="C233" s="10">
        <v>1</v>
      </c>
      <c r="D233" s="10"/>
      <c r="E233" s="10"/>
      <c r="F233" s="10">
        <v>1</v>
      </c>
    </row>
    <row r="234" spans="1:6" x14ac:dyDescent="0.2">
      <c r="A234" s="12" t="s">
        <v>3377</v>
      </c>
      <c r="B234" s="10"/>
      <c r="C234" s="10"/>
      <c r="D234" s="10"/>
      <c r="E234" s="10">
        <v>1</v>
      </c>
      <c r="F234" s="10">
        <v>1</v>
      </c>
    </row>
    <row r="235" spans="1:6" x14ac:dyDescent="0.2">
      <c r="A235" s="12" t="s">
        <v>3419</v>
      </c>
      <c r="B235" s="10"/>
      <c r="C235" s="10"/>
      <c r="D235" s="10"/>
      <c r="E235" s="10">
        <v>1</v>
      </c>
      <c r="F235" s="10">
        <v>1</v>
      </c>
    </row>
    <row r="236" spans="1:6" x14ac:dyDescent="0.2">
      <c r="A236" s="12" t="s">
        <v>3667</v>
      </c>
      <c r="B236" s="10"/>
      <c r="C236" s="10"/>
      <c r="D236" s="10"/>
      <c r="E236" s="10">
        <v>1</v>
      </c>
      <c r="F236" s="10">
        <v>1</v>
      </c>
    </row>
    <row r="237" spans="1:6" x14ac:dyDescent="0.2">
      <c r="A237" s="12" t="s">
        <v>3699</v>
      </c>
      <c r="B237" s="10"/>
      <c r="C237" s="10"/>
      <c r="D237" s="10"/>
      <c r="E237" s="10">
        <v>1</v>
      </c>
      <c r="F237" s="10">
        <v>1</v>
      </c>
    </row>
    <row r="238" spans="1:6" x14ac:dyDescent="0.2">
      <c r="A238" s="12" t="s">
        <v>3271</v>
      </c>
      <c r="B238" s="10"/>
      <c r="C238" s="10"/>
      <c r="D238" s="10"/>
      <c r="E238" s="10">
        <v>1</v>
      </c>
      <c r="F238" s="10">
        <v>1</v>
      </c>
    </row>
    <row r="239" spans="1:6" x14ac:dyDescent="0.2">
      <c r="A239" s="12" t="s">
        <v>2840</v>
      </c>
      <c r="B239" s="10"/>
      <c r="C239" s="10"/>
      <c r="D239" s="10"/>
      <c r="E239" s="10">
        <v>1</v>
      </c>
      <c r="F239" s="10">
        <v>1</v>
      </c>
    </row>
    <row r="240" spans="1:6" x14ac:dyDescent="0.2">
      <c r="A240" s="12" t="s">
        <v>3474</v>
      </c>
      <c r="B240" s="10"/>
      <c r="C240" s="10"/>
      <c r="D240" s="10"/>
      <c r="E240" s="10">
        <v>1</v>
      </c>
      <c r="F240" s="10">
        <v>1</v>
      </c>
    </row>
    <row r="241" spans="1:6" x14ac:dyDescent="0.2">
      <c r="A241" s="12" t="s">
        <v>3347</v>
      </c>
      <c r="B241" s="10"/>
      <c r="C241" s="10"/>
      <c r="D241" s="10"/>
      <c r="E241" s="10">
        <v>1</v>
      </c>
      <c r="F241" s="10">
        <v>1</v>
      </c>
    </row>
    <row r="242" spans="1:6" x14ac:dyDescent="0.2">
      <c r="A242" s="12" t="s">
        <v>3404</v>
      </c>
      <c r="B242" s="10"/>
      <c r="C242" s="10"/>
      <c r="D242" s="10"/>
      <c r="E242" s="10">
        <v>1</v>
      </c>
      <c r="F242" s="10">
        <v>1</v>
      </c>
    </row>
    <row r="243" spans="1:6" x14ac:dyDescent="0.2">
      <c r="A243" s="12" t="s">
        <v>1293</v>
      </c>
      <c r="B243" s="10"/>
      <c r="C243" s="10"/>
      <c r="D243" s="10"/>
      <c r="E243" s="10">
        <v>1</v>
      </c>
      <c r="F243" s="10">
        <v>1</v>
      </c>
    </row>
    <row r="244" spans="1:6" x14ac:dyDescent="0.2">
      <c r="A244" s="12" t="s">
        <v>2832</v>
      </c>
      <c r="B244" s="10"/>
      <c r="C244" s="10"/>
      <c r="D244" s="10"/>
      <c r="E244" s="10">
        <v>1</v>
      </c>
      <c r="F244" s="10">
        <v>1</v>
      </c>
    </row>
    <row r="245" spans="1:6" x14ac:dyDescent="0.2">
      <c r="A245" s="12" t="s">
        <v>3613</v>
      </c>
      <c r="B245" s="10"/>
      <c r="C245" s="10"/>
      <c r="D245" s="10"/>
      <c r="E245" s="10">
        <v>1</v>
      </c>
      <c r="F245" s="10">
        <v>1</v>
      </c>
    </row>
    <row r="246" spans="1:6" x14ac:dyDescent="0.2">
      <c r="A246" s="12" t="s">
        <v>2823</v>
      </c>
      <c r="B246" s="10"/>
      <c r="C246" s="10"/>
      <c r="D246" s="10"/>
      <c r="E246" s="10">
        <v>1</v>
      </c>
      <c r="F246" s="10">
        <v>1</v>
      </c>
    </row>
    <row r="247" spans="1:6" x14ac:dyDescent="0.2">
      <c r="A247" s="12" t="s">
        <v>3721</v>
      </c>
      <c r="B247" s="10"/>
      <c r="C247" s="10"/>
      <c r="D247" s="10"/>
      <c r="E247" s="10">
        <v>1</v>
      </c>
      <c r="F247" s="10">
        <v>1</v>
      </c>
    </row>
    <row r="248" spans="1:6" x14ac:dyDescent="0.2">
      <c r="A248" s="12" t="s">
        <v>3782</v>
      </c>
      <c r="B248" s="10"/>
      <c r="C248" s="10"/>
      <c r="D248" s="10"/>
      <c r="E248" s="10">
        <v>1</v>
      </c>
      <c r="F248" s="10">
        <v>1</v>
      </c>
    </row>
    <row r="249" spans="1:6" x14ac:dyDescent="0.2">
      <c r="A249" s="12" t="s">
        <v>3254</v>
      </c>
      <c r="B249" s="10"/>
      <c r="C249" s="10"/>
      <c r="D249" s="10"/>
      <c r="E249" s="10">
        <v>1</v>
      </c>
      <c r="F249" s="10">
        <v>1</v>
      </c>
    </row>
    <row r="250" spans="1:6" x14ac:dyDescent="0.2">
      <c r="A250" s="12" t="s">
        <v>3918</v>
      </c>
      <c r="B250" s="10"/>
      <c r="C250" s="10">
        <v>1</v>
      </c>
      <c r="D250" s="10"/>
      <c r="E250" s="10"/>
      <c r="F250" s="10">
        <v>1</v>
      </c>
    </row>
    <row r="251" spans="1:6" x14ac:dyDescent="0.2">
      <c r="A251" s="12" t="s">
        <v>3839</v>
      </c>
      <c r="B251" s="10"/>
      <c r="C251" s="10">
        <v>1</v>
      </c>
      <c r="D251" s="10"/>
      <c r="E251" s="10"/>
      <c r="F251" s="10">
        <v>1</v>
      </c>
    </row>
    <row r="252" spans="1:6" x14ac:dyDescent="0.2">
      <c r="A252" s="12" t="s">
        <v>3193</v>
      </c>
      <c r="B252" s="10"/>
      <c r="C252" s="10">
        <v>1</v>
      </c>
      <c r="D252" s="10"/>
      <c r="E252" s="10"/>
      <c r="F252" s="10">
        <v>1</v>
      </c>
    </row>
    <row r="253" spans="1:6" x14ac:dyDescent="0.2">
      <c r="A253" s="12" t="s">
        <v>3694</v>
      </c>
      <c r="B253" s="10"/>
      <c r="C253" s="10"/>
      <c r="D253" s="10"/>
      <c r="E253" s="10">
        <v>1</v>
      </c>
      <c r="F253" s="10">
        <v>1</v>
      </c>
    </row>
    <row r="254" spans="1:6" x14ac:dyDescent="0.2">
      <c r="A254" s="12" t="s">
        <v>3510</v>
      </c>
      <c r="B254" s="10"/>
      <c r="C254" s="10"/>
      <c r="D254" s="10"/>
      <c r="E254" s="10">
        <v>1</v>
      </c>
      <c r="F254" s="10">
        <v>1</v>
      </c>
    </row>
    <row r="255" spans="1:6" x14ac:dyDescent="0.2">
      <c r="A255" s="12" t="s">
        <v>3675</v>
      </c>
      <c r="B255" s="10"/>
      <c r="C255" s="10"/>
      <c r="D255" s="10"/>
      <c r="E255" s="10">
        <v>1</v>
      </c>
      <c r="F255" s="10">
        <v>1</v>
      </c>
    </row>
    <row r="256" spans="1:6" x14ac:dyDescent="0.2">
      <c r="A256" s="12" t="s">
        <v>3630</v>
      </c>
      <c r="B256" s="10"/>
      <c r="C256" s="10">
        <v>1</v>
      </c>
      <c r="D256" s="10"/>
      <c r="E256" s="10"/>
      <c r="F256" s="10">
        <v>1</v>
      </c>
    </row>
    <row r="257" spans="1:6" x14ac:dyDescent="0.2">
      <c r="A257" s="12" t="s">
        <v>4044</v>
      </c>
      <c r="B257" s="10"/>
      <c r="C257" s="10">
        <v>1</v>
      </c>
      <c r="D257" s="10"/>
      <c r="E257" s="10"/>
      <c r="F257" s="10">
        <v>1</v>
      </c>
    </row>
    <row r="258" spans="1:6" x14ac:dyDescent="0.2">
      <c r="A258" s="12" t="s">
        <v>3557</v>
      </c>
      <c r="B258" s="10"/>
      <c r="C258" s="10"/>
      <c r="D258" s="10"/>
      <c r="E258" s="10">
        <v>1</v>
      </c>
      <c r="F258" s="10">
        <v>1</v>
      </c>
    </row>
    <row r="259" spans="1:6" x14ac:dyDescent="0.2">
      <c r="A259" s="12" t="s">
        <v>3398</v>
      </c>
      <c r="B259" s="10"/>
      <c r="C259" s="10"/>
      <c r="D259" s="10"/>
      <c r="E259" s="10">
        <v>1</v>
      </c>
      <c r="F259" s="10">
        <v>1</v>
      </c>
    </row>
    <row r="260" spans="1:6" x14ac:dyDescent="0.2">
      <c r="A260" s="12" t="s">
        <v>2994</v>
      </c>
      <c r="B260" s="10"/>
      <c r="C260" s="10"/>
      <c r="D260" s="10"/>
      <c r="E260" s="10">
        <v>1</v>
      </c>
      <c r="F260" s="10">
        <v>1</v>
      </c>
    </row>
    <row r="261" spans="1:6" x14ac:dyDescent="0.2">
      <c r="A261" s="12" t="s">
        <v>3155</v>
      </c>
      <c r="B261" s="10"/>
      <c r="C261" s="10"/>
      <c r="D261" s="10"/>
      <c r="E261" s="10">
        <v>1</v>
      </c>
      <c r="F261" s="10">
        <v>1</v>
      </c>
    </row>
    <row r="262" spans="1:6" x14ac:dyDescent="0.2">
      <c r="A262" s="12" t="s">
        <v>2814</v>
      </c>
      <c r="B262" s="10"/>
      <c r="C262" s="10"/>
      <c r="D262" s="10"/>
      <c r="E262" s="10">
        <v>1</v>
      </c>
      <c r="F262" s="10">
        <v>1</v>
      </c>
    </row>
    <row r="263" spans="1:6" x14ac:dyDescent="0.2">
      <c r="A263" s="12" t="s">
        <v>2910</v>
      </c>
      <c r="B263" s="10"/>
      <c r="C263" s="10">
        <v>1</v>
      </c>
      <c r="D263" s="10"/>
      <c r="E263" s="10"/>
      <c r="F263" s="10">
        <v>1</v>
      </c>
    </row>
    <row r="264" spans="1:6" x14ac:dyDescent="0.2">
      <c r="A264" s="12" t="s">
        <v>3911</v>
      </c>
      <c r="B264" s="10"/>
      <c r="C264" s="10">
        <v>1</v>
      </c>
      <c r="D264" s="10"/>
      <c r="E264" s="10"/>
      <c r="F264" s="10">
        <v>1</v>
      </c>
    </row>
    <row r="265" spans="1:6" x14ac:dyDescent="0.2">
      <c r="A265" s="12" t="s">
        <v>3832</v>
      </c>
      <c r="B265" s="10"/>
      <c r="C265" s="10"/>
      <c r="D265" s="10"/>
      <c r="E265" s="10">
        <v>1</v>
      </c>
      <c r="F265" s="10">
        <v>1</v>
      </c>
    </row>
    <row r="266" spans="1:6" x14ac:dyDescent="0.2">
      <c r="A266" s="12" t="s">
        <v>1288</v>
      </c>
      <c r="B266" s="10"/>
      <c r="C266" s="10"/>
      <c r="D266" s="10"/>
      <c r="E266" s="10">
        <v>1</v>
      </c>
      <c r="F266" s="10">
        <v>1</v>
      </c>
    </row>
    <row r="267" spans="1:6" x14ac:dyDescent="0.2">
      <c r="A267" s="12" t="s">
        <v>4106</v>
      </c>
      <c r="B267" s="10"/>
      <c r="C267" s="10">
        <v>1</v>
      </c>
      <c r="D267" s="10"/>
      <c r="E267" s="10"/>
      <c r="F267" s="10">
        <v>1</v>
      </c>
    </row>
    <row r="268" spans="1:6" x14ac:dyDescent="0.2">
      <c r="A268" s="12" t="s">
        <v>3614</v>
      </c>
      <c r="B268" s="10"/>
      <c r="C268" s="10"/>
      <c r="D268" s="10"/>
      <c r="E268" s="10">
        <v>1</v>
      </c>
      <c r="F268" s="10">
        <v>1</v>
      </c>
    </row>
    <row r="269" spans="1:6" x14ac:dyDescent="0.2">
      <c r="A269" s="12" t="s">
        <v>3502</v>
      </c>
      <c r="B269" s="10"/>
      <c r="C269" s="10"/>
      <c r="D269" s="10"/>
      <c r="E269" s="10">
        <v>1</v>
      </c>
      <c r="F269" s="10">
        <v>1</v>
      </c>
    </row>
    <row r="270" spans="1:6" x14ac:dyDescent="0.2">
      <c r="A270" s="12" t="s">
        <v>3657</v>
      </c>
      <c r="B270" s="10"/>
      <c r="C270" s="10"/>
      <c r="D270" s="10"/>
      <c r="E270" s="10">
        <v>1</v>
      </c>
      <c r="F270" s="10">
        <v>1</v>
      </c>
    </row>
    <row r="271" spans="1:6" x14ac:dyDescent="0.2">
      <c r="A271" s="12" t="s">
        <v>2834</v>
      </c>
      <c r="B271" s="10"/>
      <c r="C271" s="10"/>
      <c r="D271" s="10"/>
      <c r="E271" s="10">
        <v>1</v>
      </c>
      <c r="F271" s="10">
        <v>1</v>
      </c>
    </row>
    <row r="272" spans="1:6" x14ac:dyDescent="0.2">
      <c r="A272" s="12" t="s">
        <v>2959</v>
      </c>
      <c r="B272" s="10">
        <v>1</v>
      </c>
      <c r="C272" s="10"/>
      <c r="D272" s="10"/>
      <c r="E272" s="10"/>
      <c r="F272" s="10">
        <v>1</v>
      </c>
    </row>
    <row r="273" spans="1:6" x14ac:dyDescent="0.2">
      <c r="A273" s="12" t="s">
        <v>3449</v>
      </c>
      <c r="B273" s="10"/>
      <c r="C273" s="10"/>
      <c r="D273" s="10"/>
      <c r="E273" s="10">
        <v>1</v>
      </c>
      <c r="F273" s="10">
        <v>1</v>
      </c>
    </row>
    <row r="274" spans="1:6" x14ac:dyDescent="0.2">
      <c r="A274" s="12" t="s">
        <v>3026</v>
      </c>
      <c r="B274" s="10"/>
      <c r="C274" s="10"/>
      <c r="D274" s="10"/>
      <c r="E274" s="10">
        <v>1</v>
      </c>
      <c r="F274" s="10">
        <v>1</v>
      </c>
    </row>
    <row r="275" spans="1:6" x14ac:dyDescent="0.2">
      <c r="A275" s="12" t="s">
        <v>3669</v>
      </c>
      <c r="B275" s="10"/>
      <c r="C275" s="10"/>
      <c r="D275" s="10"/>
      <c r="E275" s="10">
        <v>1</v>
      </c>
      <c r="F275" s="10">
        <v>1</v>
      </c>
    </row>
    <row r="276" spans="1:6" x14ac:dyDescent="0.2">
      <c r="A276" s="12" t="s">
        <v>3239</v>
      </c>
      <c r="B276" s="10"/>
      <c r="C276" s="10"/>
      <c r="D276" s="10"/>
      <c r="E276" s="10">
        <v>1</v>
      </c>
      <c r="F276" s="10">
        <v>1</v>
      </c>
    </row>
    <row r="277" spans="1:6" x14ac:dyDescent="0.2">
      <c r="A277" s="12" t="s">
        <v>4008</v>
      </c>
      <c r="B277" s="10"/>
      <c r="C277" s="10">
        <v>1</v>
      </c>
      <c r="D277" s="10"/>
      <c r="E277" s="10"/>
      <c r="F277" s="10">
        <v>1</v>
      </c>
    </row>
    <row r="278" spans="1:6" x14ac:dyDescent="0.2">
      <c r="A278" s="12" t="s">
        <v>3812</v>
      </c>
      <c r="B278" s="10"/>
      <c r="C278" s="10"/>
      <c r="D278" s="10"/>
      <c r="E278" s="10">
        <v>1</v>
      </c>
      <c r="F278" s="10">
        <v>1</v>
      </c>
    </row>
    <row r="279" spans="1:6" x14ac:dyDescent="0.2">
      <c r="A279" s="12" t="s">
        <v>2841</v>
      </c>
      <c r="B279" s="10"/>
      <c r="C279" s="10">
        <v>1</v>
      </c>
      <c r="D279" s="10"/>
      <c r="E279" s="10"/>
      <c r="F279" s="10">
        <v>1</v>
      </c>
    </row>
    <row r="280" spans="1:6" x14ac:dyDescent="0.2">
      <c r="A280" s="12" t="s">
        <v>1287</v>
      </c>
      <c r="B280" s="10"/>
      <c r="C280" s="10"/>
      <c r="D280" s="10"/>
      <c r="E280" s="10">
        <v>1</v>
      </c>
      <c r="F280" s="10">
        <v>1</v>
      </c>
    </row>
    <row r="281" spans="1:6" x14ac:dyDescent="0.2">
      <c r="A281" s="12" t="s">
        <v>3295</v>
      </c>
      <c r="B281" s="10"/>
      <c r="C281" s="10"/>
      <c r="D281" s="10"/>
      <c r="E281" s="10">
        <v>1</v>
      </c>
      <c r="F281" s="10">
        <v>1</v>
      </c>
    </row>
    <row r="282" spans="1:6" x14ac:dyDescent="0.2">
      <c r="A282" s="12" t="s">
        <v>2802</v>
      </c>
      <c r="B282" s="10"/>
      <c r="C282" s="10"/>
      <c r="D282" s="10"/>
      <c r="E282" s="10">
        <v>1</v>
      </c>
      <c r="F282" s="10">
        <v>1</v>
      </c>
    </row>
    <row r="283" spans="1:6" x14ac:dyDescent="0.2">
      <c r="A283" s="12" t="s">
        <v>3171</v>
      </c>
      <c r="B283" s="10"/>
      <c r="C283" s="10"/>
      <c r="D283" s="10"/>
      <c r="E283" s="10">
        <v>1</v>
      </c>
      <c r="F283" s="10">
        <v>1</v>
      </c>
    </row>
    <row r="284" spans="1:6" x14ac:dyDescent="0.2">
      <c r="A284" s="12" t="s">
        <v>3609</v>
      </c>
      <c r="B284" s="10"/>
      <c r="C284" s="10"/>
      <c r="D284" s="10"/>
      <c r="E284" s="10">
        <v>1</v>
      </c>
      <c r="F284" s="10">
        <v>1</v>
      </c>
    </row>
    <row r="285" spans="1:6" x14ac:dyDescent="0.2">
      <c r="A285" s="12" t="s">
        <v>4070</v>
      </c>
      <c r="B285" s="10"/>
      <c r="C285" s="10">
        <v>1</v>
      </c>
      <c r="D285" s="10"/>
      <c r="E285" s="10"/>
      <c r="F285" s="10">
        <v>1</v>
      </c>
    </row>
    <row r="286" spans="1:6" x14ac:dyDescent="0.2">
      <c r="A286" s="12" t="s">
        <v>3374</v>
      </c>
      <c r="B286" s="10"/>
      <c r="C286" s="10"/>
      <c r="D286" s="10"/>
      <c r="E286" s="10">
        <v>1</v>
      </c>
      <c r="F286" s="10">
        <v>1</v>
      </c>
    </row>
    <row r="287" spans="1:6" x14ac:dyDescent="0.2">
      <c r="A287" s="12" t="s">
        <v>3343</v>
      </c>
      <c r="B287" s="10"/>
      <c r="C287" s="10"/>
      <c r="D287" s="10"/>
      <c r="E287" s="10">
        <v>1</v>
      </c>
      <c r="F287" s="10">
        <v>1</v>
      </c>
    </row>
    <row r="288" spans="1:6" x14ac:dyDescent="0.2">
      <c r="A288" s="12" t="s">
        <v>3589</v>
      </c>
      <c r="B288" s="10"/>
      <c r="C288" s="10"/>
      <c r="D288" s="10"/>
      <c r="E288" s="10">
        <v>1</v>
      </c>
      <c r="F288" s="10">
        <v>1</v>
      </c>
    </row>
    <row r="289" spans="1:6" x14ac:dyDescent="0.2">
      <c r="A289" s="12" t="s">
        <v>4089</v>
      </c>
      <c r="B289" s="10"/>
      <c r="C289" s="10">
        <v>1</v>
      </c>
      <c r="D289" s="10"/>
      <c r="E289" s="10"/>
      <c r="F289" s="10">
        <v>1</v>
      </c>
    </row>
    <row r="290" spans="1:6" x14ac:dyDescent="0.2">
      <c r="A290" s="12" t="s">
        <v>3221</v>
      </c>
      <c r="B290" s="10"/>
      <c r="C290" s="10"/>
      <c r="D290" s="10"/>
      <c r="E290" s="10">
        <v>1</v>
      </c>
      <c r="F290" s="10">
        <v>1</v>
      </c>
    </row>
    <row r="291" spans="1:6" x14ac:dyDescent="0.2">
      <c r="A291" s="12" t="s">
        <v>3712</v>
      </c>
      <c r="B291" s="10"/>
      <c r="C291" s="10"/>
      <c r="D291" s="10"/>
      <c r="E291" s="10">
        <v>1</v>
      </c>
      <c r="F291" s="10">
        <v>1</v>
      </c>
    </row>
    <row r="292" spans="1:6" x14ac:dyDescent="0.2">
      <c r="A292" s="12" t="s">
        <v>2904</v>
      </c>
      <c r="B292" s="10"/>
      <c r="C292" s="10">
        <v>1</v>
      </c>
      <c r="D292" s="10"/>
      <c r="E292" s="10"/>
      <c r="F292" s="10">
        <v>1</v>
      </c>
    </row>
    <row r="293" spans="1:6" x14ac:dyDescent="0.2">
      <c r="A293" s="12" t="s">
        <v>3808</v>
      </c>
      <c r="B293" s="10"/>
      <c r="C293" s="10"/>
      <c r="D293" s="10"/>
      <c r="E293" s="10">
        <v>1</v>
      </c>
      <c r="F293" s="10">
        <v>1</v>
      </c>
    </row>
    <row r="294" spans="1:6" x14ac:dyDescent="0.2">
      <c r="A294" s="12" t="s">
        <v>3548</v>
      </c>
      <c r="B294" s="10"/>
      <c r="C294" s="10"/>
      <c r="D294" s="10"/>
      <c r="E294" s="10">
        <v>1</v>
      </c>
      <c r="F294" s="10">
        <v>1</v>
      </c>
    </row>
    <row r="295" spans="1:6" x14ac:dyDescent="0.2">
      <c r="A295" s="12" t="s">
        <v>2825</v>
      </c>
      <c r="B295" s="10"/>
      <c r="C295" s="10"/>
      <c r="D295" s="10"/>
      <c r="E295" s="10">
        <v>1</v>
      </c>
      <c r="F295" s="10">
        <v>1</v>
      </c>
    </row>
    <row r="296" spans="1:6" x14ac:dyDescent="0.2">
      <c r="A296" s="12" t="s">
        <v>3023</v>
      </c>
      <c r="B296" s="10"/>
      <c r="C296" s="10"/>
      <c r="D296" s="10"/>
      <c r="E296" s="10">
        <v>1</v>
      </c>
      <c r="F296" s="10">
        <v>1</v>
      </c>
    </row>
    <row r="297" spans="1:6" x14ac:dyDescent="0.2">
      <c r="A297" s="12" t="s">
        <v>3453</v>
      </c>
      <c r="B297" s="10"/>
      <c r="C297" s="10"/>
      <c r="D297" s="10"/>
      <c r="E297" s="10">
        <v>1</v>
      </c>
      <c r="F297" s="10">
        <v>1</v>
      </c>
    </row>
    <row r="298" spans="1:6" x14ac:dyDescent="0.2">
      <c r="A298" s="12" t="s">
        <v>3025</v>
      </c>
      <c r="B298" s="10"/>
      <c r="C298" s="10"/>
      <c r="D298" s="10"/>
      <c r="E298" s="10">
        <v>1</v>
      </c>
      <c r="F298" s="10">
        <v>1</v>
      </c>
    </row>
    <row r="299" spans="1:6" x14ac:dyDescent="0.2">
      <c r="A299" s="12" t="s">
        <v>4065</v>
      </c>
      <c r="B299" s="10"/>
      <c r="C299" s="10">
        <v>1</v>
      </c>
      <c r="D299" s="10"/>
      <c r="E299" s="10"/>
      <c r="F299" s="10">
        <v>1</v>
      </c>
    </row>
    <row r="300" spans="1:6" x14ac:dyDescent="0.2">
      <c r="A300" s="12" t="s">
        <v>3142</v>
      </c>
      <c r="B300" s="10"/>
      <c r="C300" s="10"/>
      <c r="D300" s="10">
        <v>1</v>
      </c>
      <c r="E300" s="10"/>
      <c r="F300" s="10">
        <v>1</v>
      </c>
    </row>
    <row r="301" spans="1:6" x14ac:dyDescent="0.2">
      <c r="A301" s="12" t="s">
        <v>2804</v>
      </c>
      <c r="B301" s="10"/>
      <c r="C301" s="10"/>
      <c r="D301" s="10"/>
      <c r="E301" s="10">
        <v>1</v>
      </c>
      <c r="F301" s="10">
        <v>1</v>
      </c>
    </row>
    <row r="302" spans="1:6" x14ac:dyDescent="0.2">
      <c r="A302" s="12" t="s">
        <v>3563</v>
      </c>
      <c r="B302" s="10"/>
      <c r="C302" s="10"/>
      <c r="D302" s="10"/>
      <c r="E302" s="10">
        <v>1</v>
      </c>
      <c r="F302" s="10">
        <v>1</v>
      </c>
    </row>
    <row r="303" spans="1:6" x14ac:dyDescent="0.2">
      <c r="A303" s="12" t="s">
        <v>3378</v>
      </c>
      <c r="B303" s="10"/>
      <c r="C303" s="10"/>
      <c r="D303" s="10"/>
      <c r="E303" s="10">
        <v>1</v>
      </c>
      <c r="F303" s="10">
        <v>1</v>
      </c>
    </row>
    <row r="304" spans="1:6" x14ac:dyDescent="0.2">
      <c r="A304" s="12" t="s">
        <v>2711</v>
      </c>
      <c r="B304" s="10"/>
      <c r="C304" s="10"/>
      <c r="D304" s="10"/>
      <c r="E304" s="10">
        <v>1</v>
      </c>
      <c r="F304" s="10">
        <v>1</v>
      </c>
    </row>
    <row r="305" spans="1:6" x14ac:dyDescent="0.2">
      <c r="A305" s="12" t="s">
        <v>3895</v>
      </c>
      <c r="B305" s="10"/>
      <c r="C305" s="10">
        <v>1</v>
      </c>
      <c r="D305" s="10"/>
      <c r="E305" s="10"/>
      <c r="F305" s="10">
        <v>1</v>
      </c>
    </row>
    <row r="306" spans="1:6" x14ac:dyDescent="0.2">
      <c r="A306" s="12" t="s">
        <v>3706</v>
      </c>
      <c r="B306" s="10"/>
      <c r="C306" s="10"/>
      <c r="D306" s="10"/>
      <c r="E306" s="10">
        <v>1</v>
      </c>
      <c r="F306" s="10">
        <v>1</v>
      </c>
    </row>
    <row r="307" spans="1:6" x14ac:dyDescent="0.2">
      <c r="A307" s="12" t="s">
        <v>3372</v>
      </c>
      <c r="B307" s="10"/>
      <c r="C307" s="10"/>
      <c r="D307" s="10"/>
      <c r="E307" s="10">
        <v>1</v>
      </c>
      <c r="F307" s="10">
        <v>1</v>
      </c>
    </row>
    <row r="308" spans="1:6" x14ac:dyDescent="0.2">
      <c r="A308" s="12" t="s">
        <v>3421</v>
      </c>
      <c r="B308" s="10"/>
      <c r="C308" s="10"/>
      <c r="D308" s="10"/>
      <c r="E308" s="10">
        <v>1</v>
      </c>
      <c r="F308" s="10">
        <v>1</v>
      </c>
    </row>
    <row r="309" spans="1:6" x14ac:dyDescent="0.2">
      <c r="A309" s="12" t="s">
        <v>3539</v>
      </c>
      <c r="B309" s="10"/>
      <c r="C309" s="10"/>
      <c r="D309" s="10"/>
      <c r="E309" s="10">
        <v>1</v>
      </c>
      <c r="F309" s="10">
        <v>1</v>
      </c>
    </row>
    <row r="310" spans="1:6" x14ac:dyDescent="0.2">
      <c r="A310" s="12" t="s">
        <v>3915</v>
      </c>
      <c r="B310" s="10"/>
      <c r="C310" s="10">
        <v>1</v>
      </c>
      <c r="D310" s="10"/>
      <c r="E310" s="10"/>
      <c r="F310" s="10">
        <v>1</v>
      </c>
    </row>
    <row r="311" spans="1:6" x14ac:dyDescent="0.2">
      <c r="A311" s="12" t="s">
        <v>3664</v>
      </c>
      <c r="B311" s="10"/>
      <c r="C311" s="10"/>
      <c r="D311" s="10"/>
      <c r="E311" s="10">
        <v>1</v>
      </c>
      <c r="F311" s="10">
        <v>1</v>
      </c>
    </row>
    <row r="312" spans="1:6" x14ac:dyDescent="0.2">
      <c r="A312" s="12" t="s">
        <v>3959</v>
      </c>
      <c r="B312" s="10"/>
      <c r="C312" s="10">
        <v>1</v>
      </c>
      <c r="D312" s="10"/>
      <c r="E312" s="10"/>
      <c r="F312" s="10">
        <v>1</v>
      </c>
    </row>
    <row r="313" spans="1:6" x14ac:dyDescent="0.2">
      <c r="A313" s="12" t="s">
        <v>3971</v>
      </c>
      <c r="B313" s="10"/>
      <c r="C313" s="10">
        <v>1</v>
      </c>
      <c r="D313" s="10"/>
      <c r="E313" s="10"/>
      <c r="F313" s="10">
        <v>1</v>
      </c>
    </row>
    <row r="314" spans="1:6" x14ac:dyDescent="0.2">
      <c r="A314" s="12" t="s">
        <v>3685</v>
      </c>
      <c r="B314" s="10"/>
      <c r="C314" s="10"/>
      <c r="D314" s="10"/>
      <c r="E314" s="10">
        <v>1</v>
      </c>
      <c r="F314" s="10">
        <v>1</v>
      </c>
    </row>
    <row r="315" spans="1:6" x14ac:dyDescent="0.2">
      <c r="A315" s="12" t="s">
        <v>3314</v>
      </c>
      <c r="B315" s="10"/>
      <c r="C315" s="10"/>
      <c r="D315" s="10"/>
      <c r="E315" s="10">
        <v>1</v>
      </c>
      <c r="F315" s="10">
        <v>1</v>
      </c>
    </row>
    <row r="316" spans="1:6" x14ac:dyDescent="0.2">
      <c r="A316" s="12" t="s">
        <v>3767</v>
      </c>
      <c r="B316" s="10"/>
      <c r="C316" s="10"/>
      <c r="D316" s="10"/>
      <c r="E316" s="10">
        <v>1</v>
      </c>
      <c r="F316" s="10">
        <v>1</v>
      </c>
    </row>
    <row r="317" spans="1:6" x14ac:dyDescent="0.2">
      <c r="A317" s="12" t="s">
        <v>3876</v>
      </c>
      <c r="B317" s="10">
        <v>1</v>
      </c>
      <c r="C317" s="10"/>
      <c r="D317" s="10"/>
      <c r="E317" s="10"/>
      <c r="F317" s="10">
        <v>1</v>
      </c>
    </row>
    <row r="318" spans="1:6" x14ac:dyDescent="0.2">
      <c r="A318" s="12" t="s">
        <v>3102</v>
      </c>
      <c r="B318" s="10"/>
      <c r="C318" s="10">
        <v>1</v>
      </c>
      <c r="D318" s="10"/>
      <c r="E318" s="10"/>
      <c r="F318" s="10">
        <v>1</v>
      </c>
    </row>
    <row r="319" spans="1:6" x14ac:dyDescent="0.2">
      <c r="A319" s="12" t="s">
        <v>4092</v>
      </c>
      <c r="B319" s="10"/>
      <c r="C319" s="10">
        <v>1</v>
      </c>
      <c r="D319" s="10"/>
      <c r="E319" s="10"/>
      <c r="F319" s="10">
        <v>1</v>
      </c>
    </row>
    <row r="320" spans="1:6" x14ac:dyDescent="0.2">
      <c r="A320" s="12" t="s">
        <v>4074</v>
      </c>
      <c r="B320" s="10"/>
      <c r="C320" s="10">
        <v>1</v>
      </c>
      <c r="D320" s="10"/>
      <c r="E320" s="10"/>
      <c r="F320" s="10">
        <v>1</v>
      </c>
    </row>
    <row r="321" spans="1:6" x14ac:dyDescent="0.2">
      <c r="A321" s="12" t="s">
        <v>3624</v>
      </c>
      <c r="B321" s="10"/>
      <c r="C321" s="10"/>
      <c r="D321" s="10"/>
      <c r="E321" s="10">
        <v>1</v>
      </c>
      <c r="F321" s="10">
        <v>1</v>
      </c>
    </row>
    <row r="322" spans="1:6" x14ac:dyDescent="0.2">
      <c r="A322" s="12" t="s">
        <v>3143</v>
      </c>
      <c r="B322" s="10"/>
      <c r="C322" s="10"/>
      <c r="D322" s="10">
        <v>1</v>
      </c>
      <c r="E322" s="10"/>
      <c r="F322" s="10">
        <v>1</v>
      </c>
    </row>
    <row r="323" spans="1:6" x14ac:dyDescent="0.2">
      <c r="A323" s="12" t="s">
        <v>3400</v>
      </c>
      <c r="B323" s="10"/>
      <c r="C323" s="10"/>
      <c r="D323" s="10"/>
      <c r="E323" s="10">
        <v>1</v>
      </c>
      <c r="F323" s="10">
        <v>1</v>
      </c>
    </row>
    <row r="324" spans="1:6" x14ac:dyDescent="0.2">
      <c r="A324" s="12" t="s">
        <v>3877</v>
      </c>
      <c r="B324" s="10">
        <v>1</v>
      </c>
      <c r="C324" s="10"/>
      <c r="D324" s="10"/>
      <c r="E324" s="10"/>
      <c r="F324" s="10">
        <v>1</v>
      </c>
    </row>
    <row r="325" spans="1:6" x14ac:dyDescent="0.2">
      <c r="A325" s="12" t="s">
        <v>3134</v>
      </c>
      <c r="B325" s="10"/>
      <c r="C325" s="10"/>
      <c r="D325" s="10">
        <v>1</v>
      </c>
      <c r="E325" s="10"/>
      <c r="F325" s="10">
        <v>1</v>
      </c>
    </row>
    <row r="326" spans="1:6" x14ac:dyDescent="0.2">
      <c r="A326" s="12" t="s">
        <v>3561</v>
      </c>
      <c r="B326" s="10"/>
      <c r="C326" s="10"/>
      <c r="D326" s="10"/>
      <c r="E326" s="10">
        <v>1</v>
      </c>
      <c r="F326" s="10">
        <v>1</v>
      </c>
    </row>
    <row r="327" spans="1:6" x14ac:dyDescent="0.2">
      <c r="A327" s="12" t="s">
        <v>3805</v>
      </c>
      <c r="B327" s="10"/>
      <c r="C327" s="10"/>
      <c r="D327" s="10"/>
      <c r="E327" s="10">
        <v>1</v>
      </c>
      <c r="F327" s="10">
        <v>1</v>
      </c>
    </row>
    <row r="328" spans="1:6" x14ac:dyDescent="0.2">
      <c r="A328" s="12" t="s">
        <v>4014</v>
      </c>
      <c r="B328" s="10"/>
      <c r="C328" s="10">
        <v>1</v>
      </c>
      <c r="D328" s="10"/>
      <c r="E328" s="10"/>
      <c r="F328" s="10">
        <v>1</v>
      </c>
    </row>
    <row r="329" spans="1:6" x14ac:dyDescent="0.2">
      <c r="A329" s="12" t="s">
        <v>3330</v>
      </c>
      <c r="B329" s="10"/>
      <c r="C329" s="10"/>
      <c r="D329" s="10"/>
      <c r="E329" s="10">
        <v>1</v>
      </c>
      <c r="F329" s="10">
        <v>1</v>
      </c>
    </row>
    <row r="330" spans="1:6" x14ac:dyDescent="0.2">
      <c r="A330" s="12" t="s">
        <v>3376</v>
      </c>
      <c r="B330" s="10"/>
      <c r="C330" s="10"/>
      <c r="D330" s="10"/>
      <c r="E330" s="10">
        <v>1</v>
      </c>
      <c r="F330" s="10">
        <v>1</v>
      </c>
    </row>
    <row r="331" spans="1:6" x14ac:dyDescent="0.2">
      <c r="A331" s="12" t="s">
        <v>3341</v>
      </c>
      <c r="B331" s="10"/>
      <c r="C331" s="10"/>
      <c r="D331" s="10"/>
      <c r="E331" s="10">
        <v>1</v>
      </c>
      <c r="F331" s="10">
        <v>1</v>
      </c>
    </row>
    <row r="332" spans="1:6" x14ac:dyDescent="0.2">
      <c r="A332" s="12" t="s">
        <v>3714</v>
      </c>
      <c r="B332" s="10"/>
      <c r="C332" s="10"/>
      <c r="D332" s="10"/>
      <c r="E332" s="10">
        <v>1</v>
      </c>
      <c r="F332" s="10">
        <v>1</v>
      </c>
    </row>
    <row r="333" spans="1:6" x14ac:dyDescent="0.2">
      <c r="A333" s="12" t="s">
        <v>3837</v>
      </c>
      <c r="B333" s="10"/>
      <c r="C333" s="10"/>
      <c r="D333" s="10"/>
      <c r="E333" s="10">
        <v>1</v>
      </c>
      <c r="F333" s="10">
        <v>1</v>
      </c>
    </row>
    <row r="334" spans="1:6" x14ac:dyDescent="0.2">
      <c r="A334" s="12" t="s">
        <v>3817</v>
      </c>
      <c r="B334" s="10"/>
      <c r="C334" s="10"/>
      <c r="D334" s="10"/>
      <c r="E334" s="10">
        <v>1</v>
      </c>
      <c r="F334" s="10">
        <v>1</v>
      </c>
    </row>
    <row r="335" spans="1:6" x14ac:dyDescent="0.2">
      <c r="A335" s="12" t="s">
        <v>3540</v>
      </c>
      <c r="B335" s="10"/>
      <c r="C335" s="10"/>
      <c r="D335" s="10"/>
      <c r="E335" s="10">
        <v>1</v>
      </c>
      <c r="F335" s="10">
        <v>1</v>
      </c>
    </row>
    <row r="336" spans="1:6" x14ac:dyDescent="0.2">
      <c r="A336" s="12" t="s">
        <v>3534</v>
      </c>
      <c r="B336" s="10"/>
      <c r="C336" s="10"/>
      <c r="D336" s="10"/>
      <c r="E336" s="10">
        <v>1</v>
      </c>
      <c r="F336" s="10">
        <v>1</v>
      </c>
    </row>
    <row r="337" spans="1:6" x14ac:dyDescent="0.2">
      <c r="A337" s="12" t="s">
        <v>2937</v>
      </c>
      <c r="B337" s="10"/>
      <c r="C337" s="10"/>
      <c r="D337" s="10"/>
      <c r="E337" s="10">
        <v>1</v>
      </c>
      <c r="F337" s="10">
        <v>1</v>
      </c>
    </row>
    <row r="338" spans="1:6" x14ac:dyDescent="0.2">
      <c r="A338" s="12" t="s">
        <v>2854</v>
      </c>
      <c r="B338" s="10"/>
      <c r="C338" s="10">
        <v>1</v>
      </c>
      <c r="D338" s="10"/>
      <c r="E338" s="10"/>
      <c r="F338" s="10">
        <v>1</v>
      </c>
    </row>
    <row r="339" spans="1:6" x14ac:dyDescent="0.2">
      <c r="A339" s="12" t="s">
        <v>3335</v>
      </c>
      <c r="B339" s="10"/>
      <c r="C339" s="10"/>
      <c r="D339" s="10"/>
      <c r="E339" s="10">
        <v>1</v>
      </c>
      <c r="F339" s="10">
        <v>1</v>
      </c>
    </row>
    <row r="340" spans="1:6" x14ac:dyDescent="0.2">
      <c r="A340" s="12" t="s">
        <v>3278</v>
      </c>
      <c r="B340" s="10"/>
      <c r="C340" s="10"/>
      <c r="D340" s="10"/>
      <c r="E340" s="10">
        <v>1</v>
      </c>
      <c r="F340" s="10">
        <v>1</v>
      </c>
    </row>
    <row r="341" spans="1:6" x14ac:dyDescent="0.2">
      <c r="A341" s="12" t="s">
        <v>3565</v>
      </c>
      <c r="B341" s="10"/>
      <c r="C341" s="10"/>
      <c r="D341" s="10"/>
      <c r="E341" s="10">
        <v>1</v>
      </c>
      <c r="F341" s="10">
        <v>1</v>
      </c>
    </row>
    <row r="342" spans="1:6" x14ac:dyDescent="0.2">
      <c r="A342" s="12" t="s">
        <v>3736</v>
      </c>
      <c r="B342" s="10"/>
      <c r="C342" s="10">
        <v>1</v>
      </c>
      <c r="D342" s="10"/>
      <c r="E342" s="10"/>
      <c r="F342" s="10">
        <v>1</v>
      </c>
    </row>
    <row r="343" spans="1:6" x14ac:dyDescent="0.2">
      <c r="A343" s="12" t="s">
        <v>527</v>
      </c>
      <c r="B343" s="10"/>
      <c r="C343" s="10"/>
      <c r="D343" s="10"/>
      <c r="E343" s="10">
        <v>1</v>
      </c>
      <c r="F343" s="10">
        <v>1</v>
      </c>
    </row>
    <row r="344" spans="1:6" x14ac:dyDescent="0.2">
      <c r="A344" s="12" t="s">
        <v>3623</v>
      </c>
      <c r="B344" s="10"/>
      <c r="C344" s="10"/>
      <c r="D344" s="10"/>
      <c r="E344" s="10">
        <v>1</v>
      </c>
      <c r="F344" s="10">
        <v>1</v>
      </c>
    </row>
    <row r="345" spans="1:6" x14ac:dyDescent="0.2">
      <c r="A345" s="12" t="s">
        <v>3428</v>
      </c>
      <c r="B345" s="10"/>
      <c r="C345" s="10"/>
      <c r="D345" s="10"/>
      <c r="E345" s="10">
        <v>1</v>
      </c>
      <c r="F345" s="10">
        <v>1</v>
      </c>
    </row>
    <row r="346" spans="1:6" x14ac:dyDescent="0.2">
      <c r="A346" s="12" t="s">
        <v>3396</v>
      </c>
      <c r="B346" s="10"/>
      <c r="C346" s="10"/>
      <c r="D346" s="10"/>
      <c r="E346" s="10">
        <v>1</v>
      </c>
      <c r="F346" s="10">
        <v>1</v>
      </c>
    </row>
    <row r="347" spans="1:6" x14ac:dyDescent="0.2">
      <c r="A347" s="12" t="s">
        <v>3848</v>
      </c>
      <c r="B347" s="10"/>
      <c r="C347" s="10">
        <v>1</v>
      </c>
      <c r="D347" s="10"/>
      <c r="E347" s="10"/>
      <c r="F347" s="10">
        <v>1</v>
      </c>
    </row>
    <row r="348" spans="1:6" x14ac:dyDescent="0.2">
      <c r="A348" s="12" t="s">
        <v>1286</v>
      </c>
      <c r="B348" s="10"/>
      <c r="C348" s="10"/>
      <c r="D348" s="10"/>
      <c r="E348" s="10">
        <v>1</v>
      </c>
      <c r="F348" s="10">
        <v>1</v>
      </c>
    </row>
    <row r="349" spans="1:6" x14ac:dyDescent="0.2">
      <c r="A349" s="12" t="s">
        <v>3426</v>
      </c>
      <c r="B349" s="10"/>
      <c r="C349" s="10"/>
      <c r="D349" s="10"/>
      <c r="E349" s="10">
        <v>1</v>
      </c>
      <c r="F349" s="10">
        <v>1</v>
      </c>
    </row>
    <row r="350" spans="1:6" x14ac:dyDescent="0.2">
      <c r="A350" s="12" t="s">
        <v>3648</v>
      </c>
      <c r="B350" s="10"/>
      <c r="C350" s="10"/>
      <c r="D350" s="10"/>
      <c r="E350" s="10">
        <v>1</v>
      </c>
      <c r="F350" s="10">
        <v>1</v>
      </c>
    </row>
    <row r="351" spans="1:6" x14ac:dyDescent="0.2">
      <c r="A351" s="12" t="s">
        <v>3976</v>
      </c>
      <c r="B351" s="10"/>
      <c r="C351" s="10">
        <v>1</v>
      </c>
      <c r="D351" s="10"/>
      <c r="E351" s="10"/>
      <c r="F351" s="10">
        <v>1</v>
      </c>
    </row>
    <row r="352" spans="1:6" x14ac:dyDescent="0.2">
      <c r="A352" s="12" t="s">
        <v>4059</v>
      </c>
      <c r="B352" s="10"/>
      <c r="C352" s="10">
        <v>1</v>
      </c>
      <c r="D352" s="10"/>
      <c r="E352" s="10"/>
      <c r="F352" s="10">
        <v>1</v>
      </c>
    </row>
    <row r="353" spans="1:6" x14ac:dyDescent="0.2">
      <c r="A353" s="12" t="s">
        <v>3408</v>
      </c>
      <c r="B353" s="10"/>
      <c r="C353" s="10"/>
      <c r="D353" s="10"/>
      <c r="E353" s="10">
        <v>1</v>
      </c>
      <c r="F353" s="10">
        <v>1</v>
      </c>
    </row>
    <row r="354" spans="1:6" x14ac:dyDescent="0.2">
      <c r="A354" s="12" t="s">
        <v>3106</v>
      </c>
      <c r="B354" s="10"/>
      <c r="C354" s="10">
        <v>1</v>
      </c>
      <c r="D354" s="10"/>
      <c r="E354" s="10"/>
      <c r="F354" s="10">
        <v>1</v>
      </c>
    </row>
    <row r="355" spans="1:6" x14ac:dyDescent="0.2">
      <c r="A355" s="12" t="s">
        <v>3336</v>
      </c>
      <c r="B355" s="10"/>
      <c r="C355" s="10"/>
      <c r="D355" s="10"/>
      <c r="E355" s="10">
        <v>1</v>
      </c>
      <c r="F355" s="10">
        <v>1</v>
      </c>
    </row>
    <row r="356" spans="1:6" x14ac:dyDescent="0.2">
      <c r="A356" s="12" t="s">
        <v>3511</v>
      </c>
      <c r="B356" s="10"/>
      <c r="C356" s="10"/>
      <c r="D356" s="10"/>
      <c r="E356" s="10">
        <v>1</v>
      </c>
      <c r="F356" s="10">
        <v>1</v>
      </c>
    </row>
    <row r="357" spans="1:6" x14ac:dyDescent="0.2">
      <c r="A357" s="12" t="s">
        <v>3732</v>
      </c>
      <c r="B357" s="10"/>
      <c r="C357" s="10">
        <v>1</v>
      </c>
      <c r="D357" s="10"/>
      <c r="E357" s="10"/>
      <c r="F357" s="10">
        <v>1</v>
      </c>
    </row>
    <row r="358" spans="1:6" x14ac:dyDescent="0.2">
      <c r="A358" s="12" t="s">
        <v>3527</v>
      </c>
      <c r="B358" s="10"/>
      <c r="C358" s="10"/>
      <c r="D358" s="10"/>
      <c r="E358" s="10">
        <v>1</v>
      </c>
      <c r="F358" s="10">
        <v>1</v>
      </c>
    </row>
    <row r="359" spans="1:6" x14ac:dyDescent="0.2">
      <c r="A359" s="12" t="s">
        <v>3214</v>
      </c>
      <c r="B359" s="10"/>
      <c r="C359" s="10"/>
      <c r="D359" s="10"/>
      <c r="E359" s="10">
        <v>1</v>
      </c>
      <c r="F359" s="10">
        <v>1</v>
      </c>
    </row>
    <row r="360" spans="1:6" x14ac:dyDescent="0.2">
      <c r="A360" s="12" t="s">
        <v>3983</v>
      </c>
      <c r="B360" s="10"/>
      <c r="C360" s="10">
        <v>1</v>
      </c>
      <c r="D360" s="10"/>
      <c r="E360" s="10"/>
      <c r="F360" s="10">
        <v>1</v>
      </c>
    </row>
    <row r="361" spans="1:6" x14ac:dyDescent="0.2">
      <c r="A361" s="12" t="s">
        <v>3610</v>
      </c>
      <c r="B361" s="10"/>
      <c r="C361" s="10"/>
      <c r="D361" s="10"/>
      <c r="E361" s="10">
        <v>1</v>
      </c>
      <c r="F361" s="10">
        <v>1</v>
      </c>
    </row>
    <row r="362" spans="1:6" x14ac:dyDescent="0.2">
      <c r="A362" s="12" t="s">
        <v>2799</v>
      </c>
      <c r="B362" s="10"/>
      <c r="C362" s="10"/>
      <c r="D362" s="10"/>
      <c r="E362" s="10">
        <v>1</v>
      </c>
      <c r="F362" s="10">
        <v>1</v>
      </c>
    </row>
    <row r="363" spans="1:6" x14ac:dyDescent="0.2">
      <c r="A363" s="12" t="s">
        <v>3645</v>
      </c>
      <c r="B363" s="10"/>
      <c r="C363" s="10">
        <v>1</v>
      </c>
      <c r="D363" s="10"/>
      <c r="E363" s="10"/>
      <c r="F363" s="10">
        <v>1</v>
      </c>
    </row>
    <row r="364" spans="1:6" x14ac:dyDescent="0.2">
      <c r="A364" s="12" t="s">
        <v>525</v>
      </c>
      <c r="B364" s="10"/>
      <c r="C364" s="10"/>
      <c r="D364" s="10"/>
      <c r="E364" s="10">
        <v>1</v>
      </c>
      <c r="F364" s="10">
        <v>1</v>
      </c>
    </row>
    <row r="365" spans="1:6" x14ac:dyDescent="0.2">
      <c r="A365" s="11" t="s">
        <v>8361</v>
      </c>
      <c r="B365" s="10">
        <v>6</v>
      </c>
      <c r="C365" s="10">
        <v>89</v>
      </c>
      <c r="D365" s="10">
        <v>6</v>
      </c>
      <c r="E365" s="10">
        <v>258</v>
      </c>
      <c r="F365" s="10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0645E-1A56-154D-98AE-C5B19BE87D08}">
  <dimension ref="A1:E7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8364</v>
      </c>
    </row>
    <row r="2" spans="1:5" x14ac:dyDescent="0.2">
      <c r="A2" s="9" t="s">
        <v>8358</v>
      </c>
      <c r="B2" t="s">
        <v>8315</v>
      </c>
    </row>
    <row r="4" spans="1:5" x14ac:dyDescent="0.2">
      <c r="A4" s="9" t="s">
        <v>8362</v>
      </c>
      <c r="B4" s="9" t="s">
        <v>8360</v>
      </c>
    </row>
    <row r="5" spans="1:5" x14ac:dyDescent="0.2">
      <c r="A5" s="9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1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618E8-6102-3145-9C29-3D37C8E2871E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56.5" bestFit="1" customWidth="1"/>
    <col min="2" max="2" width="44" customWidth="1"/>
    <col min="5" max="5" width="13.33203125" bestFit="1" customWidth="1"/>
    <col min="6" max="6" width="15.164062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ht="25" x14ac:dyDescent="0.25">
      <c r="A2" s="15" t="s">
        <v>3473</v>
      </c>
      <c r="B2" s="16" t="str">
        <f>VLOOKUP(A2,KickstarterData!B:C, 2, FALSE)</f>
        <v>Help us get actor-writer Ian Bonar's debut play - a hilarious, heartbreaking story of grief and loss - to the 2016 Edinburgh Fringe.</v>
      </c>
      <c r="C2">
        <f>VLOOKUP(A2,KickstarterData!B:E, 3, FALSE)</f>
        <v>2000</v>
      </c>
      <c r="D2" s="16">
        <f>VLOOKUP(A2,KickstarterData!B:E, 4, FALSE)</f>
        <v>2020</v>
      </c>
      <c r="E2">
        <f>VLOOKUP(A2,KickstarterData!B:P, 15, FALSE)</f>
        <v>51.79</v>
      </c>
      <c r="F2">
        <f>VLOOKUP(A2,KickstarterData!B:P, 11, FALSE)</f>
        <v>39</v>
      </c>
    </row>
    <row r="3" spans="1:6" ht="25" x14ac:dyDescent="0.25">
      <c r="A3" s="15" t="s">
        <v>3616</v>
      </c>
      <c r="B3" s="16" t="str">
        <f>VLOOKUP(A3,KickstarterData!B:C, 2, FALSE)</f>
        <v>The play yet to be described as "A surefire Edinburgh Fringe Festival Cult Hit". Coming to the Underbelly, Edinburgh, 5th-30th August.</v>
      </c>
      <c r="C3">
        <f>VLOOKUP(A3,KickstarterData!B:E, 3, FALSE)</f>
        <v>2000</v>
      </c>
      <c r="D3" s="16">
        <f>VLOOKUP(A3,KickstarterData!B:E, 4, FALSE)</f>
        <v>2020</v>
      </c>
      <c r="E3">
        <f>VLOOKUP(A3,KickstarterData!B:P, 15, FALSE)</f>
        <v>36.07</v>
      </c>
      <c r="F3">
        <f>VLOOKUP(A3,KickstarterData!B:P, 11, FALSE)</f>
        <v>56</v>
      </c>
    </row>
    <row r="4" spans="1:6" ht="25" x14ac:dyDescent="0.25">
      <c r="A4" s="15" t="s">
        <v>3178</v>
      </c>
      <c r="B4" s="16" t="str">
        <f>VLOOKUP(A4,KickstarterData!B:C, 2, FALSE)</f>
        <v>Cutting Off Kate Bush is a one-woman show written &amp; performed by Lucy Benson-Brown, premiering at the Edinburgh Fringe Festival 2014</v>
      </c>
      <c r="C4">
        <f>VLOOKUP(A4,KickstarterData!B:E, 3, FALSE)</f>
        <v>1500</v>
      </c>
      <c r="D4" s="16">
        <f>VLOOKUP(A4,KickstarterData!B:E, 4, FALSE)</f>
        <v>2576</v>
      </c>
      <c r="E4">
        <f>VLOOKUP(A4,KickstarterData!B:P, 15, FALSE)</f>
        <v>33.03</v>
      </c>
      <c r="F4">
        <f>VLOOKUP(A4,KickstarterData!B:P, 11, FALSE)</f>
        <v>78</v>
      </c>
    </row>
    <row r="5" spans="1:6" ht="25" x14ac:dyDescent="0.25">
      <c r="A5" s="15" t="s">
        <v>3329</v>
      </c>
      <c r="B5" s="16" t="str">
        <f>VLOOKUP(A5,KickstarterData!B:C, 2, FALSE)</f>
        <v>Jestia and Raedon is a brand new romantic comedy play going to the Edinburgh Fringe Festival this summer.</v>
      </c>
      <c r="C5">
        <f>VLOOKUP(A5,KickstarterData!B:E, 3, FALSE)</f>
        <v>1000</v>
      </c>
      <c r="D5" s="16">
        <f>VLOOKUP(A5,KickstarterData!B:E, 4, FALSE)</f>
        <v>1168</v>
      </c>
      <c r="E5">
        <f>VLOOKUP(A5,KickstarterData!B:P, 15, FALSE)</f>
        <v>44.92</v>
      </c>
      <c r="F5">
        <f>VLOOKUP(A5,KickstarterData!B:P, 11, FALSE)</f>
        <v>26</v>
      </c>
    </row>
    <row r="6" spans="1:6" ht="25" x14ac:dyDescent="0.25">
      <c r="A6" s="15" t="s">
        <v>3221</v>
      </c>
      <c r="B6" s="16" t="str">
        <f>VLOOKUP(A6,KickstarterData!B:C, 2, FALSE)</f>
        <v>A one-man show about love, loss, and motorways, written &amp; performed by Ben Norris. Help us get to the 2015 Edinburgh Fringe and beyond!</v>
      </c>
      <c r="C6">
        <f>VLOOKUP(A6,KickstarterData!B:E, 3, FALSE)</f>
        <v>4000</v>
      </c>
      <c r="D6" s="16">
        <f>VLOOKUP(A6,KickstarterData!B:E, 4, FALSE)</f>
        <v>4137</v>
      </c>
      <c r="E6">
        <f>VLOOKUP(A6,KickstarterData!B:P, 15, FALSE)</f>
        <v>36.61</v>
      </c>
      <c r="F6">
        <f>VLOOKUP(A6,KickstarterData!B:P,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KickstarterData</vt:lpstr>
      <vt:lpstr>Descriptive Statistics</vt:lpstr>
      <vt:lpstr>Failed Food Trucks</vt:lpstr>
      <vt:lpstr>Canceled Food Trucks</vt:lpstr>
      <vt:lpstr>Failed US KickStarters plays</vt:lpstr>
      <vt:lpstr>Succesful US KickStarters plays</vt:lpstr>
      <vt:lpstr>Outcomes based on Lauch Date</vt:lpstr>
      <vt:lpstr>Parent Categories</vt:lpstr>
      <vt:lpstr>Subcategory Statistics</vt:lpstr>
      <vt:lpstr>Edeinburgh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2022-04-14T14:22:50Z</dcterms:modified>
</cp:coreProperties>
</file>