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e\Desktop\BRT\GRANT-CORE\Project\core-blog\_posts\2019-06-13-lower-sem-for-core-vs-traditional-orf\references\"/>
    </mc:Choice>
  </mc:AlternateContent>
  <bookViews>
    <workbookView xWindow="0" yWindow="0" windowWidth="14370" windowHeight="1236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4" i="1"/>
  <c r="E13" i="1"/>
  <c r="I11" i="1"/>
  <c r="I10" i="1"/>
  <c r="C28" i="1"/>
  <c r="I3" i="1"/>
  <c r="I4" i="1"/>
  <c r="I5" i="1"/>
  <c r="I6" i="1"/>
  <c r="I7" i="1"/>
  <c r="I8" i="1"/>
  <c r="I9" i="1"/>
  <c r="I2" i="1"/>
  <c r="N24" i="2"/>
  <c r="N15" i="2"/>
</calcChain>
</file>

<file path=xl/sharedStrings.xml><?xml version="1.0" encoding="utf-8"?>
<sst xmlns="http://schemas.openxmlformats.org/spreadsheetml/2006/main" count="125" uniqueCount="48">
  <si>
    <t>Grade</t>
  </si>
  <si>
    <t>Subtest</t>
  </si>
  <si>
    <t>Beginning</t>
  </si>
  <si>
    <t>Middle</t>
  </si>
  <si>
    <t>End</t>
  </si>
  <si>
    <t>ORF</t>
  </si>
  <si>
    <t>Fourth</t>
  </si>
  <si>
    <t>Fifth</t>
  </si>
  <si>
    <t>Sixth</t>
  </si>
  <si>
    <t>Seventh</t>
  </si>
  <si>
    <t>Eighth</t>
  </si>
  <si>
    <t>N</t>
  </si>
  <si>
    <t>1_1</t>
  </si>
  <si>
    <t>1_3</t>
  </si>
  <si>
    <t>1_5</t>
  </si>
  <si>
    <t>PRF</t>
  </si>
  <si>
    <t>SD</t>
  </si>
  <si>
    <t>Mean</t>
  </si>
  <si>
    <t>Grade 1</t>
  </si>
  <si>
    <t>3_1</t>
  </si>
  <si>
    <t>3_3</t>
  </si>
  <si>
    <t>3_5</t>
  </si>
  <si>
    <t>3_7</t>
  </si>
  <si>
    <t>5_1</t>
  </si>
  <si>
    <t>5_3</t>
  </si>
  <si>
    <t>5_5</t>
  </si>
  <si>
    <t>5_7</t>
  </si>
  <si>
    <t>5_6</t>
  </si>
  <si>
    <t>5_8</t>
  </si>
  <si>
    <t>5_9</t>
  </si>
  <si>
    <t>8_1</t>
  </si>
  <si>
    <t>8_3</t>
  </si>
  <si>
    <t>8_5</t>
  </si>
  <si>
    <t>8_7</t>
  </si>
  <si>
    <t>8_6</t>
  </si>
  <si>
    <t>8_8</t>
  </si>
  <si>
    <t>8_9</t>
  </si>
  <si>
    <t>reliability</t>
  </si>
  <si>
    <t>DIBELS 8th Edition</t>
  </si>
  <si>
    <t>system</t>
  </si>
  <si>
    <t>SEM</t>
  </si>
  <si>
    <t>FastBridge</t>
  </si>
  <si>
    <t>easyCBM</t>
  </si>
  <si>
    <t>NA</t>
  </si>
  <si>
    <t>aimsweb Plus</t>
  </si>
  <si>
    <t>Grade 2</t>
  </si>
  <si>
    <t>Grade 3</t>
  </si>
  <si>
    <t>Grade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</si>
</sst>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F3" sqref="F3:F5"/>
    </sheetView>
  </sheetViews>
  <sheetFormatPr defaultRowHeight="15" x14ac:dyDescent="0.25"/>
  <cols>
    <col min="1" max="1" width="17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25">
      <c r="A2">
        <v>1</v>
      </c>
      <c r="B2" t="s">
        <v>5</v>
      </c>
      <c r="C2">
        <v>6.06</v>
      </c>
      <c r="D2">
        <v>6.88</v>
      </c>
      <c r="E2">
        <v>8.43</v>
      </c>
      <c r="F2">
        <v>6.06</v>
      </c>
      <c r="G2">
        <v>8.43</v>
      </c>
      <c r="I2">
        <f>AVERAGE(C2:E2)</f>
        <v>7.1233333333333322</v>
      </c>
    </row>
    <row r="3" spans="1:9" x14ac:dyDescent="0.25">
      <c r="A3">
        <v>2</v>
      </c>
      <c r="B3" t="s">
        <v>5</v>
      </c>
      <c r="C3" s="2">
        <v>7.84</v>
      </c>
      <c r="D3">
        <v>8.85</v>
      </c>
      <c r="E3">
        <v>9.1199999999999992</v>
      </c>
      <c r="F3" s="2">
        <v>7.84</v>
      </c>
      <c r="G3">
        <v>9.1199999999999992</v>
      </c>
      <c r="I3">
        <f t="shared" ref="I3:I9" si="0">AVERAGE(C3:E3)</f>
        <v>8.6033333333333317</v>
      </c>
    </row>
    <row r="4" spans="1:9" x14ac:dyDescent="0.25">
      <c r="A4">
        <v>3</v>
      </c>
      <c r="B4" t="s">
        <v>5</v>
      </c>
      <c r="C4">
        <v>10.39</v>
      </c>
      <c r="D4">
        <v>10.24</v>
      </c>
      <c r="E4">
        <v>9.59</v>
      </c>
      <c r="F4" s="2">
        <v>9.59</v>
      </c>
      <c r="G4">
        <v>10.39</v>
      </c>
      <c r="I4">
        <f t="shared" si="0"/>
        <v>10.073333333333334</v>
      </c>
    </row>
    <row r="5" spans="1:9" x14ac:dyDescent="0.25">
      <c r="A5" t="s">
        <v>6</v>
      </c>
      <c r="B5" t="s">
        <v>5</v>
      </c>
      <c r="C5">
        <v>9.6300000000000008</v>
      </c>
      <c r="D5">
        <v>12.86</v>
      </c>
      <c r="E5">
        <v>10.08</v>
      </c>
      <c r="F5" s="2">
        <v>9.6300000000000008</v>
      </c>
      <c r="G5">
        <v>12.86</v>
      </c>
      <c r="I5">
        <f t="shared" si="0"/>
        <v>10.856666666666667</v>
      </c>
    </row>
    <row r="6" spans="1:9" x14ac:dyDescent="0.25">
      <c r="A6" t="s">
        <v>7</v>
      </c>
      <c r="B6" t="s">
        <v>5</v>
      </c>
      <c r="C6">
        <v>11.31</v>
      </c>
      <c r="D6">
        <v>11.01</v>
      </c>
      <c r="E6">
        <v>11.23</v>
      </c>
      <c r="F6">
        <v>11.01</v>
      </c>
      <c r="G6">
        <v>11.31</v>
      </c>
      <c r="I6">
        <f t="shared" si="0"/>
        <v>11.183333333333332</v>
      </c>
    </row>
    <row r="7" spans="1:9" x14ac:dyDescent="0.25">
      <c r="A7" t="s">
        <v>8</v>
      </c>
      <c r="B7" t="s">
        <v>5</v>
      </c>
      <c r="C7">
        <v>11</v>
      </c>
      <c r="D7">
        <v>9.82</v>
      </c>
      <c r="E7">
        <v>12.87</v>
      </c>
      <c r="F7">
        <v>9.82</v>
      </c>
      <c r="G7">
        <v>12.87</v>
      </c>
      <c r="I7">
        <f t="shared" si="0"/>
        <v>11.229999999999999</v>
      </c>
    </row>
    <row r="8" spans="1:9" x14ac:dyDescent="0.25">
      <c r="A8" t="s">
        <v>9</v>
      </c>
      <c r="B8" t="s">
        <v>5</v>
      </c>
      <c r="C8">
        <v>10.16</v>
      </c>
      <c r="D8">
        <v>10.06</v>
      </c>
      <c r="E8">
        <v>9.83</v>
      </c>
      <c r="F8">
        <v>9.83</v>
      </c>
      <c r="G8">
        <v>10.16</v>
      </c>
      <c r="I8">
        <f t="shared" si="0"/>
        <v>10.016666666666666</v>
      </c>
    </row>
    <row r="9" spans="1:9" x14ac:dyDescent="0.25">
      <c r="A9" t="s">
        <v>10</v>
      </c>
      <c r="B9" t="s">
        <v>5</v>
      </c>
      <c r="C9">
        <v>8.08</v>
      </c>
      <c r="D9">
        <v>9.16</v>
      </c>
      <c r="E9">
        <v>10.23</v>
      </c>
      <c r="F9">
        <v>8.08</v>
      </c>
      <c r="G9">
        <v>10.23</v>
      </c>
      <c r="I9">
        <f t="shared" si="0"/>
        <v>9.1566666666666681</v>
      </c>
    </row>
    <row r="10" spans="1:9" x14ac:dyDescent="0.25">
      <c r="I10">
        <f>MIN(I2:I9)</f>
        <v>7.1233333333333322</v>
      </c>
    </row>
    <row r="11" spans="1:9" x14ac:dyDescent="0.25">
      <c r="I11">
        <f>MAX(I2:I9)</f>
        <v>11.229999999999999</v>
      </c>
    </row>
    <row r="12" spans="1:9" x14ac:dyDescent="0.25">
      <c r="A12" t="s">
        <v>39</v>
      </c>
      <c r="B12" t="s">
        <v>0</v>
      </c>
      <c r="C12" t="s">
        <v>40</v>
      </c>
    </row>
    <row r="13" spans="1:9" x14ac:dyDescent="0.25">
      <c r="A13" t="s">
        <v>38</v>
      </c>
      <c r="B13" t="s">
        <v>45</v>
      </c>
      <c r="C13" s="1">
        <v>8.6033333333333317</v>
      </c>
      <c r="E13" s="1">
        <f>AVERAGE(C13,C16,C22)</f>
        <v>8.3077777777777779</v>
      </c>
    </row>
    <row r="14" spans="1:9" x14ac:dyDescent="0.25">
      <c r="A14" t="s">
        <v>38</v>
      </c>
      <c r="B14" t="s">
        <v>46</v>
      </c>
      <c r="C14" s="1">
        <v>10.073333333333334</v>
      </c>
      <c r="E14" s="1">
        <f>AVERAGE(C14,C17,C20,C23)</f>
        <v>8.9508333333333336</v>
      </c>
    </row>
    <row r="15" spans="1:9" x14ac:dyDescent="0.25">
      <c r="A15" t="s">
        <v>38</v>
      </c>
      <c r="B15" t="s">
        <v>47</v>
      </c>
      <c r="C15" s="1">
        <v>10.856666666666667</v>
      </c>
      <c r="E15" s="1">
        <f>AVERAGE(C15,C18,C24)</f>
        <v>9.8888888888888875</v>
      </c>
    </row>
    <row r="16" spans="1:9" x14ac:dyDescent="0.25">
      <c r="A16" t="s">
        <v>41</v>
      </c>
      <c r="B16" t="s">
        <v>45</v>
      </c>
      <c r="C16">
        <v>8.5399999999999991</v>
      </c>
    </row>
    <row r="17" spans="1:3" x14ac:dyDescent="0.25">
      <c r="A17" t="s">
        <v>41</v>
      </c>
      <c r="B17" t="s">
        <v>46</v>
      </c>
      <c r="C17">
        <v>8.5399999999999991</v>
      </c>
    </row>
    <row r="18" spans="1:3" x14ac:dyDescent="0.25">
      <c r="A18" t="s">
        <v>41</v>
      </c>
      <c r="B18" t="s">
        <v>47</v>
      </c>
      <c r="C18">
        <v>10.41</v>
      </c>
    </row>
    <row r="19" spans="1:3" x14ac:dyDescent="0.25">
      <c r="A19" t="s">
        <v>42</v>
      </c>
      <c r="B19" t="s">
        <v>45</v>
      </c>
      <c r="C19" t="s">
        <v>43</v>
      </c>
    </row>
    <row r="20" spans="1:3" x14ac:dyDescent="0.25">
      <c r="A20" t="s">
        <v>42</v>
      </c>
      <c r="B20" t="s">
        <v>46</v>
      </c>
      <c r="C20">
        <v>9.73</v>
      </c>
    </row>
    <row r="21" spans="1:3" x14ac:dyDescent="0.25">
      <c r="A21" t="s">
        <v>42</v>
      </c>
      <c r="B21" t="s">
        <v>47</v>
      </c>
      <c r="C21" t="s">
        <v>43</v>
      </c>
    </row>
    <row r="22" spans="1:3" x14ac:dyDescent="0.25">
      <c r="A22" t="s">
        <v>44</v>
      </c>
      <c r="B22" t="s">
        <v>45</v>
      </c>
      <c r="C22">
        <v>7.78</v>
      </c>
    </row>
    <row r="23" spans="1:3" x14ac:dyDescent="0.25">
      <c r="A23" t="s">
        <v>44</v>
      </c>
      <c r="B23" t="s">
        <v>46</v>
      </c>
      <c r="C23">
        <v>7.46</v>
      </c>
    </row>
    <row r="24" spans="1:3" x14ac:dyDescent="0.25">
      <c r="A24" t="s">
        <v>44</v>
      </c>
      <c r="B24" t="s">
        <v>47</v>
      </c>
      <c r="C24">
        <v>8.4</v>
      </c>
    </row>
    <row r="28" spans="1:3" x14ac:dyDescent="0.25">
      <c r="C28">
        <f>AVERAGE(5.21, 6.53, 7.11)</f>
        <v>6.2833333333333341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workbookViewId="0">
      <selection activeCell="N25" sqref="N25"/>
    </sheetView>
  </sheetViews>
  <sheetFormatPr defaultRowHeight="15" x14ac:dyDescent="0.25"/>
  <sheetData>
    <row r="1" spans="1:26" x14ac:dyDescent="0.25">
      <c r="A1" t="s">
        <v>18</v>
      </c>
      <c r="N1" t="s">
        <v>37</v>
      </c>
    </row>
    <row r="2" spans="1:26" x14ac:dyDescent="0.25">
      <c r="C2" t="s">
        <v>11</v>
      </c>
      <c r="D2" t="s">
        <v>17</v>
      </c>
      <c r="E2" t="s">
        <v>16</v>
      </c>
      <c r="F2" t="s">
        <v>11</v>
      </c>
      <c r="G2" t="s">
        <v>17</v>
      </c>
      <c r="H2" t="s">
        <v>16</v>
      </c>
    </row>
    <row r="3" spans="1:26" x14ac:dyDescent="0.25">
      <c r="A3" t="s">
        <v>15</v>
      </c>
      <c r="B3" t="s">
        <v>12</v>
      </c>
      <c r="C3">
        <v>48</v>
      </c>
      <c r="D3">
        <v>71.84</v>
      </c>
      <c r="E3">
        <v>40.270000000000003</v>
      </c>
      <c r="N3">
        <v>0.96</v>
      </c>
    </row>
    <row r="4" spans="1:26" x14ac:dyDescent="0.25">
      <c r="A4" t="s">
        <v>15</v>
      </c>
      <c r="B4" t="s">
        <v>13</v>
      </c>
      <c r="C4">
        <v>48</v>
      </c>
      <c r="D4">
        <v>62.63</v>
      </c>
      <c r="E4">
        <v>36.200000000000003</v>
      </c>
      <c r="F4">
        <v>52</v>
      </c>
      <c r="G4">
        <v>69.27</v>
      </c>
      <c r="H4">
        <v>37.75</v>
      </c>
    </row>
    <row r="5" spans="1:26" x14ac:dyDescent="0.25">
      <c r="A5" t="s">
        <v>15</v>
      </c>
      <c r="B5" t="s">
        <v>14</v>
      </c>
      <c r="C5">
        <v>48</v>
      </c>
      <c r="D5">
        <v>65.75</v>
      </c>
      <c r="E5">
        <v>39.14</v>
      </c>
      <c r="F5">
        <v>52</v>
      </c>
      <c r="G5">
        <v>73.39</v>
      </c>
      <c r="H5">
        <v>43.95</v>
      </c>
    </row>
    <row r="8" spans="1:26" x14ac:dyDescent="0.25">
      <c r="A8" t="s">
        <v>15</v>
      </c>
      <c r="B8" t="s">
        <v>19</v>
      </c>
      <c r="C8">
        <v>48</v>
      </c>
      <c r="D8">
        <v>130.91999999999999</v>
      </c>
      <c r="E8">
        <v>40.229999999999997</v>
      </c>
    </row>
    <row r="9" spans="1:26" x14ac:dyDescent="0.25">
      <c r="A9" t="s">
        <v>15</v>
      </c>
      <c r="B9" t="s">
        <v>20</v>
      </c>
      <c r="C9">
        <v>48</v>
      </c>
      <c r="D9">
        <v>126.73</v>
      </c>
      <c r="E9">
        <v>38.880000000000003</v>
      </c>
      <c r="F9" t="s">
        <v>15</v>
      </c>
      <c r="G9" t="s">
        <v>20</v>
      </c>
      <c r="H9">
        <v>48</v>
      </c>
      <c r="I9">
        <v>137.47999999999999</v>
      </c>
      <c r="J9">
        <v>40.520000000000003</v>
      </c>
      <c r="N9">
        <v>0.94</v>
      </c>
    </row>
    <row r="10" spans="1:26" x14ac:dyDescent="0.25">
      <c r="A10" t="s">
        <v>15</v>
      </c>
      <c r="B10" t="s">
        <v>21</v>
      </c>
      <c r="C10">
        <v>48</v>
      </c>
      <c r="D10">
        <v>126.48</v>
      </c>
      <c r="E10">
        <v>40.049999999999997</v>
      </c>
      <c r="F10" t="s">
        <v>15</v>
      </c>
      <c r="G10" t="s">
        <v>21</v>
      </c>
      <c r="H10">
        <v>48</v>
      </c>
      <c r="I10">
        <v>137.79</v>
      </c>
      <c r="J10">
        <v>44.82</v>
      </c>
      <c r="T10" t="s">
        <v>15</v>
      </c>
      <c r="U10" t="s">
        <v>23</v>
      </c>
      <c r="V10">
        <v>0.91</v>
      </c>
      <c r="W10">
        <v>0.93</v>
      </c>
      <c r="X10">
        <v>0.94</v>
      </c>
      <c r="Y10">
        <v>0.87</v>
      </c>
      <c r="Z10">
        <v>0.9</v>
      </c>
    </row>
    <row r="11" spans="1:26" x14ac:dyDescent="0.25">
      <c r="F11" t="s">
        <v>15</v>
      </c>
      <c r="G11" t="s">
        <v>22</v>
      </c>
      <c r="H11">
        <v>48</v>
      </c>
      <c r="I11">
        <v>121.13</v>
      </c>
      <c r="J11">
        <v>40.51</v>
      </c>
      <c r="T11" t="s">
        <v>15</v>
      </c>
      <c r="U11" t="s">
        <v>24</v>
      </c>
      <c r="V11">
        <v>0.96</v>
      </c>
      <c r="W11">
        <v>0.94</v>
      </c>
      <c r="X11">
        <v>0.88</v>
      </c>
      <c r="Y11">
        <v>0.91</v>
      </c>
    </row>
    <row r="12" spans="1:26" x14ac:dyDescent="0.25">
      <c r="T12" t="s">
        <v>15</v>
      </c>
      <c r="U12" t="s">
        <v>25</v>
      </c>
      <c r="V12">
        <v>0.95</v>
      </c>
      <c r="W12">
        <v>0.9</v>
      </c>
      <c r="X12">
        <v>0.92</v>
      </c>
    </row>
    <row r="13" spans="1:26" x14ac:dyDescent="0.25">
      <c r="T13" t="s">
        <v>15</v>
      </c>
      <c r="U13" t="s">
        <v>27</v>
      </c>
      <c r="V13">
        <v>0.88</v>
      </c>
      <c r="W13">
        <v>0.92</v>
      </c>
    </row>
    <row r="14" spans="1:26" x14ac:dyDescent="0.25">
      <c r="T14" t="s">
        <v>15</v>
      </c>
      <c r="U14" t="s">
        <v>28</v>
      </c>
      <c r="V14">
        <v>0.95</v>
      </c>
    </row>
    <row r="15" spans="1:26" x14ac:dyDescent="0.25">
      <c r="A15" t="s">
        <v>15</v>
      </c>
      <c r="B15" t="s">
        <v>23</v>
      </c>
      <c r="C15">
        <v>54</v>
      </c>
      <c r="D15">
        <v>150.19</v>
      </c>
      <c r="E15">
        <v>38.07</v>
      </c>
      <c r="N15">
        <f>AVERAGE(V10:Z14)</f>
        <v>0.91733333333333333</v>
      </c>
    </row>
    <row r="16" spans="1:26" x14ac:dyDescent="0.25">
      <c r="A16" t="s">
        <v>15</v>
      </c>
      <c r="B16" t="s">
        <v>24</v>
      </c>
      <c r="C16">
        <v>54</v>
      </c>
      <c r="D16">
        <v>169.5</v>
      </c>
      <c r="E16">
        <v>45.81</v>
      </c>
    </row>
    <row r="17" spans="1:26" x14ac:dyDescent="0.25">
      <c r="A17" t="s">
        <v>15</v>
      </c>
      <c r="B17" t="s">
        <v>25</v>
      </c>
      <c r="C17">
        <v>54</v>
      </c>
      <c r="D17">
        <v>166.5</v>
      </c>
      <c r="E17">
        <v>43.74</v>
      </c>
      <c r="F17" t="s">
        <v>15</v>
      </c>
      <c r="G17" t="s">
        <v>25</v>
      </c>
      <c r="H17">
        <v>49</v>
      </c>
      <c r="I17">
        <v>184.46</v>
      </c>
      <c r="J17">
        <v>38.770000000000003</v>
      </c>
    </row>
    <row r="18" spans="1:26" x14ac:dyDescent="0.25">
      <c r="A18" t="s">
        <v>15</v>
      </c>
      <c r="B18" t="s">
        <v>26</v>
      </c>
      <c r="C18">
        <v>54</v>
      </c>
      <c r="D18">
        <v>162.54</v>
      </c>
      <c r="E18">
        <v>43.68</v>
      </c>
    </row>
    <row r="19" spans="1:26" x14ac:dyDescent="0.25">
      <c r="F19" t="s">
        <v>15</v>
      </c>
      <c r="G19" t="s">
        <v>27</v>
      </c>
      <c r="H19">
        <v>49</v>
      </c>
      <c r="I19">
        <v>183.83</v>
      </c>
      <c r="J19">
        <v>39.270000000000003</v>
      </c>
    </row>
    <row r="20" spans="1:26" x14ac:dyDescent="0.25">
      <c r="F20" t="s">
        <v>15</v>
      </c>
      <c r="G20" t="s">
        <v>28</v>
      </c>
      <c r="H20">
        <v>49</v>
      </c>
      <c r="I20">
        <v>168.65</v>
      </c>
      <c r="J20">
        <v>38.15</v>
      </c>
    </row>
    <row r="21" spans="1:26" x14ac:dyDescent="0.25">
      <c r="F21" t="s">
        <v>15</v>
      </c>
      <c r="G21" t="s">
        <v>29</v>
      </c>
      <c r="H21">
        <v>49</v>
      </c>
      <c r="I21">
        <v>187.35</v>
      </c>
      <c r="J21">
        <v>44.49</v>
      </c>
    </row>
    <row r="23" spans="1:26" x14ac:dyDescent="0.25">
      <c r="T23" t="s">
        <v>15</v>
      </c>
      <c r="U23" t="s">
        <v>30</v>
      </c>
      <c r="V23">
        <v>0.92</v>
      </c>
      <c r="W23">
        <v>0.92</v>
      </c>
      <c r="X23">
        <v>0.9</v>
      </c>
      <c r="Y23">
        <v>0.89</v>
      </c>
      <c r="Z23">
        <v>0.92</v>
      </c>
    </row>
    <row r="24" spans="1:26" x14ac:dyDescent="0.25">
      <c r="A24" t="s">
        <v>15</v>
      </c>
      <c r="B24" t="s">
        <v>30</v>
      </c>
      <c r="C24">
        <v>59</v>
      </c>
      <c r="D24">
        <v>186.12</v>
      </c>
      <c r="E24">
        <v>41.51</v>
      </c>
      <c r="N24">
        <f>AVERAGE(V23:Z27)</f>
        <v>0.91</v>
      </c>
      <c r="T24" t="s">
        <v>15</v>
      </c>
      <c r="U24" t="s">
        <v>31</v>
      </c>
      <c r="V24">
        <v>0.95</v>
      </c>
      <c r="W24">
        <v>0.91</v>
      </c>
      <c r="X24">
        <v>0.91</v>
      </c>
      <c r="Y24">
        <v>0.89</v>
      </c>
    </row>
    <row r="25" spans="1:26" x14ac:dyDescent="0.25">
      <c r="A25" t="s">
        <v>15</v>
      </c>
      <c r="B25" t="s">
        <v>31</v>
      </c>
      <c r="C25">
        <v>59</v>
      </c>
      <c r="D25">
        <v>192.12</v>
      </c>
      <c r="E25">
        <v>36.450000000000003</v>
      </c>
      <c r="T25" t="s">
        <v>15</v>
      </c>
      <c r="U25" t="s">
        <v>32</v>
      </c>
      <c r="V25">
        <v>0.94</v>
      </c>
      <c r="W25">
        <v>0.92</v>
      </c>
      <c r="X25">
        <v>0.9</v>
      </c>
    </row>
    <row r="26" spans="1:26" x14ac:dyDescent="0.25">
      <c r="A26" t="s">
        <v>15</v>
      </c>
      <c r="B26" t="s">
        <v>32</v>
      </c>
      <c r="C26">
        <v>59</v>
      </c>
      <c r="D26">
        <v>185.34</v>
      </c>
      <c r="E26">
        <v>40.47</v>
      </c>
      <c r="F26" t="s">
        <v>15</v>
      </c>
      <c r="G26" t="s">
        <v>32</v>
      </c>
      <c r="H26">
        <v>58</v>
      </c>
      <c r="I26">
        <v>199.22</v>
      </c>
      <c r="J26">
        <v>40.17</v>
      </c>
      <c r="T26" t="s">
        <v>15</v>
      </c>
      <c r="U26" t="s">
        <v>34</v>
      </c>
      <c r="V26">
        <v>0.89</v>
      </c>
      <c r="W26">
        <v>0.87</v>
      </c>
    </row>
    <row r="27" spans="1:26" x14ac:dyDescent="0.25">
      <c r="A27" t="s">
        <v>15</v>
      </c>
      <c r="B27" t="s">
        <v>33</v>
      </c>
      <c r="C27">
        <v>59</v>
      </c>
      <c r="D27">
        <v>197.17</v>
      </c>
      <c r="E27">
        <v>39.17</v>
      </c>
      <c r="F27" t="s">
        <v>15</v>
      </c>
      <c r="G27" t="s">
        <v>34</v>
      </c>
      <c r="H27">
        <v>58</v>
      </c>
      <c r="I27">
        <v>207.7</v>
      </c>
      <c r="J27">
        <v>37.29</v>
      </c>
      <c r="T27" t="s">
        <v>15</v>
      </c>
      <c r="U27" t="s">
        <v>35</v>
      </c>
      <c r="V27">
        <v>0.92</v>
      </c>
    </row>
    <row r="28" spans="1:26" x14ac:dyDescent="0.25">
      <c r="F28" t="s">
        <v>15</v>
      </c>
      <c r="G28" t="s">
        <v>35</v>
      </c>
      <c r="H28">
        <v>58</v>
      </c>
      <c r="I28">
        <v>192.02</v>
      </c>
      <c r="J28">
        <v>34.869999999999997</v>
      </c>
    </row>
    <row r="29" spans="1:26" x14ac:dyDescent="0.25">
      <c r="F29" t="s">
        <v>15</v>
      </c>
      <c r="G29" t="s">
        <v>36</v>
      </c>
      <c r="H29">
        <v>58</v>
      </c>
      <c r="I29">
        <v>196.81</v>
      </c>
      <c r="J29">
        <v>37.64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2019-06-14T17:48:42Z</dcterms:created>
  <dcterms:modified xsi:type="dcterms:W3CDTF">2019-06-24T20:27:49Z</dcterms:modified>
</cp:coreProperties>
</file>