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wel\OneDrive\Documents\My Work Environment\01-Excel\Homework\"/>
    </mc:Choice>
  </mc:AlternateContent>
  <xr:revisionPtr revIDLastSave="0" documentId="13_ncr:1_{4E8C52CB-F66F-4DCA-A6B7-F678C392FAA1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Source Data" sheetId="1" r:id="rId1"/>
    <sheet name="Pivot Table Category" sheetId="2" r:id="rId2"/>
    <sheet name="Pivot Table Sub-Category" sheetId="3" r:id="rId3"/>
    <sheet name="Pivot Table Date" sheetId="4" r:id="rId4"/>
    <sheet name="Bonus" sheetId="5" r:id="rId5"/>
    <sheet name="Backer Data" sheetId="6" r:id="rId6"/>
  </sheets>
  <definedNames>
    <definedName name="_xlnm._FilterDatabase" localSheetId="0" hidden="1">'Source Data'!$A$1:$T$4115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" i="6" l="1"/>
  <c r="M6" i="6"/>
  <c r="M5" i="6"/>
  <c r="M4" i="6"/>
  <c r="M3" i="6"/>
  <c r="M2" i="6"/>
  <c r="J3" i="6"/>
  <c r="J7" i="6"/>
  <c r="J6" i="6"/>
  <c r="J5" i="6"/>
  <c r="J4" i="6"/>
  <c r="J2" i="6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E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G2" i="5"/>
  <c r="H2" i="5"/>
  <c r="E3" i="5"/>
  <c r="G3" i="5"/>
  <c r="F2" i="5"/>
  <c r="E13" i="5"/>
  <c r="G13" i="5"/>
  <c r="E10" i="5"/>
  <c r="G10" i="5"/>
  <c r="E9" i="5"/>
  <c r="G9" i="5"/>
  <c r="E8" i="5"/>
  <c r="E7" i="5"/>
  <c r="H7" i="5"/>
  <c r="E6" i="5"/>
  <c r="G6" i="5"/>
  <c r="E5" i="5"/>
  <c r="H5" i="5"/>
  <c r="E4" i="5"/>
  <c r="H4" i="5"/>
  <c r="E12" i="5"/>
  <c r="E11" i="5"/>
  <c r="F11" i="5"/>
  <c r="H3" i="5"/>
  <c r="F3" i="5"/>
  <c r="H13" i="5"/>
  <c r="F13" i="5"/>
  <c r="H10" i="5"/>
  <c r="F10" i="5"/>
  <c r="H9" i="5"/>
  <c r="F9" i="5"/>
  <c r="G8" i="5"/>
  <c r="H8" i="5"/>
  <c r="F8" i="5"/>
  <c r="F7" i="5"/>
  <c r="G7" i="5"/>
  <c r="H6" i="5"/>
  <c r="F6" i="5"/>
  <c r="G5" i="5"/>
  <c r="F5" i="5"/>
  <c r="G4" i="5"/>
  <c r="F4" i="5"/>
  <c r="G12" i="5"/>
  <c r="H12" i="5"/>
  <c r="H11" i="5"/>
  <c r="G11" i="5"/>
  <c r="F12" i="5"/>
</calcChain>
</file>

<file path=xl/sharedStrings.xml><?xml version="1.0" encoding="utf-8"?>
<sst xmlns="http://schemas.openxmlformats.org/spreadsheetml/2006/main" count="36802" uniqueCount="8409">
  <si>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</si>
  <si>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</si>
  <si>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</si>
  <si>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</si>
  <si>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</si>
  <si>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</si>
  <si>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</si>
  <si>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</si>
  <si>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</si>
  <si>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</si>
  <si>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</si>
  <si>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</si>
  <si>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</si>
  <si>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</si>
  <si>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</si>
  <si>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</si>
  <si>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</si>
  <si>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</si>
  <si>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</si>
  <si>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</si>
  <si>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</si>
  <si>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</si>
  <si>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</si>
  <si>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</si>
  <si>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</si>
  <si>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</si>
  <si>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</si>
  <si>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</si>
  <si>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</si>
  <si>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</si>
  <si>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</si>
  <si>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</si>
  <si>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</si>
  <si>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</si>
  <si>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</si>
  <si>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</si>
  <si>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</si>
  <si>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</si>
  <si>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</si>
  <si>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</si>
  <si>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</si>
  <si>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</si>
  <si>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</si>
  <si>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</si>
  <si>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</si>
  <si>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</si>
  <si>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</si>
  <si>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</si>
  <si>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</si>
  <si>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</si>
  <si>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</si>
  <si>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</si>
  <si>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</si>
  <si>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</si>
  <si>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</si>
  <si>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</si>
  <si>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</si>
  <si>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</si>
  <si>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</si>
  <si>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</si>
  <si>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</si>
  <si>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</si>
  <si>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</si>
  <si>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</si>
  <si>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</si>
  <si>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</si>
  <si>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</si>
  <si>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</si>
  <si>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</si>
  <si>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</si>
  <si>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</si>
  <si>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</si>
  <si>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</si>
  <si>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</si>
  <si>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</si>
  <si>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</si>
  <si>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</si>
  <si>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</si>
  <si>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</si>
  <si>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</si>
  <si>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</si>
  <si>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</si>
  <si>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</si>
  <si>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</si>
  <si>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</si>
  <si>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</si>
  <si>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</si>
  <si>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</si>
  <si>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</si>
  <si>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</si>
  <si>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</si>
  <si>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</si>
  <si>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</si>
  <si>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</si>
  <si>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</si>
  <si>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</si>
  <si>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</si>
  <si>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</si>
  <si>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</si>
  <si>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</si>
  <si>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</si>
  <si>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</si>
  <si>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</si>
  <si>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</si>
  <si>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</si>
  <si>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</si>
  <si>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</si>
  <si>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</si>
  <si>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</si>
  <si>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</si>
  <si>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</si>
  <si>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</si>
  <si>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</si>
  <si>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</si>
  <si>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</si>
  <si>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</si>
  <si>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</si>
  <si>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</si>
  <si>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</si>
  <si>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</si>
  <si>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</si>
  <si>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</si>
  <si>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</si>
  <si>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</si>
  <si>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</si>
  <si>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</si>
  <si>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</si>
  <si>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</si>
  <si>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</si>
  <si>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</si>
  <si>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</si>
  <si>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</si>
  <si>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</si>
  <si>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</si>
  <si>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</si>
  <si>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</si>
  <si>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</si>
  <si>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</si>
  <si>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</si>
  <si>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</si>
  <si>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</si>
  <si>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</si>
  <si>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</si>
  <si>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</si>
  <si>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</si>
  <si>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</si>
  <si>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</si>
  <si>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</si>
  <si>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</si>
  <si>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</si>
  <si>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</si>
  <si>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</si>
  <si>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</si>
  <si>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</si>
  <si>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</si>
  <si>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</si>
  <si>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</si>
  <si>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</si>
  <si>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</si>
  <si>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</si>
  <si>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</si>
  <si>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</si>
  <si>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</si>
  <si>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</si>
  <si>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</si>
  <si>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</si>
  <si>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</si>
  <si>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</si>
  <si>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</si>
  <si>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</si>
  <si>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</si>
  <si>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</si>
  <si>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</si>
  <si>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</si>
  <si>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</si>
  <si>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</si>
  <si>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</si>
  <si>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</si>
  <si>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</si>
  <si>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</si>
  <si>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</si>
  <si>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</si>
  <si>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</si>
  <si>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</si>
  <si>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</si>
  <si>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</si>
  <si>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</si>
  <si>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</si>
  <si>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</si>
  <si>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</si>
  <si>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</si>
  <si>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</si>
  <si>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</si>
  <si>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</si>
  <si>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</si>
  <si>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</si>
  <si>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</si>
  <si>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</si>
  <si>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</si>
  <si>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</si>
  <si>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</si>
  <si>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</si>
  <si>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</si>
  <si>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</si>
  <si>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</si>
  <si>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</si>
  <si>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</si>
  <si>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</si>
  <si>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</si>
  <si>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</si>
  <si>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</si>
  <si>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</si>
  <si>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</si>
  <si>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</si>
  <si>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</si>
  <si>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</si>
  <si>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</si>
  <si>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</si>
  <si>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</si>
  <si>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</si>
  <si>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</si>
  <si>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</si>
  <si>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</si>
  <si>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</si>
  <si>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</si>
  <si>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</si>
  <si>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</si>
  <si>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</si>
  <si>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</si>
  <si>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</si>
  <si>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</si>
  <si>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</si>
  <si>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</si>
  <si>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</si>
  <si>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</si>
  <si>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</si>
  <si>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</si>
  <si>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</si>
  <si>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</si>
  <si>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</si>
  <si>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</si>
  <si>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</si>
  <si>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</si>
  <si>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</si>
  <si>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</si>
  <si>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</si>
  <si>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</si>
  <si>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</si>
  <si>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</si>
  <si>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</si>
  <si>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</si>
  <si>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</si>
  <si>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</si>
  <si>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</si>
  <si>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</si>
  <si>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</si>
  <si>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</si>
  <si>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</si>
  <si>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</si>
  <si>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</si>
  <si>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</si>
  <si>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</si>
  <si>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</si>
  <si>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</si>
  <si>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</si>
  <si>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</si>
  <si>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</si>
  <si>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</si>
  <si>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</si>
  <si>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</si>
  <si>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</si>
  <si>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</si>
  <si>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</si>
  <si>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</si>
  <si>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</si>
  <si>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</si>
  <si>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</si>
  <si>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</si>
  <si>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</si>
  <si>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</si>
  <si>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</si>
  <si>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</si>
  <si>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</si>
  <si>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</si>
  <si>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</si>
  <si>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</si>
  <si>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</si>
  <si>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</si>
  <si>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</si>
  <si>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</si>
  <si>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</si>
  <si>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</si>
  <si>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</si>
  <si>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</si>
  <si>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</si>
  <si>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</si>
  <si>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</si>
  <si>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</si>
  <si>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</si>
  <si>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</si>
  <si>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</si>
  <si>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</si>
  <si>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</si>
  <si>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</si>
  <si>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</si>
  <si>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</si>
  <si>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</si>
  <si>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</si>
  <si>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</si>
  <si>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</si>
  <si>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</si>
  <si>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</si>
  <si>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</si>
  <si>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</si>
  <si>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</si>
  <si>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</si>
  <si>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</si>
  <si>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</si>
  <si>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</si>
  <si>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</si>
  <si>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</si>
  <si>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</si>
  <si>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</si>
  <si>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</si>
  <si>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</si>
  <si>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</si>
  <si>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</si>
  <si>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</si>
  <si>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</si>
  <si>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</si>
  <si>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</si>
  <si>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</si>
  <si>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</si>
  <si>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</si>
  <si>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</si>
  <si>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</si>
  <si>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</si>
  <si>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</si>
  <si>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</si>
  <si>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</si>
  <si>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</si>
  <si>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</si>
  <si>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</si>
  <si>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</si>
  <si>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</si>
  <si>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</si>
  <si>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</si>
  <si>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</si>
  <si>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</si>
  <si>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</si>
  <si>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</si>
  <si>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</si>
  <si>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</si>
  <si>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</si>
  <si>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</si>
  <si>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</si>
  <si>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</si>
  <si>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</si>
  <si>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</si>
  <si>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</si>
  <si>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</si>
  <si>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</si>
  <si>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</si>
  <si>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</si>
  <si>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</si>
  <si>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</si>
  <si>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</si>
  <si>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</si>
  <si>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</si>
  <si>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</si>
  <si>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</si>
  <si>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</si>
  <si>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</si>
  <si>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</si>
  <si>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</si>
  <si>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</si>
  <si>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</si>
  <si>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</si>
  <si>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</si>
  <si>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</si>
  <si>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</si>
  <si>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</si>
  <si>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</si>
  <si>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</si>
  <si>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</si>
  <si>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</si>
  <si>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</si>
  <si>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</si>
  <si>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</si>
  <si>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</si>
  <si>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</si>
  <si>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</si>
  <si>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</si>
  <si>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</si>
  <si>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</si>
  <si>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</si>
  <si>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</si>
  <si>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</si>
  <si>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</si>
  <si>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</si>
  <si>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</si>
  <si>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</si>
  <si>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</si>
  <si>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</si>
  <si>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</si>
  <si>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</si>
  <si>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</si>
  <si>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</si>
  <si>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</si>
  <si>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</si>
  <si>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</si>
  <si>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</si>
  <si>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</si>
  <si>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</si>
  <si>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</si>
  <si>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</si>
  <si>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</si>
  <si>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</si>
  <si>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</si>
  <si>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</si>
  <si>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</si>
  <si>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</si>
  <si>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</si>
  <si>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</si>
  <si>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</si>
  <si>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</si>
  <si>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</si>
  <si>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</si>
  <si>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</si>
  <si>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</si>
  <si>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</si>
  <si>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</si>
  <si>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</si>
  <si>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</si>
  <si>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</si>
  <si>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</si>
  <si>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</si>
  <si>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</si>
  <si>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</si>
  <si>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</si>
  <si>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</si>
  <si>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</si>
  <si>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</si>
  <si>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</si>
  <si>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</si>
  <si>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</si>
  <si>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</si>
  <si>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</si>
  <si>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</si>
  <si>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</si>
  <si>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</si>
  <si>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</si>
  <si>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</si>
  <si>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</si>
  <si>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</si>
  <si>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</si>
  <si>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</si>
  <si>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</si>
  <si>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</si>
  <si>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</si>
  <si>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</si>
  <si>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</si>
  <si>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</si>
  <si>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</si>
  <si>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</si>
  <si>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</si>
  <si>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</si>
  <si>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</si>
  <si>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</si>
  <si>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</si>
  <si>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</si>
  <si>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</si>
  <si>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</si>
  <si>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</si>
  <si>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</si>
  <si>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</si>
  <si>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</si>
  <si>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</si>
  <si>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</si>
  <si>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</si>
  <si>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</si>
  <si>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</si>
  <si>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</si>
  <si>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</si>
  <si>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</si>
  <si>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</si>
  <si>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</si>
  <si>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</si>
  <si>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</si>
  <si>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</si>
  <si>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</si>
  <si>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</si>
  <si>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</si>
  <si>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</si>
  <si>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</si>
  <si>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</si>
  <si>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</si>
  <si>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</si>
  <si>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</si>
  <si>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</si>
  <si>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</si>
  <si>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</si>
  <si>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</si>
  <si>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</si>
  <si>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</si>
  <si>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</si>
  <si>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</si>
  <si>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</si>
  <si>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</si>
  <si>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</si>
  <si>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</si>
  <si>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</si>
  <si>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</si>
  <si>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</si>
  <si>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</si>
  <si>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</si>
  <si>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</si>
  <si>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</si>
  <si>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</si>
  <si>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</si>
  <si>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</si>
  <si>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</si>
  <si>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</si>
  <si>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</si>
  <si>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</si>
  <si>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</si>
  <si>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</si>
  <si>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</si>
  <si>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</si>
  <si>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</si>
  <si>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</si>
  <si>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</si>
  <si>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</si>
  <si>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</si>
  <si>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</si>
  <si>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</si>
  <si>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</si>
  <si>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</si>
  <si>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</si>
  <si>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</si>
  <si>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</si>
  <si>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</si>
  <si>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</si>
  <si>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</si>
  <si>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</si>
  <si>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</si>
  <si>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</si>
  <si>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</si>
  <si>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</si>
  <si>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</si>
  <si>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</si>
  <si>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</si>
  <si>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</si>
  <si>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</si>
  <si>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</si>
  <si>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</si>
  <si>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</si>
  <si>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</si>
  <si>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</si>
  <si>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</si>
  <si>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</si>
  <si>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</si>
  <si>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</si>
  <si>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</si>
  <si>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</si>
  <si>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</si>
  <si>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</si>
  <si>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</si>
  <si>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</si>
  <si>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</si>
  <si>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</si>
  <si>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</si>
  <si>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</si>
  <si>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</si>
  <si>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</si>
  <si>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</si>
  <si>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</si>
  <si>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</si>
  <si>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</si>
  <si>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</si>
  <si>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</si>
  <si>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</si>
  <si>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</si>
  <si>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</si>
  <si>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</si>
  <si>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</si>
  <si>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</si>
  <si>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</si>
  <si>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</si>
  <si>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</si>
  <si>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</si>
  <si>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</si>
  <si>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</si>
  <si>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</si>
  <si>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</si>
  <si>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</si>
  <si>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</si>
  <si>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</si>
  <si>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</si>
  <si>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</si>
  <si>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</si>
  <si>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</si>
  <si>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</si>
  <si>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</si>
  <si>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</si>
  <si>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</si>
  <si>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</si>
  <si>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</si>
  <si>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</si>
  <si>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</si>
  <si>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</si>
  <si>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</si>
  <si>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</si>
  <si>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</si>
  <si>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</si>
  <si>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</si>
  <si>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</si>
  <si>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</si>
  <si>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</si>
  <si>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</si>
  <si>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</si>
  <si>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</si>
  <si>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</si>
  <si>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</si>
  <si>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</si>
  <si>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</si>
  <si>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</si>
  <si>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</si>
  <si>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</si>
  <si>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</si>
  <si>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</si>
  <si>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</si>
  <si>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</si>
  <si>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</si>
  <si>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</si>
  <si>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</si>
  <si>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</si>
  <si>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</si>
  <si>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</si>
  <si>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</si>
  <si>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</si>
  <si>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</si>
  <si>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</si>
  <si>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</si>
  <si>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</si>
  <si>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</si>
  <si>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</si>
  <si>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</si>
  <si>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</si>
  <si>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</si>
  <si>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</si>
  <si>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</si>
  <si>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</si>
  <si>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</si>
  <si>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</si>
  <si>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</si>
  <si>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</si>
  <si>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</si>
  <si>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</si>
  <si>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</si>
  <si>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</si>
  <si>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</si>
  <si>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</si>
  <si>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</si>
  <si>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</si>
  <si>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</si>
  <si>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</si>
  <si>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</si>
  <si>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</si>
  <si>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</si>
  <si>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</si>
  <si>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</si>
  <si>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</si>
  <si>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</si>
  <si>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</si>
  <si>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</si>
  <si>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</si>
  <si>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</si>
  <si>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</si>
  <si>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</si>
  <si>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</si>
  <si>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</si>
  <si>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</si>
  <si>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</si>
  <si>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</si>
  <si>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</si>
  <si>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</si>
  <si>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</si>
  <si>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</si>
  <si>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</si>
  <si>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</si>
  <si>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</si>
  <si>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</si>
  <si>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</si>
  <si>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</si>
  <si>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</si>
  <si>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</si>
  <si>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</si>
  <si>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</si>
  <si>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</si>
  <si>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</si>
  <si>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</si>
  <si>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</si>
  <si>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</si>
  <si>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</si>
  <si>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</si>
  <si>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</si>
  <si>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</si>
  <si>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</si>
  <si>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</si>
  <si>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</si>
  <si>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</si>
  <si>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</si>
  <si>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</si>
  <si>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</si>
  <si>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</si>
  <si>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</si>
  <si>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</si>
  <si>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</si>
  <si>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</si>
  <si>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</si>
  <si>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</si>
  <si>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</si>
  <si>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</si>
  <si>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</si>
  <si>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</si>
  <si>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</si>
  <si>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</si>
  <si>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</si>
  <si>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</si>
  <si>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</si>
  <si>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</si>
  <si>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</si>
  <si>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</si>
  <si>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</si>
  <si>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</si>
  <si>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</si>
  <si>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</si>
  <si>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</si>
  <si>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</si>
  <si>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</si>
  <si>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</si>
  <si>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</si>
  <si>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</si>
  <si>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</si>
  <si>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</si>
  <si>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</si>
  <si>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</si>
  <si>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</si>
  <si>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</si>
  <si>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</si>
  <si>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</si>
  <si>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</si>
  <si>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</si>
  <si>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</si>
  <si>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</si>
  <si>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</si>
  <si>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</si>
  <si>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</si>
  <si>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</si>
  <si>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</si>
  <si>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</si>
  <si>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</si>
  <si>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</si>
  <si>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</si>
  <si>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</si>
  <si>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</si>
  <si>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</si>
  <si>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</si>
  <si>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</si>
  <si>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</si>
  <si>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</si>
  <si>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</si>
  <si>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</si>
  <si>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</si>
  <si>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</si>
  <si>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</si>
  <si>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</si>
  <si>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</si>
  <si>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</si>
  <si>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</si>
  <si>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</si>
  <si>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</si>
  <si>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</si>
  <si>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</si>
  <si>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</si>
  <si>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</si>
  <si>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</si>
  <si>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</si>
  <si>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</si>
  <si>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</si>
  <si>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</si>
  <si>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</si>
  <si>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</si>
  <si>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</si>
  <si>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</si>
  <si>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</si>
  <si>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</si>
  <si>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</si>
  <si>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</si>
  <si>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</si>
  <si>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</si>
  <si>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</si>
  <si>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</si>
  <si>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</si>
  <si>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</si>
  <si>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</si>
  <si>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</si>
  <si>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</si>
  <si>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</si>
  <si>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</si>
  <si>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</si>
  <si>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</si>
  <si>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</si>
  <si>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</si>
  <si>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</si>
  <si>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</si>
  <si>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</si>
  <si>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</si>
  <si>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</si>
  <si>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</si>
  <si>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</si>
  <si>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</si>
  <si>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</si>
  <si>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</si>
  <si>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</si>
  <si>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</si>
  <si>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</si>
  <si>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</si>
  <si>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</si>
  <si>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</si>
  <si>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</si>
  <si>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</si>
  <si>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</si>
  <si>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</si>
  <si>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</si>
  <si>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</si>
  <si>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</si>
  <si>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</si>
  <si>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</si>
  <si>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</si>
  <si>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</si>
  <si>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</si>
  <si>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</si>
  <si>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</si>
  <si>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</si>
  <si>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</si>
  <si>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</si>
  <si>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</si>
  <si>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</si>
  <si>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</si>
  <si>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</si>
  <si>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</si>
  <si>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</si>
  <si>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</si>
  <si>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</si>
  <si>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</si>
  <si>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</si>
  <si>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</si>
  <si>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</si>
  <si>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</si>
  <si>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</si>
  <si>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</si>
  <si>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</si>
  <si>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</si>
  <si>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</si>
  <si>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</si>
  <si>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</si>
  <si>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</si>
  <si>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</si>
  <si>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</si>
  <si>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</si>
  <si>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</si>
  <si>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</si>
  <si>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</si>
  <si>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</si>
  <si>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</si>
  <si>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</si>
  <si>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</si>
  <si>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</si>
  <si>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</si>
  <si>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</si>
  <si>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</si>
  <si>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</si>
  <si>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</si>
  <si>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</si>
  <si>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</si>
  <si>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</si>
  <si>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</si>
  <si>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</si>
  <si>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</si>
  <si>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</si>
  <si>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</si>
  <si>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</si>
  <si>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</si>
  <si>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</si>
  <si>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</si>
  <si>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</si>
  <si>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</si>
  <si>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</si>
  <si>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</si>
  <si>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</si>
  <si>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</si>
  <si>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</si>
  <si>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</si>
  <si>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</si>
  <si>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</si>
  <si>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</si>
  <si>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</si>
  <si>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</si>
  <si>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</si>
  <si>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</si>
  <si>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</si>
  <si>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</si>
  <si>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</si>
  <si>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</si>
  <si>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</si>
  <si>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</si>
  <si>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</si>
  <si>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</si>
  <si>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</si>
  <si>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</si>
  <si>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</si>
  <si>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</si>
  <si>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</si>
  <si>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</si>
  <si>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</si>
  <si>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</si>
  <si>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</si>
  <si>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</si>
  <si>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</si>
  <si>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</si>
  <si>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</si>
  <si>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</si>
  <si>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</si>
  <si>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</si>
  <si>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</si>
  <si>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</si>
  <si>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</si>
  <si>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</si>
  <si>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</si>
  <si>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</si>
  <si>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</si>
  <si>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</si>
  <si>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</si>
  <si>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</si>
  <si>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</si>
  <si>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</si>
  <si>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</si>
  <si>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</si>
  <si>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</si>
  <si>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</si>
  <si>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</si>
  <si>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</si>
  <si>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</si>
  <si>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</si>
  <si>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</si>
  <si>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</si>
  <si>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</si>
  <si>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</si>
  <si>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</si>
  <si>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</si>
  <si>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</si>
  <si>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</si>
  <si>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</si>
  <si>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</si>
  <si>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</si>
  <si>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</si>
  <si>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</si>
  <si>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</si>
  <si>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</si>
  <si>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</si>
  <si>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</si>
  <si>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</si>
  <si>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</si>
  <si>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</si>
  <si>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</si>
  <si>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</si>
  <si>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</si>
  <si>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</si>
  <si>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</si>
  <si>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</si>
  <si>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</si>
  <si>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</si>
  <si>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</si>
  <si>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</si>
  <si>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</si>
  <si>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</si>
  <si>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</si>
  <si>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</si>
  <si>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</si>
  <si>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</si>
  <si>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</si>
  <si>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</si>
  <si>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</si>
  <si>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</si>
  <si>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</si>
  <si>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</si>
  <si>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</si>
  <si>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</si>
  <si>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</si>
  <si>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</si>
  <si>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</si>
  <si>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</si>
  <si>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</si>
  <si>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</si>
  <si>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</si>
  <si>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</si>
  <si>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</si>
  <si>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</si>
  <si>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</si>
  <si>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</si>
  <si>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</si>
  <si>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</si>
  <si>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</si>
  <si>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</si>
  <si>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</si>
  <si>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</si>
  <si>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</si>
  <si>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</si>
  <si>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</si>
  <si>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</si>
  <si>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</si>
  <si>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</si>
  <si>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</si>
  <si>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</si>
  <si>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</si>
  <si>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</si>
  <si>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</si>
  <si>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</si>
  <si>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</si>
  <si>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</si>
  <si>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</si>
  <si>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</si>
  <si>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</si>
  <si>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</si>
  <si>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</si>
  <si>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</si>
  <si>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</si>
  <si>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</si>
  <si>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</si>
  <si>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</si>
  <si>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</si>
  <si>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</si>
  <si>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</si>
  <si>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</si>
  <si>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</si>
  <si>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</si>
  <si>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</si>
  <si>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</si>
  <si>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</si>
  <si>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</si>
  <si>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</si>
  <si>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</si>
  <si>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</si>
  <si>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</si>
  <si>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</si>
  <si>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</si>
  <si>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</si>
  <si>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</si>
  <si>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</si>
  <si>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</si>
  <si>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</si>
  <si>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</si>
  <si>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</si>
  <si>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</si>
  <si>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</si>
  <si>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</si>
  <si>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</si>
  <si>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</si>
  <si>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</si>
  <si>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</si>
  <si>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</si>
  <si>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</si>
  <si>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</si>
  <si>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</si>
  <si>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</si>
  <si>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</si>
  <si>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</si>
  <si>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</si>
  <si>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</si>
  <si>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</si>
  <si>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</si>
  <si>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</si>
  <si>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</si>
  <si>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</si>
  <si>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</si>
  <si>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</si>
  <si>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</si>
  <si>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</si>
  <si>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</si>
  <si>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</si>
  <si>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</si>
  <si>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</si>
  <si>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</si>
  <si>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</si>
  <si>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</si>
  <si>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</si>
  <si>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</si>
  <si>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</si>
  <si>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</si>
  <si>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</si>
  <si>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</si>
  <si>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</si>
  <si>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</si>
  <si>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</si>
  <si>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</si>
  <si>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</si>
  <si>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</si>
  <si>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</si>
  <si>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</si>
  <si>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</si>
  <si>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</si>
  <si>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</si>
  <si>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</si>
  <si>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</si>
  <si>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</si>
  <si>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</si>
  <si>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</si>
  <si>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</si>
  <si>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</si>
  <si>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</si>
  <si>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</si>
  <si>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</si>
  <si>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</si>
  <si>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</si>
  <si>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</si>
  <si>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</si>
  <si>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</si>
  <si>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</si>
  <si>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</si>
  <si>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</si>
  <si>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</si>
  <si>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</si>
  <si>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</si>
  <si>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</si>
  <si>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</si>
  <si>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</si>
  <si>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</si>
  <si>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</si>
  <si>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</si>
  <si>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</si>
  <si>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</si>
  <si>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</si>
  <si>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</si>
  <si>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</si>
  <si>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</si>
  <si>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</si>
  <si>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</si>
  <si>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</si>
  <si>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</si>
  <si>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</si>
  <si>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</si>
  <si>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</si>
  <si>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</si>
  <si>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</si>
  <si>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</si>
  <si>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</si>
  <si>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</si>
  <si>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</si>
  <si>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</si>
  <si>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</si>
  <si>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</si>
  <si>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</si>
  <si>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</si>
  <si>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</si>
  <si>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</si>
  <si>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</si>
  <si>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</si>
  <si>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</si>
  <si>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</si>
  <si>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</si>
  <si>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</si>
  <si>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</si>
  <si>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</si>
  <si>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</si>
  <si>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</si>
  <si>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</si>
  <si>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</si>
  <si>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</si>
  <si>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</si>
  <si>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</si>
  <si>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</si>
  <si>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</si>
  <si>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</si>
  <si>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</si>
  <si>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</si>
  <si>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</si>
  <si>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</si>
  <si>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</si>
  <si>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</si>
  <si>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</si>
  <si>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</si>
  <si>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</si>
  <si>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</si>
  <si>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</si>
  <si>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</si>
  <si>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</si>
  <si>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</si>
  <si>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</si>
  <si>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</si>
  <si>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</si>
  <si>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</si>
  <si>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</si>
  <si>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</si>
  <si>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</si>
  <si>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</si>
  <si>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</si>
  <si>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</si>
  <si>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</si>
  <si>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</si>
  <si>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</si>
  <si>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</si>
  <si>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</si>
  <si>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</si>
  <si>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</si>
  <si>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</si>
  <si>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</si>
  <si>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</si>
  <si>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</si>
  <si>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</si>
  <si>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</si>
  <si>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</si>
  <si>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</si>
  <si>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</si>
  <si>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</si>
  <si>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</si>
  <si>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</si>
  <si>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</si>
  <si>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</si>
  <si>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</si>
  <si>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</si>
  <si>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</si>
  <si>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</si>
  <si>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</si>
  <si>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</si>
  <si>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</si>
  <si>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</si>
  <si>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</si>
  <si>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</si>
  <si>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</si>
  <si>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</si>
  <si>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</si>
  <si>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</si>
  <si>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</si>
  <si>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</si>
  <si>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</si>
  <si>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</si>
  <si>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</si>
  <si>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</si>
  <si>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</si>
  <si>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</si>
  <si>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</si>
  <si>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</si>
  <si>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</si>
  <si>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</si>
  <si>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</si>
  <si>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</si>
  <si>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</si>
  <si>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</si>
  <si>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</si>
  <si>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</si>
  <si>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</si>
  <si>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</si>
  <si>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</si>
  <si>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</si>
  <si>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</si>
  <si>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</si>
  <si>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</si>
  <si>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</si>
  <si>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</si>
  <si>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</si>
  <si>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</si>
  <si>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</si>
  <si>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</si>
  <si>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</si>
  <si>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</si>
  <si>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</si>
  <si>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</si>
  <si>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</si>
  <si>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</si>
  <si>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</si>
  <si>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</si>
  <si>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</si>
  <si>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</si>
  <si>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</si>
  <si>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</si>
  <si>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</si>
  <si>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</si>
  <si>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</si>
  <si>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</si>
  <si>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</si>
  <si>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</si>
  <si>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</si>
  <si>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</si>
  <si>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</si>
  <si>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</si>
  <si>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</si>
  <si>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</si>
  <si>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</si>
  <si>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</si>
  <si>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</si>
  <si>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</si>
  <si>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</si>
  <si>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</si>
  <si>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</si>
  <si>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</si>
  <si>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</si>
  <si>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</si>
  <si>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</si>
  <si>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</si>
  <si>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</si>
  <si>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</si>
  <si>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</si>
  <si>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</si>
  <si>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</si>
  <si>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</si>
  <si>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</si>
  <si>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</si>
  <si>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</si>
  <si>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</si>
  <si>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</si>
  <si>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</si>
  <si>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</si>
  <si>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</si>
  <si>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</si>
  <si>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</si>
  <si>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</si>
  <si>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</si>
  <si>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</si>
  <si>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</si>
  <si>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</si>
  <si>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</si>
  <si>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</si>
  <si>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</si>
  <si>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</si>
  <si>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</si>
  <si>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</si>
  <si>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</si>
  <si>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</si>
  <si>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</si>
  <si>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</si>
  <si>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</si>
  <si>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</si>
  <si>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</si>
  <si>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</si>
  <si>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</si>
  <si>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</si>
  <si>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</si>
  <si>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</si>
  <si>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</si>
  <si>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</si>
  <si>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</si>
  <si>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</si>
  <si>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</si>
  <si>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</si>
  <si>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</si>
  <si>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</si>
  <si>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</si>
  <si>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</si>
  <si>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</si>
  <si>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</si>
  <si>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</si>
  <si>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</si>
  <si>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</si>
  <si>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</si>
  <si>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</si>
  <si>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</si>
  <si>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</si>
  <si>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</si>
  <si>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</si>
  <si>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</si>
  <si>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</si>
  <si>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</si>
  <si>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</si>
  <si>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</si>
  <si>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</si>
  <si>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</si>
  <si>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</si>
  <si>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</si>
  <si>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</si>
  <si>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</si>
  <si>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</si>
  <si>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</si>
  <si>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</si>
  <si>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</si>
  <si>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</si>
  <si>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</si>
  <si>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</si>
  <si>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</si>
  <si>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</si>
  <si>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</si>
  <si>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</si>
  <si>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</si>
  <si>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</si>
  <si>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</si>
  <si>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</si>
  <si>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</si>
  <si>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</si>
  <si>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</si>
  <si>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</si>
  <si>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</si>
  <si>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</si>
  <si>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</si>
  <si>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</si>
  <si>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</si>
  <si>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</si>
  <si>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</si>
  <si>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</si>
  <si>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</si>
  <si>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</si>
  <si>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</si>
  <si>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</si>
  <si>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</si>
  <si>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</si>
  <si>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</si>
  <si>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</si>
  <si>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</si>
  <si>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</si>
  <si>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</si>
  <si>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</si>
  <si>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</si>
  <si>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</si>
  <si>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</si>
  <si>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</si>
  <si>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</si>
  <si>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</si>
  <si>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</si>
  <si>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</si>
  <si>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</si>
  <si>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</si>
  <si>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</si>
  <si>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</si>
  <si>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</si>
  <si>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</si>
  <si>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</si>
  <si>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</si>
  <si>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</si>
  <si>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</si>
  <si>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</si>
  <si>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</si>
  <si>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</si>
  <si>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</si>
  <si>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</si>
  <si>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</si>
  <si>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</si>
  <si>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</si>
  <si>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</si>
  <si>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</si>
  <si>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</si>
  <si>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</si>
  <si>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</si>
  <si>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</si>
  <si>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</si>
  <si>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</si>
  <si>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</si>
  <si>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</si>
  <si>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</si>
  <si>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</si>
  <si>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</si>
  <si>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</si>
  <si>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</si>
  <si>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</si>
  <si>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</si>
  <si>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</si>
  <si>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</si>
  <si>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</si>
  <si>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</si>
  <si>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</si>
  <si>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</si>
  <si>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</si>
  <si>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</si>
  <si>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</si>
  <si>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</si>
  <si>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</si>
  <si>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</si>
  <si>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</si>
  <si>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</si>
  <si>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</si>
  <si>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</si>
  <si>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</si>
  <si>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</si>
  <si>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</si>
  <si>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</si>
  <si>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</si>
  <si>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</si>
  <si>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</si>
  <si>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</si>
  <si>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</si>
  <si>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</si>
  <si>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</si>
  <si>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</si>
  <si>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</si>
  <si>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</si>
  <si>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</si>
  <si>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</si>
  <si>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</si>
  <si>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</si>
  <si>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</si>
  <si>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</si>
  <si>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</si>
  <si>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</si>
  <si>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</si>
  <si>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</si>
  <si>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</si>
  <si>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</si>
  <si>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</si>
  <si>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</si>
  <si>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</si>
  <si>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</si>
  <si>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</si>
  <si>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</si>
  <si>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</si>
  <si>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</si>
  <si>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</si>
  <si>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</si>
  <si>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</si>
  <si>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</si>
  <si>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</si>
  <si>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</si>
  <si>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</si>
  <si>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</si>
  <si>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</si>
  <si>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</si>
  <si>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</si>
  <si>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</si>
  <si>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</si>
  <si>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</si>
  <si>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</si>
  <si>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</si>
  <si>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</si>
  <si>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</si>
  <si>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</si>
  <si>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</si>
  <si>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</si>
  <si>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</si>
  <si>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</si>
  <si>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</si>
  <si>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</si>
  <si>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</si>
  <si>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</si>
  <si>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</si>
  <si>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</si>
  <si>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</si>
  <si>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</si>
  <si>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</si>
  <si>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</si>
  <si>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</si>
  <si>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</si>
  <si>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</si>
  <si>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</si>
  <si>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</si>
  <si>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</si>
  <si>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</si>
  <si>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</si>
  <si>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</si>
  <si>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</si>
  <si>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</si>
  <si>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</si>
  <si>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</si>
  <si>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</si>
  <si>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</si>
  <si>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</si>
  <si>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</si>
  <si>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</si>
  <si>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</si>
  <si>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</si>
  <si>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</si>
  <si>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</si>
  <si>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</si>
  <si>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</si>
  <si>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</si>
  <si>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</si>
  <si>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</si>
  <si>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</si>
  <si>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</si>
  <si>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</si>
  <si>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</si>
  <si>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</si>
  <si>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</si>
  <si>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</si>
  <si>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</si>
  <si>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</si>
  <si>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</si>
  <si>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</si>
  <si>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</si>
  <si>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</si>
  <si>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</si>
  <si>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</si>
  <si>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</si>
  <si>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</si>
  <si>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</si>
  <si>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</si>
  <si>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</si>
  <si>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</si>
  <si>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</si>
  <si>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</si>
  <si>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</si>
  <si>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</si>
  <si>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</si>
  <si>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</si>
  <si>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</si>
  <si>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</si>
  <si>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</si>
  <si>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</si>
  <si>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</si>
  <si>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</si>
  <si>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</si>
  <si>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</si>
  <si>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</si>
  <si>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</si>
  <si>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</si>
  <si>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</si>
  <si>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</si>
  <si>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</si>
  <si>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</si>
  <si>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</si>
  <si>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</si>
  <si>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</si>
  <si>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</si>
  <si>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</si>
  <si>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</si>
  <si>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</si>
  <si>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</si>
  <si>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</si>
  <si>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</si>
  <si>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</si>
  <si>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</si>
  <si>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</si>
  <si>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</si>
  <si>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</si>
  <si>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</si>
  <si>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</si>
  <si>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</si>
  <si>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</si>
  <si>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</si>
  <si>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</si>
  <si>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</si>
  <si>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</si>
  <si>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</si>
  <si>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</si>
  <si>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</si>
  <si>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</si>
  <si>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</si>
  <si>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</si>
  <si>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</si>
  <si>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</si>
  <si>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</si>
  <si>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</si>
  <si>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</si>
  <si>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</si>
  <si>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</si>
  <si>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</si>
  <si>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</si>
  <si>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</si>
  <si>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</si>
  <si>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</si>
  <si>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</si>
  <si>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</si>
  <si>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</si>
  <si>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</si>
  <si>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</si>
  <si>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</si>
  <si>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</si>
  <si>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</si>
  <si>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</si>
  <si>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</si>
  <si>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</si>
  <si>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</si>
  <si>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</si>
  <si>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</si>
  <si>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</si>
  <si>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</si>
  <si>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</si>
  <si>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</si>
  <si>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</si>
  <si>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</si>
  <si>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</si>
  <si>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</si>
  <si>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</si>
  <si>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</si>
  <si>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</si>
  <si>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</si>
  <si>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</si>
  <si>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</si>
  <si>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</si>
  <si>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</si>
  <si>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</si>
  <si>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</si>
  <si>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</si>
  <si>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</si>
  <si>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</si>
  <si>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</si>
  <si>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</si>
  <si>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</si>
  <si>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</si>
  <si>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</si>
  <si>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</si>
  <si>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</si>
  <si>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</si>
  <si>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</si>
  <si>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</si>
  <si>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</si>
  <si>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</si>
  <si>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</si>
  <si>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</si>
  <si>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</si>
  <si>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</si>
  <si>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</si>
  <si>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</si>
  <si>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</si>
  <si>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</si>
  <si>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</si>
  <si>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</si>
  <si>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</si>
  <si>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</si>
  <si>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</si>
  <si>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</si>
  <si>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</si>
  <si>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</si>
  <si>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</si>
  <si>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</si>
  <si>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</si>
  <si>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</si>
  <si>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</si>
  <si>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</si>
  <si>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</si>
  <si>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</si>
  <si>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</si>
  <si>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</si>
  <si>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</si>
  <si>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</si>
  <si>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</si>
  <si>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</si>
  <si>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</si>
  <si>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</si>
  <si>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</si>
  <si>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</si>
  <si>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</si>
  <si>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</si>
  <si>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</si>
  <si>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</si>
  <si>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</si>
  <si>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</si>
  <si>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</si>
  <si>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</si>
  <si>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</si>
  <si>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</si>
  <si>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</si>
  <si>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</si>
  <si>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</si>
  <si>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</si>
  <si>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</si>
  <si>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</si>
  <si>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</si>
  <si>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</si>
  <si>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</si>
  <si>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</si>
  <si>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</si>
  <si>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</si>
  <si>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</si>
  <si>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</si>
  <si>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</si>
  <si>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</si>
  <si>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</si>
  <si>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</si>
  <si>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</si>
  <si>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</si>
  <si>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</si>
  <si>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</si>
  <si>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</si>
  <si>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</si>
  <si>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</si>
  <si>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</si>
  <si>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</si>
  <si>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</si>
  <si>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</si>
  <si>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</si>
  <si>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</si>
  <si>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</si>
  <si>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</si>
  <si>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</si>
  <si>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</si>
  <si>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</si>
  <si>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</si>
  <si>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</si>
  <si>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</si>
  <si>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</si>
  <si>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</si>
  <si>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</si>
  <si>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</si>
  <si>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</si>
  <si>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</si>
  <si>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</si>
  <si>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</si>
  <si>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</si>
  <si>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</si>
  <si>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</si>
  <si>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</si>
  <si>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</si>
  <si>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</si>
  <si>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</si>
  <si>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</si>
  <si>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</si>
  <si>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</si>
  <si>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</si>
  <si>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</si>
  <si>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</si>
  <si>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</si>
  <si>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</si>
  <si>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</si>
  <si>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</si>
  <si>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</si>
  <si>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</si>
  <si>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</si>
  <si>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</si>
  <si>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</si>
  <si>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</si>
  <si>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</si>
  <si>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</si>
  <si>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</si>
  <si>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</si>
  <si>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</si>
  <si>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</si>
  <si>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</si>
  <si>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</si>
  <si>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</si>
  <si>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</si>
  <si>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</si>
  <si>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</si>
  <si>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</si>
  <si>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</si>
  <si>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</si>
  <si>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</si>
  <si>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</si>
  <si>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</si>
  <si>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</si>
  <si>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</si>
  <si>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</si>
  <si>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</si>
  <si>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</si>
  <si>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</si>
  <si>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</si>
  <si>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</si>
  <si>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</si>
  <si>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</si>
  <si>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</si>
  <si>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</si>
  <si>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</si>
  <si>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</si>
  <si>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</si>
  <si>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</si>
  <si>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</si>
  <si>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</si>
  <si>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</si>
  <si>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</si>
  <si>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</si>
  <si>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</si>
  <si>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</si>
  <si>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</si>
  <si>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</si>
  <si>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</si>
  <si>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</si>
  <si>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</si>
  <si>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</si>
  <si>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</si>
  <si>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</si>
  <si>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</si>
  <si>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</si>
  <si>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</si>
  <si>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</si>
  <si>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</si>
  <si>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</si>
  <si>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</si>
  <si>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</si>
  <si>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</si>
  <si>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</si>
  <si>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</si>
  <si>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</si>
  <si>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</si>
  <si>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</si>
  <si>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</si>
  <si>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</si>
  <si>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</si>
  <si>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</si>
  <si>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</si>
  <si>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</si>
  <si>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</si>
  <si>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</si>
  <si>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</si>
  <si>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</si>
  <si>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</si>
  <si>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</si>
  <si>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</si>
  <si>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</si>
  <si>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</si>
  <si>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</si>
  <si>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</si>
  <si>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</si>
  <si>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</si>
  <si>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</si>
  <si>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</si>
  <si>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</si>
  <si>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</si>
  <si>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</si>
  <si>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</si>
  <si>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</si>
  <si>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</si>
  <si>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</si>
  <si>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</si>
  <si>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</si>
  <si>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</si>
  <si>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</si>
  <si>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</si>
  <si>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</si>
  <si>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</si>
  <si>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</si>
  <si>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</si>
  <si>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</si>
  <si>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</si>
  <si>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</si>
  <si>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</si>
  <si>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</si>
  <si>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</si>
  <si>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</si>
  <si>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</si>
  <si>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</si>
  <si>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</si>
  <si>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</si>
  <si>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</si>
  <si>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</si>
  <si>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</si>
  <si>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</si>
  <si>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</si>
  <si>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</si>
  <si>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</si>
  <si>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</si>
  <si>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</si>
  <si>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</si>
  <si>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</si>
  <si>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</si>
  <si>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</si>
  <si>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</si>
  <si>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</si>
  <si>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</si>
  <si>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</si>
  <si>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</si>
  <si>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</si>
  <si>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</si>
  <si>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</si>
  <si>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</si>
  <si>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</si>
  <si>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</si>
  <si>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</si>
  <si>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</si>
  <si>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</si>
  <si>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</si>
  <si>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</si>
  <si>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</si>
  <si>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</si>
  <si>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</si>
  <si>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</si>
  <si>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</si>
  <si>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</si>
  <si>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</si>
  <si>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</si>
  <si>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</si>
  <si>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</si>
  <si>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</si>
  <si>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</si>
  <si>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</si>
  <si>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</si>
  <si>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</si>
  <si>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</si>
  <si>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</si>
  <si>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</si>
  <si>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</si>
  <si>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</si>
  <si>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</si>
  <si>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</si>
  <si>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</si>
  <si>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</si>
  <si>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</si>
  <si>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</si>
  <si>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</si>
  <si>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</si>
  <si>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</si>
  <si>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</si>
  <si>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</si>
  <si>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</si>
  <si>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</si>
  <si>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</si>
  <si>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</si>
  <si>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</si>
  <si>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</si>
  <si>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</si>
  <si>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</si>
  <si>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</si>
  <si>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</si>
  <si>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</si>
  <si>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</si>
  <si>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</si>
  <si>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</si>
  <si>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</si>
  <si>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</si>
  <si>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</si>
  <si>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</si>
  <si>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</si>
  <si>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</si>
  <si>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</si>
  <si>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</si>
  <si>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</si>
  <si>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</si>
  <si>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</si>
  <si>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</si>
  <si>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</si>
  <si>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</si>
  <si>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</si>
  <si>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</si>
  <si>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</si>
  <si>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</si>
  <si>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</si>
  <si>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</si>
  <si>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</si>
  <si>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</si>
  <si>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</si>
  <si>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</si>
  <si>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</si>
  <si>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</si>
  <si>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</si>
  <si>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</si>
  <si>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</si>
  <si>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</si>
  <si>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</si>
  <si>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</si>
  <si>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</si>
  <si>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</si>
  <si>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</si>
  <si>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</si>
  <si>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</si>
  <si>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</si>
  <si>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</si>
  <si>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</si>
  <si>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</si>
  <si>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</si>
  <si>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</si>
  <si>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</si>
  <si>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</si>
  <si>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</si>
  <si>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</si>
  <si>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</si>
  <si>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</si>
  <si>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</si>
  <si>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</si>
  <si>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</si>
  <si>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</si>
  <si>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</si>
  <si>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</si>
  <si>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</si>
  <si>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</si>
  <si>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</si>
  <si>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</si>
  <si>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</si>
  <si>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</si>
  <si>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</si>
  <si>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</si>
  <si>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</si>
  <si>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</si>
  <si>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</si>
  <si>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</si>
  <si>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</si>
  <si>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</si>
  <si>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</si>
  <si>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</si>
  <si>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</si>
  <si>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</si>
  <si>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</si>
  <si>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</si>
  <si>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</si>
  <si>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</si>
  <si>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</si>
  <si>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</si>
  <si>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</si>
  <si>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</si>
  <si>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</si>
  <si>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</si>
  <si>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</si>
  <si>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</si>
  <si>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</si>
  <si>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</si>
  <si>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</si>
  <si>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</si>
  <si>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</si>
  <si>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</si>
  <si>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</si>
  <si>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</si>
  <si>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</si>
  <si>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</si>
  <si>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</si>
  <si>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</si>
  <si>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</si>
  <si>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</si>
  <si>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</si>
  <si>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</si>
  <si>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</si>
  <si>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</si>
  <si>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</si>
  <si>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</si>
  <si>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</si>
  <si>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</si>
  <si>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</si>
  <si>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</si>
  <si>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</si>
  <si>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</si>
  <si>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</si>
  <si>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</si>
  <si>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</si>
  <si>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</si>
  <si>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</si>
  <si>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</si>
  <si>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</si>
  <si>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</si>
  <si>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</si>
  <si>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</si>
  <si>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</si>
  <si>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</si>
  <si>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</si>
  <si>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</si>
  <si>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</si>
  <si>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</si>
  <si>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</si>
  <si>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</si>
  <si>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</si>
  <si>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</si>
  <si>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</si>
  <si>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</si>
  <si>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</si>
  <si>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</si>
  <si>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</si>
  <si>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</si>
  <si>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</si>
  <si>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</si>
  <si>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</si>
  <si>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</si>
  <si>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</si>
  <si>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</si>
  <si>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</si>
  <si>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</si>
  <si>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</si>
  <si>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</si>
  <si>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</si>
  <si>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</si>
  <si>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</si>
  <si>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</si>
  <si>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</si>
  <si>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</si>
  <si>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</si>
  <si>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</si>
  <si>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</si>
  <si>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</si>
  <si>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</si>
  <si>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</si>
  <si>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</si>
  <si>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</si>
  <si>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</si>
  <si>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</si>
  <si>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</si>
  <si>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</si>
  <si>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</si>
  <si>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</si>
  <si>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</si>
  <si>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</si>
  <si>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</si>
  <si>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</si>
  <si>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</si>
  <si>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</si>
  <si>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</si>
  <si>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</si>
  <si>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</si>
  <si>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</si>
  <si>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</si>
  <si>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</si>
  <si>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</si>
  <si>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</si>
  <si>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</si>
  <si>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</si>
  <si>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</si>
  <si>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</si>
  <si>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</si>
  <si>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</si>
  <si>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</si>
  <si>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</si>
  <si>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</si>
  <si>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</si>
  <si>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</si>
  <si>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</si>
  <si>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</si>
  <si>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</si>
  <si>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</si>
  <si>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</si>
  <si>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</si>
  <si>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</si>
  <si>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</si>
  <si>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</si>
  <si>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</si>
  <si>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</si>
  <si>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</si>
  <si>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</si>
  <si>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</si>
  <si>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</si>
  <si>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</si>
  <si>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</si>
  <si>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</si>
  <si>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</si>
  <si>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</si>
  <si>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</si>
  <si>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</si>
  <si>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</si>
  <si>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</si>
  <si>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</si>
  <si>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</si>
  <si>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</si>
  <si>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</si>
  <si>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</si>
  <si>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</si>
  <si>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</si>
  <si>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</si>
  <si>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</si>
  <si>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</si>
  <si>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</si>
  <si>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</si>
  <si>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</si>
  <si>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</si>
  <si>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</si>
  <si>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</si>
  <si>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</si>
  <si>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</si>
  <si>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</si>
  <si>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</si>
  <si>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</si>
  <si>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</si>
  <si>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</si>
  <si>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</si>
  <si>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</si>
  <si>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</si>
  <si>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</si>
  <si>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</si>
  <si>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</si>
  <si>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</si>
  <si>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</si>
  <si>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</si>
  <si>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</si>
  <si>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</si>
  <si>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</si>
  <si>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</si>
  <si>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</si>
  <si>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</si>
  <si>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</si>
  <si>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</si>
  <si>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</si>
  <si>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</si>
  <si>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</si>
  <si>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</si>
  <si>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</si>
  <si>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</si>
  <si>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</si>
  <si>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</si>
  <si>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</si>
  <si>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</si>
  <si>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</si>
  <si>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</si>
  <si>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</si>
  <si>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</si>
  <si>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</si>
  <si>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</si>
  <si>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</si>
  <si>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</si>
  <si>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</si>
  <si>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</si>
  <si>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</si>
  <si>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</si>
  <si>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</si>
  <si>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</si>
  <si>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</si>
  <si>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</si>
  <si>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</si>
  <si>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</si>
  <si>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</si>
  <si>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</si>
  <si>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</si>
  <si>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</si>
  <si>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</si>
  <si>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</si>
  <si>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</si>
  <si>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</si>
  <si>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</si>
  <si>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</si>
  <si>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</si>
  <si>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</si>
  <si>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</si>
  <si>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</si>
  <si>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</si>
  <si>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</si>
  <si>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</si>
  <si>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</si>
  <si>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</si>
  <si>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</si>
  <si>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</si>
  <si>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</si>
  <si>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</si>
  <si>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</si>
  <si>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</si>
  <si>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</si>
  <si>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</si>
  <si>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</si>
  <si>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</si>
  <si>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</si>
  <si>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</si>
  <si>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</si>
  <si>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</si>
  <si>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</si>
  <si>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</si>
  <si>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</si>
  <si>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</si>
  <si>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</si>
  <si>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</si>
  <si>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</si>
  <si>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</si>
  <si>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</si>
  <si>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</si>
  <si>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</si>
  <si>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</si>
  <si>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</si>
  <si>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</si>
  <si>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</si>
  <si>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</si>
  <si>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</si>
  <si>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</si>
  <si>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</si>
  <si>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</si>
  <si>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</si>
  <si>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</si>
  <si>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</si>
  <si>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</si>
  <si>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</si>
  <si>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</si>
  <si>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</si>
  <si>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</si>
  <si>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</si>
  <si>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</si>
  <si>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</si>
  <si>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</si>
  <si>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</si>
  <si>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</si>
  <si>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</si>
  <si>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</si>
  <si>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</si>
  <si>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</si>
  <si>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</si>
  <si>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</si>
  <si>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</si>
  <si>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</si>
  <si>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</si>
  <si>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</si>
  <si>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</si>
  <si>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</si>
  <si>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</si>
  <si>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</si>
  <si>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</si>
  <si>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</si>
  <si>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</si>
  <si>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</si>
  <si>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</si>
  <si>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</si>
  <si>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</si>
  <si>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</si>
  <si>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</si>
  <si>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</si>
  <si>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</si>
  <si>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</si>
  <si>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</si>
  <si>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</si>
  <si>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</si>
  <si>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</si>
  <si>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</si>
  <si>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</si>
  <si>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</si>
  <si>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</si>
  <si>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</si>
  <si>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</si>
  <si>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</si>
  <si>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</si>
  <si>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</si>
  <si>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</si>
  <si>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</si>
  <si>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</si>
  <si>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</si>
  <si>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</si>
  <si>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</si>
  <si>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</si>
  <si>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</si>
  <si>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</si>
  <si>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</si>
  <si>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</si>
  <si>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</si>
  <si>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</si>
  <si>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</si>
  <si>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</si>
  <si>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</si>
  <si>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</si>
  <si>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</si>
  <si>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</si>
  <si>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</si>
  <si>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</si>
  <si>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</si>
  <si>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</si>
  <si>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</si>
  <si>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</si>
  <si>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</si>
  <si>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</si>
  <si>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</si>
  <si>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</si>
  <si>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</si>
  <si>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</si>
  <si>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</si>
  <si>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</si>
  <si>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</si>
  <si>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</si>
  <si>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</si>
  <si>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</si>
  <si>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</si>
  <si>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</si>
  <si>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</si>
  <si>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</si>
  <si>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</si>
  <si>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</si>
  <si>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</si>
  <si>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</si>
  <si>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</si>
  <si>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</si>
  <si>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</si>
  <si>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</si>
  <si>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</si>
  <si>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</si>
  <si>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</si>
  <si>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</si>
  <si>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</si>
  <si>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</si>
  <si>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</si>
  <si>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</si>
  <si>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</si>
  <si>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</si>
  <si>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</si>
  <si>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</si>
  <si>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</si>
  <si>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</si>
  <si>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</si>
  <si>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</si>
  <si>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</si>
  <si>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</si>
  <si>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</si>
  <si>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</si>
  <si>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</si>
  <si>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</si>
  <si>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</si>
  <si>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</si>
  <si>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</si>
  <si>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</si>
  <si>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</si>
  <si>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</si>
  <si>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</si>
  <si>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</si>
  <si>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</si>
  <si>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</si>
  <si>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</si>
  <si>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</si>
  <si>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</si>
  <si>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</si>
  <si>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</si>
  <si>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</si>
  <si>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</si>
  <si>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</si>
  <si>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</si>
  <si>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</si>
  <si>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</si>
  <si>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</si>
  <si>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</si>
  <si>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</si>
  <si>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</si>
  <si>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</si>
  <si>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</si>
  <si>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</si>
  <si>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</si>
  <si>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</si>
  <si>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</si>
  <si>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</si>
  <si>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</si>
  <si>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</si>
  <si>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</si>
  <si>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</si>
  <si>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</si>
  <si>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</si>
  <si>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</si>
  <si>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</si>
  <si>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</si>
  <si>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</si>
  <si>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</si>
  <si>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</si>
  <si>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</si>
  <si>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</si>
  <si>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</si>
  <si>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</si>
  <si>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</si>
  <si>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</si>
  <si>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</si>
  <si>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</si>
  <si>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</si>
  <si>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</si>
  <si>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</si>
  <si>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</si>
  <si>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</si>
  <si>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</si>
  <si>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</si>
  <si>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</si>
  <si>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</si>
  <si>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</si>
  <si>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</si>
  <si>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</si>
  <si>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</si>
  <si>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</si>
  <si>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</si>
  <si>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</si>
  <si>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</si>
  <si>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</si>
  <si>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</si>
  <si>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</si>
  <si>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</si>
  <si>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</si>
  <si>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</si>
  <si>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</si>
  <si>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</si>
  <si>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</si>
  <si>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</si>
  <si>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</si>
  <si>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</si>
  <si>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</si>
  <si>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</si>
  <si>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</si>
  <si>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</si>
  <si>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</si>
  <si>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</si>
  <si>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</si>
  <si>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</si>
  <si>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</si>
  <si>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</si>
  <si>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</si>
  <si>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</si>
  <si>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</si>
  <si>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</si>
  <si>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</si>
  <si>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</si>
  <si>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</si>
  <si>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</si>
  <si>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</si>
  <si>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</si>
  <si>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</si>
  <si>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</si>
  <si>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</si>
  <si>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</si>
  <si>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</si>
  <si>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</si>
  <si>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</si>
  <si>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</si>
  <si>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</si>
  <si>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</si>
  <si>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</si>
  <si>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</si>
  <si>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</si>
  <si>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</si>
  <si>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</si>
  <si>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</si>
  <si>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</si>
  <si>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</si>
  <si>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</si>
  <si>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</si>
  <si>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</si>
  <si>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</si>
  <si>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</si>
  <si>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</si>
  <si>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</si>
  <si>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</si>
  <si>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</si>
  <si>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</si>
  <si>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</si>
  <si>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</si>
  <si>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</si>
  <si>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</si>
  <si>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</si>
  <si>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</si>
  <si>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</si>
  <si>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</si>
  <si>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</si>
  <si>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</si>
  <si>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</si>
  <si>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</si>
  <si>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</si>
  <si>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</si>
  <si>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</si>
  <si>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</si>
  <si>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</si>
  <si>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</si>
  <si>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</si>
  <si>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</si>
  <si>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</si>
  <si>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</si>
  <si>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</si>
  <si>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</si>
  <si>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</si>
  <si>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</si>
  <si>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</si>
  <si>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</si>
  <si>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</si>
  <si>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</si>
  <si>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</si>
  <si>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</si>
  <si>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</si>
  <si>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</si>
  <si>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</si>
  <si>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</si>
  <si>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</si>
  <si>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</si>
  <si>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</si>
  <si>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</si>
  <si>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</si>
  <si>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</si>
  <si>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</si>
  <si>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</si>
  <si>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</si>
  <si>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</si>
  <si>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</si>
  <si>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</si>
  <si>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</si>
  <si>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</si>
  <si>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</si>
  <si>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</si>
  <si>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</si>
  <si>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</si>
  <si>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</si>
  <si>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</si>
  <si>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</si>
  <si>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</si>
  <si>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</si>
  <si>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</si>
  <si>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</si>
  <si>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</si>
  <si>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</si>
  <si>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</si>
  <si>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</si>
  <si>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</si>
  <si>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</si>
  <si>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</si>
  <si>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</si>
  <si>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</si>
  <si>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</si>
  <si>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</si>
  <si>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</si>
  <si>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</si>
  <si>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</si>
  <si>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</si>
  <si>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</si>
  <si>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</si>
  <si>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</si>
  <si>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</si>
  <si>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</si>
  <si>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</si>
  <si>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</si>
  <si>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</si>
  <si>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</si>
  <si>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</si>
  <si>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</si>
  <si>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</si>
  <si>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</si>
  <si>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</si>
  <si>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</si>
  <si>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</si>
  <si>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</si>
  <si>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</si>
  <si>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</si>
  <si>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</si>
  <si>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</si>
  <si>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</si>
  <si>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</si>
  <si>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</si>
  <si>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</si>
  <si>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</si>
  <si>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</si>
  <si>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</si>
  <si>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</si>
  <si>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</si>
  <si>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</si>
  <si>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</si>
  <si>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</si>
  <si>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</si>
  <si>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</si>
  <si>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</si>
  <si>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</si>
  <si>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</si>
  <si>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</si>
  <si>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</si>
  <si>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</si>
  <si>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</si>
  <si>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</si>
  <si>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</si>
  <si>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</si>
  <si>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</si>
  <si>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</si>
  <si>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</si>
  <si>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</si>
  <si>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</si>
  <si>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</si>
  <si>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</si>
  <si>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</si>
  <si>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</si>
  <si>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</si>
  <si>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</si>
  <si>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</si>
  <si>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</si>
  <si>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</si>
  <si>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</si>
  <si>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</si>
  <si>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</si>
  <si>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</si>
  <si>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</si>
  <si>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</si>
  <si>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</si>
  <si>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</si>
  <si>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</si>
  <si>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</si>
  <si>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</si>
  <si>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</si>
  <si>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</si>
  <si>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</si>
  <si>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</si>
  <si>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</si>
  <si>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</si>
  <si>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</si>
  <si>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</si>
  <si>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</si>
  <si>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</si>
  <si>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</si>
  <si>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</si>
  <si>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</si>
  <si>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</si>
  <si>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</si>
  <si>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</si>
  <si>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</si>
  <si>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</si>
  <si>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</si>
  <si>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</si>
  <si>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</si>
  <si>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</si>
  <si>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</si>
  <si>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</si>
  <si>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</si>
  <si>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</si>
  <si>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</si>
  <si>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</si>
  <si>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</si>
  <si>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</si>
  <si>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</si>
  <si>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</si>
  <si>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</si>
  <si>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</si>
  <si>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</si>
  <si>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</si>
  <si>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</si>
  <si>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</si>
  <si>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</si>
  <si>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</si>
  <si>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</si>
  <si>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</si>
  <si>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</si>
  <si>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</si>
  <si>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</si>
  <si>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</si>
  <si>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</si>
  <si>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</si>
  <si>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</si>
  <si>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</si>
  <si>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</si>
  <si>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</si>
  <si>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</si>
  <si>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</si>
  <si>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</si>
  <si>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</si>
  <si>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</si>
  <si>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</si>
  <si>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</si>
  <si>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</si>
  <si>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</si>
  <si>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</si>
  <si>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</si>
  <si>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</si>
  <si>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</si>
  <si>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</si>
  <si>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</si>
  <si>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</si>
  <si>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</si>
  <si>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</si>
  <si>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</si>
  <si>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</si>
  <si>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</si>
  <si>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</si>
  <si>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</si>
  <si>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</si>
  <si>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</si>
  <si>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</si>
  <si>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</si>
  <si>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</si>
  <si>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</si>
  <si>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</si>
  <si>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</si>
  <si>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</si>
  <si>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</si>
  <si>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</si>
  <si>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</si>
  <si>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</si>
  <si>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</si>
  <si>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</si>
  <si>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</si>
  <si>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</si>
  <si>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</si>
  <si>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</si>
  <si>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</si>
  <si>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</si>
  <si>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</si>
  <si>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</si>
  <si>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</si>
  <si>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</si>
  <si>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</si>
  <si>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</si>
  <si>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</si>
  <si>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</si>
  <si>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</si>
  <si>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</si>
  <si>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</si>
  <si>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</si>
  <si>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</si>
  <si>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</si>
  <si>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</si>
  <si>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</si>
  <si>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</si>
  <si>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</si>
  <si>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</si>
  <si>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</si>
  <si>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</si>
  <si>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</si>
  <si>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</si>
  <si>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</si>
  <si>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</si>
  <si>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</si>
  <si>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</si>
  <si>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</si>
  <si>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</si>
  <si>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</si>
  <si>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</si>
  <si>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</si>
  <si>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</si>
  <si>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</si>
  <si>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</si>
  <si>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</si>
  <si>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</si>
  <si>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</si>
  <si>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</si>
  <si>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</si>
  <si>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</si>
  <si>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</si>
  <si>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</si>
  <si>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</si>
  <si>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</si>
  <si>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</si>
  <si>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</si>
  <si>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</si>
  <si>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</si>
  <si>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</si>
  <si>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</si>
  <si>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</si>
  <si>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</si>
  <si>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</si>
  <si>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</si>
  <si>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</si>
  <si>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</si>
  <si>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</si>
  <si>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</si>
  <si>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</si>
  <si>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</si>
  <si>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</si>
  <si>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</si>
  <si>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</si>
  <si>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</si>
  <si>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</si>
  <si>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</si>
  <si>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</si>
  <si>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</si>
  <si>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</si>
  <si>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</si>
  <si>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</si>
  <si>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</si>
  <si>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</si>
  <si>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</si>
  <si>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</si>
  <si>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</si>
  <si>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</si>
  <si>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</si>
  <si>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</si>
  <si>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</si>
  <si>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</si>
  <si>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</si>
  <si>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</si>
  <si>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</si>
  <si>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</si>
  <si>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</si>
  <si>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</si>
  <si>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</si>
  <si>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</si>
  <si>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</si>
  <si>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</si>
  <si>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</si>
  <si>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</si>
  <si>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</si>
  <si>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</si>
  <si>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</si>
  <si>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</si>
  <si>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</si>
  <si>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</si>
  <si>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</si>
  <si>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</si>
  <si>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</si>
  <si>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</si>
  <si>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</si>
  <si>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</si>
  <si>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</si>
  <si>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</si>
  <si>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</si>
  <si>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</si>
  <si>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</si>
  <si>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</si>
  <si>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</si>
  <si>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</si>
  <si>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</si>
  <si>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</si>
  <si>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</si>
  <si>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</si>
  <si>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</si>
  <si>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</si>
  <si>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</si>
  <si>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</si>
  <si>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</si>
  <si>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</si>
  <si>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</si>
  <si>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</si>
  <si>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</si>
  <si>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</si>
  <si>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</si>
  <si>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</si>
  <si>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</si>
  <si>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</si>
  <si>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</si>
  <si>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</si>
  <si>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</si>
  <si>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</si>
  <si>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</si>
  <si>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</si>
  <si>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</si>
  <si>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</si>
  <si>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</si>
  <si>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</si>
  <si>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</si>
  <si>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</si>
  <si>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</si>
  <si>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</si>
  <si>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</si>
  <si>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</si>
  <si>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</si>
  <si>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</si>
  <si>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</si>
  <si>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</si>
  <si>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</si>
  <si>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</si>
  <si>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</si>
  <si>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</si>
  <si>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</si>
  <si>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</si>
  <si>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</si>
  <si>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</si>
  <si>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</si>
  <si>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</si>
  <si>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</si>
  <si>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</si>
  <si>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</si>
  <si>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</si>
  <si>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</si>
  <si>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</si>
  <si>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</si>
  <si>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</si>
  <si>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</si>
  <si>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</si>
  <si>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</si>
  <si>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</si>
  <si>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</si>
  <si>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</si>
  <si>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</si>
  <si>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</si>
  <si>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</si>
  <si>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</si>
  <si>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</si>
  <si>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</si>
  <si>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</si>
  <si>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</si>
  <si>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</si>
  <si>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</si>
  <si>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</si>
  <si>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</si>
  <si>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</si>
  <si>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</si>
  <si>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</si>
  <si>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</si>
  <si>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</si>
  <si>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</si>
  <si>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</si>
  <si>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</si>
  <si>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</si>
  <si>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</si>
  <si>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</si>
  <si>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</si>
  <si>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</si>
  <si>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</si>
  <si>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</si>
  <si>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</si>
  <si>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</si>
  <si>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</si>
  <si>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</si>
  <si>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</si>
  <si>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</si>
  <si>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</si>
  <si>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</si>
  <si>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</si>
  <si>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</si>
  <si>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</si>
  <si>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</si>
  <si>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</si>
  <si>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</si>
  <si>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</si>
  <si>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</si>
  <si>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</si>
  <si>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</si>
  <si>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</si>
  <si>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</si>
  <si>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</si>
  <si>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</si>
  <si>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</si>
  <si>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</si>
  <si>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</si>
  <si>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</si>
  <si>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</si>
  <si>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</si>
  <si>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</si>
  <si>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</si>
  <si>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</si>
  <si>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</si>
  <si>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</si>
  <si>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</si>
  <si>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</si>
  <si>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</si>
  <si>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</si>
  <si>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</si>
  <si>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</si>
  <si>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</si>
  <si>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</si>
  <si>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</si>
  <si>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</si>
  <si>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</si>
  <si>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</si>
  <si>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</si>
  <si>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</si>
  <si>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</si>
  <si>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</si>
  <si>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</si>
  <si>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</si>
  <si>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</si>
  <si>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</si>
  <si>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</si>
  <si>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</si>
  <si>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</si>
  <si>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</si>
  <si>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</si>
  <si>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</si>
  <si>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</si>
  <si>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</si>
  <si>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</si>
  <si>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</si>
  <si>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</si>
  <si>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</si>
  <si>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</si>
  <si>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</si>
  <si>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</si>
  <si>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</si>
  <si>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</si>
  <si>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</si>
  <si>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</si>
  <si>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</si>
  <si>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</si>
  <si>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</si>
  <si>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</si>
  <si>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</si>
  <si>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</si>
  <si>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</si>
  <si>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</si>
  <si>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</si>
  <si>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</si>
  <si>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</si>
  <si>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</si>
  <si>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</si>
  <si>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</si>
  <si>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</si>
  <si>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</si>
  <si>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</si>
  <si>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</si>
  <si>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</si>
  <si>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</si>
  <si>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</si>
  <si>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</si>
  <si>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</si>
  <si>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</si>
  <si>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</si>
  <si>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</si>
  <si>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</si>
  <si>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</si>
  <si>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</si>
  <si>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</si>
  <si>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</si>
  <si>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</si>
  <si>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</si>
  <si>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</si>
  <si>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</si>
  <si>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</si>
  <si>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</si>
  <si>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</si>
  <si>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</si>
  <si>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</si>
  <si>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</si>
  <si>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</si>
  <si>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</si>
  <si>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</si>
  <si>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</si>
  <si>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</si>
  <si>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</si>
  <si>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</si>
  <si>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</si>
  <si>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</si>
  <si>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</si>
  <si>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</si>
  <si>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</si>
  <si>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</si>
  <si>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</si>
  <si>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</si>
  <si>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</si>
  <si>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</si>
  <si>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</si>
  <si>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</si>
  <si>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</si>
  <si>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</si>
  <si>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</si>
  <si>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</si>
  <si>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</si>
  <si>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</si>
  <si>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</si>
  <si>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</si>
  <si>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</si>
  <si>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</si>
  <si>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</si>
  <si>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</si>
  <si>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</si>
  <si>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</si>
  <si>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</si>
  <si>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</si>
  <si>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</si>
  <si>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</si>
  <si>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</si>
  <si>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</si>
  <si>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</si>
  <si>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</si>
  <si>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</si>
  <si>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</si>
  <si>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</si>
  <si>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</si>
  <si>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</si>
  <si>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</si>
  <si>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</si>
  <si>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</si>
  <si>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</si>
  <si>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</si>
  <si>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</si>
  <si>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</si>
  <si>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</si>
  <si>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</si>
  <si>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</si>
  <si>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</si>
  <si>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</si>
  <si>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</si>
  <si>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</si>
  <si>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</si>
  <si>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</si>
  <si>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</si>
  <si>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</si>
  <si>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</si>
  <si>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</si>
  <si>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</si>
  <si>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</si>
  <si>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</si>
  <si>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</si>
  <si>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</si>
  <si>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</si>
  <si>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</si>
  <si>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</si>
  <si>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</si>
  <si>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</si>
  <si>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</si>
  <si>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</si>
  <si>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</si>
  <si>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</si>
  <si>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</si>
  <si>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</si>
  <si>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</si>
  <si>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</si>
  <si>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</si>
  <si>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</si>
  <si>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</si>
  <si>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</si>
  <si>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</si>
  <si>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</si>
  <si>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</si>
  <si>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</si>
  <si>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</si>
  <si>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</si>
  <si>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</si>
  <si>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</si>
  <si>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</si>
  <si>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</si>
  <si>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</si>
  <si>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</si>
  <si>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</si>
  <si>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</si>
  <si>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</si>
  <si>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</si>
  <si>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</si>
  <si>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</si>
  <si>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</si>
  <si>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</si>
  <si>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</si>
  <si>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</si>
  <si>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</si>
  <si>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</si>
  <si>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</si>
  <si>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</si>
  <si>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</si>
  <si>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</si>
  <si>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</si>
  <si>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</si>
  <si>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</si>
  <si>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</si>
  <si>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</si>
  <si>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</si>
  <si>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</si>
  <si>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</si>
  <si>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</si>
  <si>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</si>
  <si>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</si>
  <si>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</si>
  <si>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</si>
  <si>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</si>
  <si>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</si>
  <si>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</si>
  <si>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</si>
  <si>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</si>
  <si>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</si>
  <si>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</si>
  <si>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</si>
  <si>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</si>
  <si>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</si>
  <si>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</si>
  <si>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</si>
  <si>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</si>
  <si>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</si>
  <si>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</si>
  <si>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</si>
  <si>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</si>
  <si>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</si>
  <si>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</si>
  <si>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</si>
  <si>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</si>
  <si>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</si>
  <si>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</si>
  <si>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</si>
  <si>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</si>
  <si>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</si>
  <si>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</si>
  <si>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</si>
  <si>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</si>
  <si>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</si>
  <si>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</si>
  <si>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</si>
  <si>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</si>
  <si>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</si>
  <si>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</si>
  <si>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</si>
  <si>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</si>
  <si>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</si>
  <si>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</si>
  <si>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</si>
  <si>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</si>
  <si>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</si>
  <si>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</si>
  <si>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</si>
  <si>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</si>
  <si>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</si>
  <si>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</si>
  <si>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</si>
  <si>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</si>
  <si>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</si>
  <si>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</si>
  <si>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</si>
  <si>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</si>
  <si>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</si>
  <si>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</si>
  <si>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</si>
  <si>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</si>
  <si>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</si>
  <si>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</si>
  <si>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</si>
  <si>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</si>
  <si>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</si>
  <si>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</si>
  <si>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</si>
  <si>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</si>
  <si>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</si>
  <si>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</si>
  <si>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</si>
  <si>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</si>
  <si>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</si>
  <si>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</si>
  <si>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</si>
  <si>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</si>
  <si>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</si>
  <si>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</si>
  <si>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</si>
  <si>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</si>
  <si>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</si>
  <si>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</si>
  <si>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</si>
  <si>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</si>
  <si>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</si>
  <si>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</si>
  <si>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</si>
  <si>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</si>
  <si>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</si>
  <si>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</si>
  <si>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</si>
  <si>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</si>
  <si>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</si>
  <si>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</si>
  <si>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</si>
  <si>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</si>
  <si>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</si>
  <si>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</si>
  <si>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</si>
  <si>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</si>
  <si>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</si>
  <si>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</si>
  <si>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</si>
  <si>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</si>
  <si>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</si>
  <si>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</si>
  <si>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</si>
  <si>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</si>
  <si>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</si>
  <si>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</si>
  <si>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</si>
  <si>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</si>
  <si>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</si>
  <si>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</si>
  <si>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</si>
  <si>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</si>
  <si>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</si>
  <si>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</si>
  <si>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</si>
  <si>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</si>
  <si>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</si>
  <si>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</si>
  <si>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</si>
  <si>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</si>
  <si>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</si>
  <si>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</si>
  <si>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</si>
  <si>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</si>
  <si>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</si>
  <si>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</si>
  <si>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</si>
  <si>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</si>
  <si>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</si>
  <si>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</si>
  <si>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</si>
  <si>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</si>
  <si>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</si>
  <si>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</si>
  <si>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</si>
  <si>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</si>
  <si>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</si>
  <si>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</si>
  <si>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</si>
  <si>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</si>
  <si>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</si>
  <si>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</si>
  <si>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</si>
  <si>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</si>
  <si>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</si>
  <si>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</si>
  <si>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</si>
  <si>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</si>
  <si>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</si>
  <si>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</si>
  <si>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</si>
  <si>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</si>
  <si>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</si>
  <si>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</si>
  <si>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</si>
  <si>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</si>
  <si>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</si>
  <si>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</si>
  <si>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</si>
  <si>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</si>
  <si>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</si>
  <si>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</si>
  <si>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</si>
  <si>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</si>
  <si>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</si>
  <si>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</si>
  <si>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</si>
  <si>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</si>
  <si>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</si>
  <si>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</si>
  <si>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</si>
  <si>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</si>
  <si>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</si>
  <si>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</si>
  <si>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</si>
  <si>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</si>
  <si>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</si>
  <si>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</si>
  <si>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</si>
  <si>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</si>
  <si>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</si>
  <si>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</si>
  <si>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</si>
  <si>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</si>
  <si>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</si>
  <si>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</si>
  <si>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</si>
  <si>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</si>
  <si>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</si>
  <si>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</si>
  <si>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</si>
  <si>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</si>
  <si>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</si>
  <si>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</si>
  <si>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</si>
  <si>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</si>
  <si>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</si>
  <si>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</si>
  <si>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</si>
  <si>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</si>
  <si>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</si>
  <si>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</si>
  <si>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</si>
  <si>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</si>
  <si>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</si>
  <si>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</si>
  <si>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</si>
  <si>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</si>
  <si>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</si>
  <si>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</si>
  <si>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</si>
  <si>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</si>
  <si>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</si>
  <si>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</si>
  <si>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</si>
  <si>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</si>
  <si>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</si>
  <si>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</si>
  <si>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</si>
  <si>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</si>
  <si>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</si>
  <si>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</si>
  <si>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</si>
  <si>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</si>
  <si>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</si>
  <si>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</si>
  <si>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</si>
  <si>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</si>
  <si>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</si>
  <si>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</si>
  <si>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</si>
  <si>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</si>
  <si>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</si>
  <si>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</si>
  <si>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</si>
  <si>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</si>
  <si>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</si>
  <si>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</si>
  <si>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</si>
  <si>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</si>
  <si>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</si>
  <si>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</si>
  <si>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</si>
  <si>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</si>
  <si>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</si>
  <si>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</si>
  <si>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</si>
  <si>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</si>
  <si>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</si>
  <si>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</si>
  <si>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</si>
  <si>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</si>
  <si>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</si>
  <si>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</si>
  <si>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</si>
  <si>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</si>
  <si>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</si>
  <si>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</si>
  <si>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</si>
  <si>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</si>
  <si>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</si>
  <si>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</si>
  <si>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</si>
  <si>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</si>
  <si>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</si>
  <si>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</si>
  <si>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</si>
  <si>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</si>
  <si>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</si>
  <si>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</si>
  <si>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</si>
  <si>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</si>
  <si>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</si>
  <si>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</si>
  <si>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</si>
  <si>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</si>
  <si>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</si>
  <si>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</si>
  <si>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</si>
  <si>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</si>
  <si>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</si>
  <si>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</si>
  <si>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</si>
  <si>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</si>
  <si>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</si>
  <si>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</si>
  <si>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</si>
  <si>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</si>
  <si>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</si>
  <si>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</si>
  <si>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</si>
  <si>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</si>
  <si>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</si>
  <si>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</si>
  <si>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</si>
  <si>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</si>
  <si>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</si>
  <si>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</si>
  <si>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</si>
  <si>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</si>
  <si>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</si>
  <si>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</si>
  <si>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</si>
  <si>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</si>
  <si>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</si>
  <si>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</si>
  <si>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</si>
  <si>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</si>
  <si>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</si>
  <si>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</si>
  <si>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</si>
  <si>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</si>
  <si>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</si>
  <si>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</si>
  <si>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</si>
  <si>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</si>
  <si>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</si>
  <si>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</si>
  <si>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</si>
  <si>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</si>
  <si>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</si>
  <si>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</si>
  <si>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</si>
  <si>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</si>
  <si>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</si>
  <si>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</si>
  <si>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</si>
  <si>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</si>
  <si>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</si>
  <si>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</si>
  <si>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</si>
  <si>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</si>
  <si>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</si>
  <si>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</si>
  <si>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</si>
  <si>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</si>
  <si>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</si>
  <si>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</si>
  <si>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</si>
  <si>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</si>
  <si>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</si>
  <si>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</si>
  <si>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</si>
  <si>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</si>
  <si>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</si>
  <si>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</si>
  <si>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</si>
  <si>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</si>
  <si>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</si>
  <si>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</si>
  <si>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</si>
  <si>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</si>
  <si>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</si>
  <si>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</si>
  <si>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</si>
  <si>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</si>
  <si>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</si>
  <si>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</si>
  <si>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</si>
  <si>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</si>
  <si>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</si>
  <si>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</si>
  <si>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</si>
  <si>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</si>
  <si>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</si>
  <si>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</si>
  <si>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</si>
  <si>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</si>
  <si>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</si>
  <si>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</si>
  <si>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</si>
  <si>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</si>
  <si>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</si>
  <si>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</si>
  <si>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</si>
  <si>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</si>
  <si>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</si>
  <si>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</si>
  <si>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</si>
  <si>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</si>
  <si>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</si>
  <si>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</si>
  <si>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</si>
  <si>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</si>
  <si>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</si>
  <si>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</si>
  <si>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</si>
  <si>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</si>
  <si>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</si>
  <si>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</si>
  <si>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</si>
  <si>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</si>
  <si>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</si>
  <si>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</si>
  <si>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</si>
  <si>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</si>
  <si>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</si>
  <si>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</si>
  <si>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</si>
  <si>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</si>
  <si>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</si>
  <si>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</si>
  <si>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</si>
  <si>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</si>
  <si>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</si>
  <si>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</si>
  <si>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</si>
  <si>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</si>
  <si>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</si>
  <si>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</si>
  <si>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</si>
  <si>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</si>
  <si>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</si>
  <si>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</si>
  <si>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</si>
  <si>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</si>
  <si>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</si>
  <si>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</si>
  <si>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</si>
  <si>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</si>
  <si>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</si>
  <si>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</si>
  <si>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</si>
  <si>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</si>
  <si>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</si>
  <si>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</si>
  <si>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</si>
  <si>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</si>
  <si>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</si>
  <si>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</si>
  <si>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</si>
  <si>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</si>
  <si>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</si>
  <si>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</si>
  <si>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</si>
  <si>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</si>
  <si>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</si>
  <si>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</si>
  <si>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</si>
  <si>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</si>
  <si>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</si>
  <si>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</si>
  <si>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</si>
  <si>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</si>
  <si>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</si>
  <si>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</si>
  <si>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</si>
  <si>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</si>
  <si>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</si>
  <si>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</si>
  <si>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</si>
  <si>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</si>
  <si>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</si>
  <si>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</si>
  <si>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</si>
  <si>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</si>
  <si>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</si>
  <si>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</si>
  <si>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</si>
  <si>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</si>
  <si>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</si>
  <si>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</si>
  <si>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</si>
  <si>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</si>
  <si>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</si>
  <si>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</si>
  <si>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</si>
  <si>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</si>
  <si>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</si>
  <si>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</si>
  <si>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</si>
  <si>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</si>
  <si>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</si>
  <si>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</si>
  <si>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</si>
  <si>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</si>
  <si>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</si>
  <si>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</si>
  <si>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</si>
  <si>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</si>
  <si>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</si>
  <si>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</si>
  <si>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</si>
  <si>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</si>
  <si>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</si>
  <si>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</si>
  <si>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</si>
  <si>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</si>
  <si>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</si>
  <si>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</si>
  <si>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</si>
  <si>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</si>
  <si>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</si>
  <si>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</si>
  <si>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</si>
  <si>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</si>
  <si>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</si>
  <si>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</si>
  <si>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</si>
  <si>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</si>
  <si>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</si>
  <si>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</si>
  <si>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</si>
  <si>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</si>
  <si>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</si>
  <si>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</si>
  <si>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</si>
  <si>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</si>
  <si>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</si>
  <si>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</si>
  <si>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</si>
  <si>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</si>
  <si>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</si>
  <si>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</si>
  <si>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</si>
  <si>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</si>
  <si>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</si>
  <si>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</si>
  <si>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</si>
  <si>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</si>
  <si>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</si>
  <si>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</si>
  <si>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</si>
  <si>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</si>
  <si>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</si>
  <si>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</si>
  <si>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</si>
  <si>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</si>
  <si>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</si>
  <si>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</si>
  <si>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</si>
  <si>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</si>
  <si>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</si>
  <si>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</si>
  <si>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</si>
  <si>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</si>
  <si>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</si>
  <si>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</si>
  <si>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</si>
  <si>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</si>
  <si>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</si>
  <si>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</si>
  <si>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</si>
  <si>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</si>
  <si>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</si>
  <si>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</si>
  <si>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</si>
  <si>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</si>
  <si>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</si>
  <si>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</si>
  <si>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</si>
  <si>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</si>
  <si>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</si>
  <si>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</si>
  <si>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</si>
  <si>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</si>
  <si>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</si>
  <si>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</si>
  <si>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</si>
  <si>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</si>
  <si>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</si>
  <si>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</si>
  <si>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</si>
  <si>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</si>
  <si>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</si>
  <si>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</si>
  <si>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</si>
  <si>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</si>
  <si>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</si>
  <si>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</si>
  <si>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</si>
  <si>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</si>
  <si>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</si>
  <si>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</si>
  <si>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</si>
  <si>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</si>
  <si>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</si>
  <si>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</si>
  <si>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</si>
  <si>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</si>
  <si>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</si>
  <si>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</si>
  <si>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</si>
  <si>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</si>
  <si>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</si>
  <si>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</si>
  <si>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</si>
  <si>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</si>
  <si>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</si>
  <si>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</si>
  <si>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</si>
  <si>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</si>
  <si>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</si>
  <si>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</si>
  <si>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</si>
  <si>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</si>
  <si>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</si>
  <si>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</si>
  <si>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</si>
  <si>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</si>
  <si>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</si>
  <si>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</si>
  <si>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</si>
  <si>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</si>
  <si>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</si>
  <si>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</si>
  <si>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</si>
  <si>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</si>
  <si>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</si>
  <si>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</si>
  <si>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</si>
  <si>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</si>
  <si>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</si>
  <si>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</si>
  <si>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</si>
  <si>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</si>
  <si>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</si>
  <si>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</si>
  <si>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</si>
  <si>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</si>
  <si>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</si>
  <si>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</si>
  <si>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</si>
  <si>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</si>
  <si>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</si>
  <si>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</si>
  <si>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</si>
  <si>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</si>
  <si>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</si>
  <si>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</si>
  <si>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</si>
  <si>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</si>
  <si>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</si>
  <si>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</si>
  <si>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</si>
  <si>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</si>
  <si>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</si>
  <si>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</si>
  <si>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</si>
  <si>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</si>
  <si>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</si>
  <si>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</si>
  <si>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</si>
  <si>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</si>
  <si>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</si>
  <si>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</si>
  <si>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</si>
  <si>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</si>
  <si>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</si>
  <si>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</si>
  <si>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</si>
  <si>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</si>
  <si>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</si>
  <si>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</si>
  <si>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</si>
  <si>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</si>
  <si>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</si>
  <si>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</si>
  <si>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</si>
  <si>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</si>
  <si>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</si>
  <si>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</si>
  <si>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</si>
  <si>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</si>
  <si>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</si>
  <si>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</si>
  <si>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</si>
  <si>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</si>
  <si>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</si>
  <si>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</si>
  <si>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</si>
  <si>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</si>
  <si>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</si>
  <si>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</si>
  <si>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</si>
  <si>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</si>
  <si>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</si>
  <si>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</si>
  <si>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</si>
  <si>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</si>
  <si>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</si>
  <si>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</si>
  <si>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</si>
  <si>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</si>
  <si>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</si>
  <si>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</si>
  <si>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</si>
  <si>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</si>
  <si>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</si>
  <si>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</si>
  <si>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</si>
  <si>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</si>
  <si>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</si>
  <si>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</si>
  <si>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</si>
  <si>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</si>
  <si>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</si>
  <si>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</si>
  <si>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</si>
  <si>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</si>
  <si>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</si>
  <si>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</si>
  <si>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</si>
  <si>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</si>
  <si>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</si>
  <si>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</si>
  <si>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</si>
  <si>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</si>
  <si>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</si>
  <si>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</si>
  <si>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</si>
  <si>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</si>
  <si>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</si>
  <si>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</si>
  <si>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</si>
  <si>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</si>
  <si>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</si>
  <si>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</si>
  <si>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</si>
  <si>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</si>
  <si>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</si>
  <si>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</si>
  <si>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</si>
  <si>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</si>
  <si>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</si>
  <si>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</si>
  <si>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</si>
  <si>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</si>
  <si>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</si>
  <si>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</si>
  <si>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</si>
  <si>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</si>
  <si>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</si>
  <si>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</si>
  <si>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</si>
  <si>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</si>
  <si>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</si>
  <si>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</si>
  <si>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</si>
  <si>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</si>
  <si>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</si>
  <si>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</si>
  <si>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</si>
  <si>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</si>
  <si>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</si>
  <si>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</si>
  <si>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</si>
  <si>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</si>
  <si>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</si>
  <si>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</si>
  <si>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</si>
  <si>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</si>
  <si>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</si>
  <si>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</si>
  <si>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</si>
  <si>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</si>
  <si>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</si>
  <si>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</si>
  <si>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</si>
  <si>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</si>
  <si>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</si>
  <si>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</si>
  <si>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</si>
  <si>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</si>
  <si>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</si>
  <si>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</si>
  <si>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</si>
  <si>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</si>
  <si>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</si>
  <si>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</si>
  <si>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</si>
  <si>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</si>
  <si>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</si>
  <si>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</si>
  <si>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</si>
  <si>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</si>
  <si>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</si>
  <si>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</si>
  <si>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</si>
  <si>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</si>
  <si>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</si>
  <si>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</si>
  <si>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</si>
  <si>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</si>
  <si>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</si>
  <si>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</si>
  <si>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</si>
  <si>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</si>
  <si>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</si>
  <si>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</si>
  <si>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</si>
  <si>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</si>
  <si>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</si>
  <si>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</si>
  <si>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</si>
  <si>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</si>
  <si>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</si>
  <si>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</si>
  <si>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</si>
  <si>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</si>
  <si>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</si>
  <si>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</si>
  <si>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</si>
  <si>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</si>
  <si>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</si>
  <si>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</si>
  <si>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</si>
  <si>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</si>
  <si>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</si>
  <si>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</si>
  <si>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</si>
  <si>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</si>
  <si>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</si>
  <si>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</si>
  <si>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</si>
  <si>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</si>
  <si>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</si>
  <si>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</si>
  <si>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</si>
  <si>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</si>
  <si>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</si>
  <si>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</si>
  <si>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</si>
  <si>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</si>
  <si>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</si>
  <si>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</si>
  <si>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</si>
  <si>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</si>
  <si>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</si>
  <si>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</si>
  <si>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</si>
  <si>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</si>
  <si>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</si>
  <si>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</si>
  <si>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</si>
  <si>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</si>
  <si>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</si>
  <si>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</si>
  <si>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</si>
  <si>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</si>
  <si>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</si>
  <si>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</si>
  <si>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</si>
  <si>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</si>
  <si>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</si>
  <si>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</si>
  <si>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</si>
  <si>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</si>
  <si>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</si>
  <si>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</si>
  <si>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</si>
  <si>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</si>
  <si>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</si>
  <si>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</si>
  <si>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</si>
  <si>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</si>
  <si>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</si>
  <si>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</si>
  <si>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</si>
  <si>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</si>
  <si>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</si>
  <si>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</si>
  <si>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</si>
  <si>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</si>
  <si>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</si>
  <si>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</si>
  <si>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</si>
  <si>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</si>
  <si>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</si>
  <si>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</si>
  <si>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</si>
  <si>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</si>
  <si>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</si>
  <si>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</si>
  <si>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</si>
  <si>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</si>
  <si>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</si>
  <si>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</si>
  <si>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</si>
  <si>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</si>
  <si>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</si>
  <si>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</si>
  <si>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</si>
  <si>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</si>
  <si>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</si>
  <si>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</si>
  <si>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</si>
  <si>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</si>
  <si>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</si>
  <si>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</si>
  <si>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</si>
  <si>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</si>
  <si>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</si>
  <si>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</si>
  <si>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</si>
  <si>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</si>
  <si>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</si>
  <si>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</si>
  <si>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</si>
  <si>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</si>
  <si>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</si>
  <si>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</si>
  <si>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</si>
  <si>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</si>
  <si>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</si>
  <si>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</si>
  <si>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</si>
  <si>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</si>
  <si>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</si>
  <si>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</si>
  <si>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</si>
  <si>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</si>
  <si>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</si>
  <si>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</si>
  <si>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</si>
  <si>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</si>
  <si>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</si>
  <si>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</si>
  <si>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</si>
  <si>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</si>
  <si>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</si>
  <si>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</si>
  <si>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</si>
  <si>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</si>
  <si>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</si>
  <si>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</si>
  <si>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</si>
  <si>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</si>
  <si>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</si>
  <si>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</si>
  <si>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</si>
  <si>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</si>
  <si>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</si>
  <si>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</si>
  <si>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</si>
  <si>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</si>
  <si>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</si>
  <si>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</si>
  <si>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</si>
  <si>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</si>
  <si>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</si>
  <si>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</si>
  <si>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</si>
  <si>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</si>
  <si>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</si>
  <si>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</si>
  <si>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</si>
  <si>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</si>
  <si>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</si>
  <si>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</si>
  <si>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</si>
  <si>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</si>
  <si>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</si>
  <si>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</si>
  <si>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</si>
  <si>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</si>
  <si>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</si>
  <si>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</si>
  <si>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</si>
  <si>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</si>
  <si>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</si>
  <si>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</si>
  <si>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</si>
  <si>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</si>
  <si>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</si>
  <si>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</si>
  <si>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</si>
  <si>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</si>
  <si>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</si>
  <si>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</si>
  <si>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</si>
  <si>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</si>
  <si>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</si>
  <si>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</si>
  <si>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</si>
  <si>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</si>
  <si>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</si>
  <si>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</si>
  <si>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</si>
  <si>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</si>
  <si>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</si>
  <si>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</si>
  <si>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</si>
  <si>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</si>
  <si>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</si>
  <si>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</si>
  <si>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</si>
  <si>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</si>
  <si>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</si>
  <si>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</si>
  <si>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</si>
  <si>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</si>
  <si>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</si>
  <si>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</si>
  <si>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</si>
  <si>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</si>
  <si>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</si>
  <si>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</si>
  <si>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</si>
  <si>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</si>
  <si>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</si>
  <si>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</si>
  <si>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</si>
  <si>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</si>
  <si>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</si>
  <si>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</si>
  <si>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</si>
  <si>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</si>
  <si>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</si>
  <si>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</si>
  <si>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</si>
  <si>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</si>
  <si>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</si>
  <si>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</si>
  <si>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</si>
  <si>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</si>
  <si>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</si>
  <si>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</si>
  <si>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</si>
  <si>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</si>
  <si>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</si>
  <si>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</si>
  <si>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</si>
  <si>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</si>
  <si>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</si>
  <si>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</si>
  <si>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</si>
  <si>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</si>
  <si>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</si>
  <si>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</si>
  <si>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</si>
  <si>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</si>
  <si>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</si>
  <si>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</si>
  <si>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</si>
  <si>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</si>
  <si>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</si>
  <si>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</si>
  <si>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</si>
  <si>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</si>
  <si>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</si>
  <si>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</si>
  <si>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</si>
  <si>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</si>
  <si>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</si>
  <si>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</si>
  <si>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</si>
  <si>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</si>
  <si>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</si>
  <si>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</si>
  <si>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</si>
  <si>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</si>
  <si>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</si>
  <si>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</si>
  <si>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</si>
  <si>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</si>
  <si>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</si>
  <si>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</si>
  <si>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</si>
  <si>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</si>
  <si>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</si>
  <si>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</si>
  <si>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</si>
  <si>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</si>
  <si>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</si>
  <si>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</si>
  <si>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</si>
  <si>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</si>
  <si>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</si>
  <si>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</si>
  <si>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</si>
  <si>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</si>
  <si>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</si>
  <si>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</si>
  <si>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</si>
  <si>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</si>
  <si>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</si>
  <si>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</si>
  <si>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</si>
  <si>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</si>
  <si>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</si>
  <si>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</si>
  <si>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</si>
  <si>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</si>
  <si>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</si>
  <si>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</si>
  <si>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</si>
  <si>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</si>
  <si>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</si>
  <si>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</si>
  <si>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</si>
  <si>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</si>
  <si>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</si>
  <si>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</si>
  <si>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</si>
  <si>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</si>
  <si>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</si>
  <si>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</si>
  <si>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</si>
  <si>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</si>
  <si>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</si>
  <si>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</si>
  <si>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</si>
  <si>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</si>
  <si>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</si>
  <si>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</si>
  <si>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</si>
  <si>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</si>
  <si>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</si>
  <si>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</si>
  <si>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</si>
  <si>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</si>
  <si>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</si>
  <si>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</si>
  <si>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</si>
  <si>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</si>
  <si>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</si>
  <si>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</si>
  <si>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</si>
  <si>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</si>
  <si>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</si>
  <si>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</si>
  <si>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</si>
  <si>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</si>
  <si>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</si>
  <si>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</si>
  <si>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</si>
  <si>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</si>
  <si>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</si>
  <si>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</si>
  <si>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</si>
  <si>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</si>
  <si>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</si>
  <si>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</si>
  <si>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</si>
  <si>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</si>
  <si>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</si>
  <si>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</si>
  <si>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</si>
  <si>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</si>
  <si>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</si>
  <si>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</si>
  <si>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</si>
  <si>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</si>
  <si>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</si>
  <si>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</si>
  <si>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</si>
  <si>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</si>
  <si>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</si>
  <si>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</si>
  <si>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</si>
  <si>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</si>
  <si>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</si>
  <si>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</si>
  <si>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</si>
  <si>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</si>
  <si>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</si>
  <si>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</si>
  <si>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</si>
  <si>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</si>
  <si>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</si>
  <si>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</si>
  <si>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</si>
  <si>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</si>
  <si>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</si>
  <si>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</si>
  <si>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</si>
  <si>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</si>
  <si>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</si>
  <si>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</si>
  <si>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</si>
  <si>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</si>
  <si>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</si>
  <si>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</si>
  <si>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</si>
  <si>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</si>
  <si>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</si>
  <si>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</si>
  <si>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</si>
  <si>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</si>
  <si>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</si>
  <si>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</si>
  <si>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</si>
  <si>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</si>
  <si>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</si>
  <si>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</si>
  <si>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</si>
  <si>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</si>
  <si>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</si>
  <si>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</si>
  <si>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</si>
  <si>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</si>
  <si>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</si>
  <si>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</si>
  <si>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</si>
  <si>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</si>
  <si>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</si>
  <si>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</si>
  <si>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</si>
  <si>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</si>
  <si>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</si>
  <si>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</si>
  <si>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</si>
  <si>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</si>
  <si>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</si>
  <si>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</si>
  <si>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</si>
  <si>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</si>
  <si>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</si>
  <si>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</si>
  <si>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</si>
  <si>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</si>
  <si>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</si>
  <si>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</si>
  <si>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</si>
  <si>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</si>
  <si>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</si>
  <si>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</si>
  <si>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</si>
  <si>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</si>
  <si>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</si>
  <si>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</si>
  <si>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</si>
  <si>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</si>
  <si>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</si>
  <si>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</si>
  <si>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</si>
  <si>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</si>
  <si>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</si>
  <si>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</si>
  <si>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</si>
  <si>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</si>
  <si>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</si>
  <si>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</si>
  <si>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</si>
  <si>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</si>
  <si>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</si>
  <si>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</si>
  <si>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</si>
  <si>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</si>
  <si>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</si>
  <si>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</si>
  <si>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</si>
  <si>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</si>
  <si>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</si>
  <si>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</si>
  <si>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</si>
  <si>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</si>
  <si>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</si>
  <si>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</si>
  <si>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</si>
  <si>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</si>
  <si>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</si>
  <si>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</si>
  <si>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</si>
  <si>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</si>
  <si>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</si>
  <si>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</si>
  <si>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</si>
  <si>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</si>
  <si>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</si>
  <si>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</si>
  <si>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</si>
  <si>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</si>
  <si>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</si>
  <si>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</si>
  <si>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</si>
  <si>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</si>
  <si>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</si>
  <si>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</si>
  <si>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</si>
  <si>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</si>
  <si>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</si>
  <si>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</si>
  <si>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</si>
  <si>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</si>
  <si>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</si>
  <si>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</si>
  <si>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</si>
  <si>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</si>
  <si>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</si>
  <si>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</si>
  <si>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</si>
  <si>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</si>
  <si>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</si>
  <si>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</si>
  <si>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</si>
  <si>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</si>
  <si>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</si>
  <si>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</si>
  <si>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</si>
  <si>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</si>
  <si>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</si>
  <si>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</si>
  <si>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</si>
  <si>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</si>
  <si>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</si>
  <si>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</si>
  <si>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</si>
  <si>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</si>
  <si>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</si>
  <si>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</si>
  <si>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</si>
  <si>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</si>
  <si>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</si>
  <si>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</si>
  <si>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</si>
  <si>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</si>
  <si>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</si>
  <si>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</si>
  <si>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</si>
  <si>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</si>
  <si>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</si>
  <si>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</si>
  <si>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</si>
  <si>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</si>
  <si>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</si>
  <si>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</si>
  <si>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</si>
  <si>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</si>
  <si>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</si>
  <si>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</si>
  <si>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</si>
  <si>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</si>
  <si>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</si>
  <si>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</si>
  <si>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</si>
  <si>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</si>
  <si>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</si>
  <si>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</si>
  <si>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</si>
  <si>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</si>
  <si>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</si>
  <si>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</si>
  <si>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</si>
  <si>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</si>
  <si>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</si>
  <si>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</si>
  <si>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</si>
  <si>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</si>
  <si>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</si>
  <si>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</si>
  <si>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</si>
  <si>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</si>
  <si>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</si>
  <si>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</si>
  <si>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</si>
  <si>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</si>
  <si>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</si>
  <si>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</si>
  <si>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</si>
  <si>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</si>
  <si>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</si>
  <si>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</si>
  <si>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</si>
  <si>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</si>
  <si>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</si>
  <si>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</si>
  <si>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</si>
  <si>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</si>
  <si>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</si>
  <si>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</si>
  <si>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</si>
  <si>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</si>
  <si>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</si>
  <si>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</si>
  <si>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</si>
  <si>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</si>
  <si>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</si>
  <si>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</si>
  <si>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</si>
  <si>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</si>
  <si>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</si>
  <si>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</si>
  <si>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</si>
  <si>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</si>
  <si>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</si>
  <si>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</si>
  <si>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</si>
  <si>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</si>
  <si>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</si>
  <si>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</si>
  <si>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</si>
  <si>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</si>
  <si>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</si>
  <si>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</si>
  <si>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</si>
  <si>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</si>
  <si>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</si>
  <si>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</si>
  <si>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</si>
  <si>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</si>
  <si>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</si>
  <si>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</si>
  <si>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</si>
  <si>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</si>
  <si>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</si>
  <si>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</si>
  <si>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</si>
  <si>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</si>
  <si>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</si>
  <si>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</si>
  <si>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</si>
  <si>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</si>
  <si>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</si>
  <si>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</si>
  <si>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</si>
  <si>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</si>
  <si>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</si>
  <si>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</si>
  <si>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</si>
  <si>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</si>
  <si>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</si>
  <si>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</si>
  <si>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</si>
  <si>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</si>
  <si>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</si>
  <si>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</si>
  <si>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</si>
  <si>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</si>
  <si>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</si>
  <si>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</si>
  <si>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</si>
  <si>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</si>
  <si>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</si>
  <si>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</si>
  <si>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</si>
  <si>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</si>
  <si>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</si>
  <si>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</si>
  <si>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</si>
  <si>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</si>
  <si>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</si>
  <si>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</si>
  <si>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</si>
  <si>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</si>
  <si>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</si>
  <si>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</si>
  <si>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</si>
  <si>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</si>
  <si>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</si>
  <si>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</si>
  <si>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</si>
  <si>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</si>
  <si>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</si>
  <si>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</si>
  <si>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</si>
  <si>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</si>
  <si>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</si>
  <si>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</si>
  <si>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</si>
  <si>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</si>
  <si>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</si>
  <si>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</si>
  <si>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</si>
  <si>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</si>
  <si>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</si>
  <si>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</si>
  <si>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</si>
  <si>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</si>
  <si>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</si>
  <si>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</si>
  <si>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</si>
  <si>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</si>
  <si>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</si>
  <si>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</si>
  <si>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</si>
  <si>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</si>
  <si>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</si>
  <si>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</si>
  <si>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</si>
  <si>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</si>
  <si>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</si>
  <si>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</si>
  <si>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</si>
  <si>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</si>
  <si>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</si>
  <si>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</si>
  <si>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</si>
  <si>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</si>
  <si>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</si>
  <si>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</si>
  <si>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</si>
  <si>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</si>
  <si>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</si>
  <si>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</si>
  <si>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</si>
  <si>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</si>
  <si>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</si>
  <si>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</si>
  <si>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</si>
  <si>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</si>
  <si>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</si>
  <si>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</si>
  <si>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</si>
  <si>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</si>
  <si>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</si>
  <si>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</si>
  <si>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</si>
  <si>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</si>
  <si>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</si>
  <si>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</si>
  <si>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</si>
  <si>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</si>
  <si>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</si>
  <si>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</si>
  <si>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</si>
  <si>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</si>
  <si>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</si>
  <si>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</si>
  <si>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</si>
  <si>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</si>
  <si>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</si>
  <si>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</si>
  <si>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</si>
  <si>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</si>
  <si>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</si>
  <si>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</si>
  <si>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</si>
  <si>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</si>
  <si>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</si>
  <si>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</si>
  <si>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</si>
  <si>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</si>
  <si>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</si>
  <si>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</si>
  <si>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</si>
  <si>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</si>
  <si>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</si>
  <si>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</si>
  <si>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</si>
  <si>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</si>
  <si>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</si>
  <si>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</si>
  <si>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</si>
  <si>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</si>
  <si>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</si>
  <si>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</si>
  <si>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</si>
  <si>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</si>
  <si>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</si>
  <si>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</si>
  <si>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</si>
  <si>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</si>
  <si>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</si>
  <si>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</si>
  <si>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</si>
  <si>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</si>
  <si>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</si>
  <si>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</si>
  <si>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</si>
  <si>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</si>
  <si>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</si>
  <si>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</si>
  <si>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</si>
  <si>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</si>
  <si>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</si>
  <si>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</si>
  <si>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</si>
  <si>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</si>
  <si>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</si>
  <si>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</si>
  <si>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</si>
  <si>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</si>
  <si>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</si>
  <si>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</si>
  <si>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</si>
  <si>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</si>
  <si>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</si>
  <si>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</si>
  <si>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</si>
  <si>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</si>
  <si>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</si>
  <si>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</si>
  <si>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</si>
  <si>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</si>
  <si>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</si>
  <si>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</si>
  <si>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</si>
  <si>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</si>
  <si>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</si>
  <si>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</si>
  <si>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</si>
  <si>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</si>
  <si>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</si>
  <si>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</si>
  <si>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</si>
  <si>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</si>
  <si>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</si>
  <si>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</si>
  <si>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</si>
  <si>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</si>
  <si>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</si>
  <si>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</si>
  <si>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</si>
  <si>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</si>
  <si>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</si>
  <si>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</si>
  <si>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</si>
  <si>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</si>
  <si>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</si>
  <si>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</si>
  <si>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</si>
  <si>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</si>
  <si>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</si>
  <si>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</si>
  <si>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</si>
  <si>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</si>
  <si>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</si>
  <si>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</si>
  <si>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</si>
  <si>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</si>
  <si>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</si>
  <si>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</si>
  <si>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</si>
  <si>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</si>
  <si>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</si>
  <si>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</si>
  <si>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</si>
  <si>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</si>
  <si>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</si>
  <si>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</si>
  <si>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</si>
  <si>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</si>
  <si>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</si>
  <si>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</si>
  <si>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</si>
  <si>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</si>
  <si>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</si>
  <si>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</si>
  <si>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</si>
  <si>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</si>
  <si>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</si>
  <si>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</si>
  <si>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</si>
  <si>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</si>
  <si>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</si>
  <si>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</si>
  <si>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</si>
  <si>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</si>
  <si>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</si>
  <si>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</si>
  <si>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</si>
  <si>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</si>
  <si>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</si>
  <si>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</si>
  <si>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</si>
  <si>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</si>
  <si>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</si>
  <si>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</si>
  <si>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</si>
  <si>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</si>
  <si>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</si>
  <si>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</si>
  <si>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</si>
  <si>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</si>
  <si>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</si>
  <si>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</si>
  <si>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</si>
  <si>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</si>
  <si>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</si>
  <si>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</si>
  <si>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</si>
  <si>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</si>
  <si>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</si>
  <si>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</si>
  <si>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</si>
  <si>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</si>
  <si>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</si>
  <si>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</si>
  <si>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</si>
  <si>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</si>
  <si>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</si>
  <si>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</si>
  <si>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</si>
  <si>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</si>
  <si>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</si>
  <si>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</si>
  <si>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</si>
  <si>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</si>
  <si>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</si>
  <si>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</si>
  <si>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</si>
  <si>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</si>
  <si>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</si>
  <si>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</si>
  <si>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</si>
  <si>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</si>
  <si>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</si>
  <si>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</si>
  <si>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</si>
  <si>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</si>
  <si>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</si>
  <si>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</si>
  <si>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</si>
  <si>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</si>
  <si>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</si>
  <si>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</si>
  <si>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</si>
  <si>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</si>
  <si>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</si>
  <si>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</si>
  <si>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</si>
  <si>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</si>
  <si>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</si>
  <si>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</si>
  <si>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</si>
  <si>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</si>
  <si>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</si>
  <si>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</si>
  <si>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</si>
  <si>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</si>
  <si>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</si>
  <si>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</si>
  <si>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</si>
  <si>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</si>
  <si>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</si>
  <si>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</si>
  <si>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</si>
  <si>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</si>
  <si>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</si>
  <si>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</si>
  <si>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</si>
  <si>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</si>
  <si>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</si>
  <si>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</si>
  <si>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</si>
  <si>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</si>
  <si>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</si>
  <si>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</si>
  <si>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</si>
  <si>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</si>
  <si>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</si>
  <si>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</si>
  <si>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</si>
  <si>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</si>
  <si>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</si>
  <si>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</si>
  <si>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</si>
  <si>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</si>
  <si>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</si>
  <si>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</si>
  <si>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</si>
  <si>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</si>
  <si>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</si>
  <si>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</si>
  <si>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</si>
  <si>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</si>
  <si>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</si>
  <si>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</si>
  <si>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</si>
  <si>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</si>
  <si>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</si>
  <si>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</si>
  <si>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</si>
  <si>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</si>
  <si>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</si>
  <si>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</si>
  <si>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</si>
  <si>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</si>
  <si>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</si>
  <si>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</si>
  <si>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</si>
  <si>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</si>
  <si>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</si>
  <si>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</si>
  <si>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</si>
  <si>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</si>
  <si>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</si>
  <si>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</si>
  <si>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</si>
  <si>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</si>
  <si>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</si>
  <si>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</si>
  <si>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</si>
  <si>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</si>
  <si>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</si>
  <si>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</si>
  <si>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</si>
  <si>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</si>
  <si>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</si>
  <si>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</si>
  <si>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</si>
  <si>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</si>
  <si>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</si>
  <si>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</si>
  <si>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</si>
  <si>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</si>
  <si>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</si>
  <si>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</si>
  <si>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</si>
  <si>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</si>
  <si>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</si>
  <si>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</si>
  <si>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</si>
  <si>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</si>
  <si>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</si>
  <si>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</si>
  <si>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</si>
  <si>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</si>
  <si>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</si>
  <si>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</si>
  <si>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</si>
  <si>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</si>
  <si>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</si>
  <si>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</si>
  <si>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</si>
  <si>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</si>
  <si>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</si>
  <si>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</si>
  <si>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</si>
  <si>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</si>
  <si>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</si>
  <si>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</si>
  <si>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</si>
  <si>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</si>
  <si>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</si>
  <si>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</si>
  <si>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</si>
  <si>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</si>
  <si>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</si>
  <si>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</si>
  <si>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</si>
  <si>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</si>
  <si>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</si>
  <si>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</si>
  <si>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</si>
  <si>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</si>
  <si>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</si>
  <si>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</si>
  <si>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</si>
  <si>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</si>
  <si>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</si>
  <si>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</si>
  <si>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</si>
  <si>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</si>
  <si>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</si>
  <si>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</si>
  <si>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</si>
  <si>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</si>
  <si>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</si>
  <si>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</si>
  <si>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</si>
  <si>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</si>
  <si>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</si>
  <si>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</si>
  <si>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</si>
  <si>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</si>
  <si>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</si>
  <si>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</si>
  <si>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</si>
  <si>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</si>
  <si>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</si>
  <si>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</si>
  <si>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</si>
  <si>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</si>
  <si>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</si>
  <si>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</si>
  <si>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</si>
  <si>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</si>
  <si>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</si>
  <si>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</si>
  <si>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</si>
  <si>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</si>
  <si>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</si>
  <si>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</si>
  <si>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</si>
  <si>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</si>
  <si>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</si>
  <si>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</si>
  <si>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</si>
  <si>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</si>
  <si>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</si>
  <si>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</si>
  <si>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</si>
  <si>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</si>
  <si>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</si>
  <si>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</si>
  <si>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</si>
  <si>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</si>
  <si>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</si>
  <si>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</si>
  <si>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</si>
  <si>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</si>
  <si>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</si>
  <si>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</si>
  <si>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</si>
  <si>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</si>
  <si>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</si>
  <si>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</si>
  <si>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</si>
  <si>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</si>
  <si>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</si>
  <si>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</si>
  <si>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</si>
  <si>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</si>
  <si>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</si>
  <si>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</si>
  <si>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</si>
  <si>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</si>
  <si>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</si>
  <si>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</si>
  <si>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</si>
  <si>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</si>
  <si>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</si>
  <si>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</si>
  <si>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</si>
  <si>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</si>
  <si>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</si>
  <si>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</si>
  <si>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</si>
  <si>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</si>
  <si>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</si>
  <si>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</si>
  <si>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</si>
  <si>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</si>
  <si>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</si>
  <si>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</si>
  <si>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</si>
  <si>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</si>
  <si>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</si>
  <si>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</si>
  <si>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</si>
  <si>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</si>
  <si>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</si>
  <si>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</si>
  <si>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</si>
  <si>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</si>
  <si>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</si>
  <si>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</si>
  <si>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</si>
  <si>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</si>
  <si>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</si>
  <si>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</si>
  <si>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</si>
  <si>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</si>
  <si>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</si>
  <si>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</si>
  <si>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</si>
  <si>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</si>
  <si>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</si>
  <si>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</si>
  <si>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</si>
  <si>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</si>
  <si>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</si>
  <si>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</si>
  <si>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</si>
  <si>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</si>
  <si>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</si>
  <si>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</si>
  <si>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</si>
  <si>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</si>
  <si>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</si>
  <si>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</si>
  <si>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</si>
  <si>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</si>
  <si>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</si>
  <si>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</si>
  <si>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</si>
  <si>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</si>
  <si>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</si>
  <si>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</si>
  <si>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</si>
  <si>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</si>
  <si>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</si>
  <si>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</si>
  <si>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</si>
  <si>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</si>
  <si>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</si>
  <si>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</si>
  <si>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</si>
  <si>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</si>
  <si>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</si>
  <si>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</si>
  <si>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</si>
  <si>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</si>
  <si>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</si>
  <si>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</si>
  <si>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</si>
  <si>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</si>
  <si>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</si>
  <si>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</si>
  <si>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</si>
  <si>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</si>
  <si>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</si>
  <si>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</si>
  <si>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</si>
  <si>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</si>
  <si>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</si>
  <si>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</si>
  <si>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</si>
  <si>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</si>
  <si>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</si>
  <si>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</si>
  <si>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</si>
  <si>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</si>
  <si>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</si>
  <si>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</si>
  <si>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</si>
  <si>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</si>
  <si>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</si>
  <si>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</si>
  <si>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</si>
  <si>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</si>
  <si>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</si>
  <si>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</si>
  <si>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</si>
  <si>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</si>
  <si>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</si>
  <si>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</si>
  <si>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</si>
  <si>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</si>
  <si>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</si>
  <si>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</si>
  <si>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</si>
  <si>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</si>
  <si>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</si>
  <si>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</si>
  <si>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</si>
  <si>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</si>
  <si>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</si>
  <si>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</si>
  <si>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</si>
  <si>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</si>
  <si>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</si>
  <si>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</si>
  <si>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</si>
  <si>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</si>
  <si>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</si>
  <si>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</si>
  <si>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</si>
  <si>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</si>
  <si>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</si>
  <si>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</si>
  <si>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</si>
  <si>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</si>
  <si>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</si>
  <si>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</si>
  <si>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</si>
  <si>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</si>
  <si>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</si>
  <si>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</si>
  <si>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</si>
  <si>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</si>
  <si>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</si>
  <si>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</si>
  <si>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</si>
  <si>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</si>
  <si>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</si>
  <si>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</si>
  <si>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</si>
  <si>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</si>
  <si>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</si>
  <si>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</si>
  <si>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</si>
  <si>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</si>
  <si>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</si>
  <si>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</si>
  <si>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</si>
  <si>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</si>
  <si>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</si>
  <si>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</si>
  <si>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</si>
  <si>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</si>
  <si>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</si>
  <si>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</si>
  <si>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</si>
  <si>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</si>
  <si>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</si>
  <si>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</si>
  <si>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</si>
  <si>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</si>
  <si>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</si>
  <si>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</si>
  <si>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</si>
  <si>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</si>
  <si>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</si>
  <si>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</si>
  <si>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</si>
  <si>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</si>
  <si>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</si>
  <si>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</si>
  <si>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</si>
  <si>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</si>
  <si>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</si>
  <si>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</si>
  <si>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</si>
  <si>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</si>
  <si>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</si>
  <si>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</si>
  <si>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</si>
  <si>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</si>
  <si>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</si>
  <si>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</si>
  <si>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</si>
  <si>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</si>
  <si>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</si>
  <si>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</si>
  <si>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</si>
  <si>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</si>
  <si>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</si>
  <si>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</si>
  <si>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</si>
  <si>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</si>
  <si>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</si>
  <si>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</si>
  <si>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</si>
  <si>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</si>
  <si>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</si>
  <si>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</si>
  <si>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</si>
  <si>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</si>
  <si>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</si>
  <si>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</si>
  <si>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</si>
  <si>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</si>
  <si>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</si>
  <si>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</si>
  <si>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</si>
  <si>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</si>
  <si>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</si>
  <si>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</si>
  <si>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</si>
  <si>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</si>
  <si>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</si>
  <si>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</si>
  <si>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</si>
  <si>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</si>
  <si>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</si>
  <si>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</si>
  <si>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</si>
  <si>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</si>
  <si>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</si>
  <si>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</si>
  <si>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</si>
  <si>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</si>
  <si>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</si>
  <si>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</si>
  <si>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</si>
  <si>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</si>
  <si>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</si>
  <si>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</si>
  <si>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</si>
  <si>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</si>
  <si>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</si>
  <si>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</si>
  <si>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</si>
  <si>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</si>
  <si>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</si>
  <si>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</si>
  <si>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</si>
  <si>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</si>
  <si>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</si>
  <si>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</si>
  <si>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</si>
  <si>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</si>
  <si>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</si>
  <si>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</si>
  <si>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</si>
  <si>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</si>
  <si>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</si>
  <si>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</si>
  <si>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</si>
  <si>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</si>
  <si>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</si>
  <si>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</si>
  <si>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</si>
  <si>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</si>
  <si>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</si>
  <si>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</si>
  <si>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</si>
  <si>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</si>
  <si>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</si>
  <si>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</si>
  <si>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</si>
  <si>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</si>
  <si>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</si>
  <si>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</si>
  <si>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</si>
  <si>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</si>
  <si>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</si>
  <si>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</si>
  <si>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</si>
  <si>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</si>
  <si>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</si>
  <si>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</si>
  <si>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</si>
  <si>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</si>
  <si>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</si>
  <si>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</si>
  <si>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</si>
  <si>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</si>
  <si>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</si>
  <si>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</si>
  <si>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</si>
  <si>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</si>
  <si>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</si>
  <si>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</si>
  <si>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</si>
  <si>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</si>
  <si>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</si>
  <si>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</si>
  <si>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</si>
  <si>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</si>
  <si>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</si>
  <si>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</si>
  <si>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</si>
  <si>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</si>
  <si>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</si>
  <si>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</si>
  <si>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</si>
  <si>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</si>
  <si>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</si>
  <si>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</si>
  <si>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</si>
  <si>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</si>
  <si>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</si>
  <si>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</si>
  <si>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</si>
  <si>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</si>
  <si>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</si>
  <si>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</si>
  <si>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</si>
  <si>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</si>
  <si>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</si>
  <si>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</si>
  <si>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</si>
  <si>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</si>
  <si>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</si>
  <si>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</si>
  <si>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</si>
  <si>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</si>
  <si>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</si>
  <si>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</si>
  <si>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</si>
  <si>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</si>
  <si>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</si>
  <si>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</si>
  <si>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</si>
  <si>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</si>
  <si>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</si>
  <si>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</si>
  <si>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</si>
  <si>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</si>
  <si>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</si>
  <si>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</si>
  <si>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</si>
  <si>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</si>
  <si>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</si>
  <si>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</si>
  <si>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</si>
  <si>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</si>
  <si>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</si>
  <si>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</si>
  <si>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</si>
  <si>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</si>
  <si>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</si>
  <si>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</si>
  <si>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</si>
  <si>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</si>
  <si>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</si>
  <si>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</si>
  <si>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</si>
  <si>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</si>
  <si>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</si>
  <si>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</si>
  <si>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</si>
  <si>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</si>
  <si>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</si>
  <si>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</si>
  <si>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</si>
  <si>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</si>
  <si>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</si>
  <si>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</si>
  <si>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</si>
  <si>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</si>
  <si>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</si>
  <si>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</si>
  <si>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</si>
  <si>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</si>
  <si>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</si>
  <si>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</si>
  <si>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</si>
  <si>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</si>
  <si>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</si>
  <si>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</si>
  <si>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</si>
  <si>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</si>
  <si>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</si>
  <si>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</si>
  <si>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</si>
  <si>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</si>
  <si>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</si>
  <si>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</si>
  <si>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</si>
  <si>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</si>
  <si>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</si>
  <si>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</si>
  <si>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</si>
  <si>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</si>
  <si>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</si>
  <si>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</si>
  <si>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</si>
  <si>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</si>
  <si>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</si>
  <si>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</si>
  <si>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</si>
  <si>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</si>
  <si>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</si>
  <si>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</si>
  <si>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</si>
  <si>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</si>
  <si>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</si>
  <si>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</si>
  <si>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</si>
  <si>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</si>
  <si>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</si>
  <si>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</si>
  <si>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</si>
  <si>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</si>
  <si>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</si>
  <si>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</si>
  <si>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</si>
  <si>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</si>
  <si>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</si>
  <si>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</si>
  <si>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</si>
  <si>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</si>
  <si>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</si>
  <si>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</si>
  <si>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</si>
  <si>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</si>
  <si>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</si>
  <si>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</si>
  <si>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</si>
  <si>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</si>
  <si>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</si>
  <si>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</si>
  <si>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</si>
  <si>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</si>
  <si>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</si>
  <si>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</si>
  <si>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</si>
  <si>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</si>
  <si>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</si>
  <si>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</si>
  <si>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</si>
  <si>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</si>
  <si>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</si>
  <si>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</si>
  <si>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</si>
  <si>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</si>
  <si>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</si>
  <si>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</si>
  <si>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</si>
  <si>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</si>
  <si>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</si>
  <si>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</si>
  <si>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</si>
  <si>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</si>
  <si>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</si>
  <si>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</si>
  <si>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</si>
  <si>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</si>
  <si>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</si>
  <si>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</si>
  <si>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</si>
  <si>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</si>
  <si>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</si>
  <si>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</si>
  <si>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</si>
  <si>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</si>
  <si>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</si>
  <si>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</si>
  <si>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</si>
  <si>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</si>
  <si>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</si>
  <si>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</si>
  <si>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</si>
  <si>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</si>
  <si>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</si>
  <si>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</si>
  <si>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</si>
  <si>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</si>
  <si>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</si>
  <si>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</si>
  <si>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</si>
  <si>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</si>
  <si>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</si>
  <si>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</si>
  <si>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</si>
  <si>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</si>
  <si>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</si>
  <si>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</si>
  <si>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</si>
  <si>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</si>
  <si>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</si>
  <si>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</si>
  <si>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</si>
  <si>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</si>
  <si>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</si>
  <si>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</si>
  <si>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</si>
  <si>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</si>
  <si>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</si>
  <si>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</si>
  <si>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</si>
  <si>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</si>
  <si>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</si>
  <si>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</si>
  <si>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</si>
  <si>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</si>
  <si>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</si>
  <si>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</si>
  <si>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</si>
  <si>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</si>
  <si>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</si>
  <si>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</si>
  <si>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</si>
  <si>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</si>
  <si>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</si>
  <si>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</si>
  <si>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</si>
  <si>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</si>
  <si>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</si>
  <si>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</si>
  <si>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</si>
  <si>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</si>
  <si>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</si>
  <si>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</si>
  <si>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</si>
  <si>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</si>
  <si>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</si>
  <si>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</si>
  <si>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</si>
  <si>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</si>
  <si>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</si>
  <si>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</si>
  <si>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</si>
  <si>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</si>
  <si>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</si>
  <si>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</si>
  <si>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</si>
  <si>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</si>
  <si>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</si>
  <si>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</si>
  <si>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</si>
  <si>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</si>
  <si>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</si>
  <si>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</si>
  <si>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</si>
  <si>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</si>
  <si>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</si>
  <si>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</si>
  <si>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</si>
  <si>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</si>
  <si>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</si>
  <si>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</si>
  <si>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</si>
  <si>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</si>
  <si>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</si>
  <si>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</si>
  <si>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</si>
  <si>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</si>
  <si>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</si>
  <si>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</si>
  <si>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</si>
  <si>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</si>
  <si>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</si>
  <si>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</si>
  <si>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</si>
  <si>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</si>
  <si>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</si>
  <si>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</si>
  <si>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</si>
  <si>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</si>
  <si>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</si>
  <si>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</si>
  <si>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</si>
  <si>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</si>
  <si>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</si>
  <si>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</si>
  <si>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</si>
  <si>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</si>
  <si>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</si>
  <si>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</si>
  <si>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</si>
  <si>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</si>
  <si>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</si>
  <si>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</si>
  <si>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</si>
  <si>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</si>
  <si>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</si>
  <si>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</si>
  <si>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</si>
  <si>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</si>
  <si>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</si>
  <si>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</si>
  <si>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</si>
  <si>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</si>
  <si>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</si>
  <si>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</si>
  <si>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</si>
  <si>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</si>
  <si>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</si>
  <si>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</si>
  <si>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</si>
  <si>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</si>
  <si>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</si>
  <si>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</si>
  <si>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</si>
  <si>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</si>
  <si>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</si>
  <si>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</si>
  <si>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</si>
  <si>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</si>
  <si>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</si>
  <si>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</si>
  <si>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</si>
  <si>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</si>
  <si>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</si>
  <si>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</si>
  <si>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</si>
  <si>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</si>
  <si>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</si>
  <si>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</si>
  <si>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</si>
  <si>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</si>
  <si>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</si>
  <si>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</si>
  <si>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</si>
  <si>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</si>
  <si>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</si>
  <si>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</si>
  <si>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</si>
  <si>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</si>
  <si>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</si>
  <si>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</si>
  <si>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</si>
  <si>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</si>
  <si>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</si>
  <si>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</si>
  <si>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</si>
  <si>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</si>
  <si>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</si>
  <si>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</si>
  <si>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</si>
  <si>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</si>
  <si>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</si>
  <si>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</si>
  <si>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</si>
  <si>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</si>
  <si>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</si>
  <si>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</si>
  <si>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</si>
  <si>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</si>
  <si>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</si>
  <si>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</si>
  <si>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</si>
  <si>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</si>
  <si>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</si>
  <si>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</si>
  <si>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</si>
  <si>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</si>
  <si>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</si>
  <si>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</si>
  <si>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</si>
  <si>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</si>
  <si>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</si>
  <si>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</si>
  <si>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</si>
  <si>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</si>
  <si>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</si>
  <si>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</si>
  <si>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</si>
  <si>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</si>
  <si>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</si>
  <si>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</si>
  <si>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</si>
  <si>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</si>
  <si>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</si>
  <si>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</si>
  <si>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</si>
  <si>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</si>
  <si>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</si>
  <si>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</si>
  <si>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</si>
  <si>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</si>
  <si>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</si>
  <si>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</si>
  <si>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</si>
  <si>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</si>
  <si>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</si>
  <si>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</si>
  <si>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</si>
  <si>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</si>
  <si>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</si>
  <si>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</si>
  <si>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</si>
  <si>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</si>
  <si>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</si>
  <si>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</si>
  <si>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</si>
  <si>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</si>
  <si>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</si>
  <si>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</si>
  <si>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</si>
  <si>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</si>
  <si>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</si>
  <si>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</si>
  <si>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</si>
  <si>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</si>
  <si>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</si>
  <si>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</si>
  <si>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</si>
  <si>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</si>
  <si>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</si>
  <si>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</si>
  <si>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</si>
  <si>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</si>
  <si>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</si>
  <si>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</si>
  <si>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</si>
  <si>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</si>
  <si>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</si>
  <si>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</si>
  <si>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</si>
  <si>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</si>
  <si>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</si>
  <si>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</si>
  <si>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</si>
  <si>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</si>
  <si>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</si>
  <si>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</si>
  <si>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</si>
  <si>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</si>
  <si>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</si>
  <si>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</si>
  <si>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</si>
  <si>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</si>
  <si>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</si>
  <si>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</si>
  <si>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</si>
  <si>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</si>
  <si>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</si>
  <si>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</si>
  <si>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</si>
  <si>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</si>
  <si>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</si>
  <si>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</si>
  <si>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</si>
  <si>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</si>
  <si>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</si>
  <si>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</si>
  <si>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</si>
  <si>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</si>
  <si>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</si>
  <si>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</si>
  <si>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</si>
  <si>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</si>
  <si>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</si>
  <si>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</si>
  <si>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</si>
  <si>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</si>
  <si>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</si>
  <si>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</si>
  <si>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</si>
  <si>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</si>
  <si>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</si>
  <si>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</si>
  <si>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</si>
  <si>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</si>
  <si>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</si>
  <si>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</si>
  <si>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</si>
  <si>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</si>
  <si>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</si>
  <si>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</si>
  <si>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</si>
  <si>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</si>
  <si>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</si>
  <si>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</si>
  <si>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</si>
  <si>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</si>
  <si>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</si>
  <si>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</si>
  <si>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</si>
  <si>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</si>
  <si>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</si>
  <si>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</si>
  <si>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</si>
  <si>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</si>
  <si>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</si>
  <si>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</si>
  <si>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</si>
  <si>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</si>
  <si>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</si>
  <si>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</si>
  <si>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</si>
  <si>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</si>
  <si>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</si>
  <si>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</si>
  <si>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</si>
  <si>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</si>
  <si>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</si>
  <si>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</si>
  <si>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</si>
  <si>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</si>
  <si>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</si>
  <si>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</si>
  <si>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</si>
  <si>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</si>
  <si>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</si>
  <si>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</si>
  <si>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</si>
  <si>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</si>
  <si>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</si>
  <si>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</si>
  <si>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</si>
  <si>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</si>
  <si>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</si>
  <si>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</si>
  <si>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</si>
  <si>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</si>
  <si>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</si>
  <si>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</si>
  <si>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</si>
  <si>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</si>
  <si>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</si>
  <si>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</si>
  <si>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</si>
  <si>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</si>
  <si>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</si>
  <si>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</si>
  <si>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</si>
  <si>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</si>
  <si>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</si>
  <si>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</si>
  <si>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</si>
  <si>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</si>
  <si>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</si>
  <si>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</si>
  <si>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</si>
  <si>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</si>
  <si>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</si>
  <si>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</si>
  <si>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</si>
  <si>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</si>
  <si>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</si>
  <si>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</si>
  <si>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</si>
  <si>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</si>
  <si>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</si>
  <si>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</si>
  <si>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</si>
  <si>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</si>
  <si>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</si>
  <si>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</si>
  <si>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</si>
  <si>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</si>
  <si>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</si>
  <si>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</si>
  <si>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</si>
  <si>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</si>
  <si>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</si>
  <si>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</si>
  <si>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</si>
  <si>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</si>
  <si>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</si>
  <si>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</si>
  <si>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</si>
  <si>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</si>
  <si>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</si>
  <si>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</si>
  <si>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</si>
  <si>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</si>
  <si>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</si>
  <si>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</si>
  <si>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</si>
  <si>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</si>
  <si>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</si>
  <si>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</si>
  <si>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</si>
  <si>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</si>
  <si>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</si>
  <si>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</si>
  <si>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</si>
  <si>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</si>
  <si>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</si>
  <si>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</si>
  <si>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</si>
  <si>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</si>
  <si>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</si>
  <si>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</si>
  <si>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</si>
  <si>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</si>
  <si>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</si>
  <si>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</si>
  <si>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</si>
  <si>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</si>
  <si>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</si>
  <si>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</si>
  <si>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</si>
  <si>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</si>
  <si>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</si>
  <si>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</si>
  <si>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</si>
  <si>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</si>
  <si>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</si>
  <si>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</si>
  <si>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</si>
  <si>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</si>
  <si>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</si>
  <si>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</si>
  <si>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</si>
  <si>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</si>
  <si>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</si>
  <si>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</si>
  <si>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</si>
  <si>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</si>
  <si>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</si>
  <si>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</si>
  <si>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</si>
  <si>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</si>
  <si>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</si>
  <si>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</si>
  <si>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</si>
  <si>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</si>
  <si>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</si>
  <si>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</si>
  <si>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</si>
  <si>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</si>
  <si>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</si>
  <si>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</si>
  <si>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</si>
  <si>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</si>
  <si>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</si>
  <si>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</si>
  <si>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</si>
  <si>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</si>
  <si>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</si>
  <si>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</si>
  <si>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</si>
  <si>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</si>
  <si>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</si>
  <si>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</si>
  <si>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</si>
  <si>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</si>
  <si>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</si>
  <si>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</si>
  <si>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</si>
  <si>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</si>
  <si>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</si>
  <si>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</si>
  <si>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</si>
  <si>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</si>
  <si>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</si>
  <si>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</si>
  <si>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</si>
  <si>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</si>
  <si>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</si>
  <si>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</si>
  <si>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</si>
  <si>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</si>
  <si>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</si>
  <si>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</si>
  <si>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</si>
  <si>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</si>
  <si>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</si>
  <si>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</si>
  <si>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</si>
  <si>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</si>
  <si>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</si>
  <si>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</si>
  <si>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</si>
  <si>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</si>
  <si>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</si>
  <si>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</si>
  <si>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</si>
  <si>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</si>
  <si>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</si>
  <si>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</si>
  <si>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</si>
  <si>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</si>
  <si>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</si>
  <si>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</si>
  <si>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</si>
  <si>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</si>
  <si>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</si>
  <si>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</si>
  <si>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</si>
  <si>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</si>
  <si>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</si>
  <si>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</si>
  <si>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</si>
  <si>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</si>
  <si>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</si>
  <si>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</si>
  <si>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</si>
  <si>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</si>
  <si>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</si>
  <si>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</si>
  <si>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</si>
  <si>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</si>
  <si>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</si>
  <si>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</si>
  <si>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</si>
  <si>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</si>
  <si>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</si>
  <si>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</si>
  <si>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</si>
  <si>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</si>
  <si>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</si>
  <si>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</si>
  <si>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</si>
  <si>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</si>
  <si>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</si>
  <si>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</si>
  <si>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</si>
  <si>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</si>
  <si>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</si>
  <si>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</si>
  <si>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</si>
  <si>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</si>
  <si>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</si>
  <si>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</si>
  <si>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</si>
  <si>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</si>
  <si>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</si>
  <si>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</si>
  <si>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</si>
  <si>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</si>
  <si>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</si>
  <si>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</si>
  <si>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</si>
  <si>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</si>
  <si>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</si>
  <si>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</si>
  <si>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</si>
  <si>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</si>
  <si>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</si>
  <si>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</si>
  <si>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</si>
  <si>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</si>
  <si>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</si>
  <si>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</si>
  <si>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</si>
  <si>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</si>
  <si>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</si>
  <si>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</si>
  <si>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</si>
  <si>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</si>
  <si>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</si>
  <si>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</si>
  <si>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</si>
  <si>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</si>
  <si>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</si>
  <si>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</si>
  <si>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</si>
  <si>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</si>
  <si>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</si>
  <si>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</si>
  <si>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</si>
  <si>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</si>
  <si>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</si>
  <si>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</si>
  <si>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</si>
  <si>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</si>
  <si>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</si>
  <si>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</si>
  <si>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</si>
  <si>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</si>
  <si>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</si>
  <si>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</si>
  <si>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</si>
  <si>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</si>
  <si>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</si>
  <si>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</si>
  <si>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</si>
  <si>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</si>
  <si>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</si>
  <si>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</si>
  <si>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</si>
  <si>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</si>
  <si>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</si>
  <si>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</si>
  <si>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</si>
  <si>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</si>
  <si>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</si>
  <si>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</si>
  <si>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</si>
  <si>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</si>
  <si>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</si>
  <si>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</si>
  <si>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</si>
  <si>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</si>
  <si>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</si>
  <si>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</si>
  <si>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</si>
  <si>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</si>
  <si>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</si>
  <si>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</si>
  <si>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</si>
  <si>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</si>
  <si>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</si>
  <si>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</si>
  <si>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</si>
  <si>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</si>
  <si>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</si>
  <si>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</si>
  <si>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</si>
  <si>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</si>
  <si>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</si>
  <si>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</si>
  <si>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</si>
  <si>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</si>
  <si>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</si>
  <si>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</si>
  <si>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</si>
  <si>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</si>
  <si>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</si>
  <si>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</si>
  <si>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</si>
  <si>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</si>
  <si>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</si>
  <si>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</si>
  <si>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</si>
  <si>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</si>
  <si>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</si>
  <si>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</si>
  <si>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</si>
  <si>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</si>
  <si>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</si>
  <si>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</si>
  <si>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</si>
  <si>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</si>
  <si>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</si>
  <si>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</si>
  <si>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</si>
  <si>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</si>
  <si>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</si>
  <si>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</si>
  <si>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</si>
  <si>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</si>
  <si>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</si>
  <si>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</si>
  <si>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</si>
  <si>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</si>
  <si>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</si>
  <si>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</si>
  <si>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</si>
  <si>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</si>
  <si>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</si>
  <si>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</si>
  <si>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</si>
  <si>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</si>
  <si>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</si>
  <si>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</si>
  <si>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</si>
  <si>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</si>
  <si>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</si>
  <si>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</si>
  <si>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</si>
  <si>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</si>
  <si>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</si>
  <si>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</si>
  <si>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</si>
  <si>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</si>
  <si>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</si>
  <si>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</si>
  <si>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</si>
  <si>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</si>
  <si>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</si>
  <si>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</si>
  <si>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</si>
  <si>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</si>
  <si>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</si>
  <si>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</si>
  <si>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</si>
  <si>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</si>
  <si>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</si>
  <si>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</si>
  <si>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</si>
  <si>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</si>
  <si>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</si>
  <si>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</si>
  <si>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</si>
  <si>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</si>
  <si>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</si>
  <si>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</si>
  <si>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</si>
  <si>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</si>
  <si>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</si>
  <si>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</si>
  <si>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</si>
  <si>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</si>
  <si>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</si>
  <si>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</si>
  <si>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</si>
  <si>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</si>
  <si>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</si>
  <si>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</si>
  <si>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</si>
  <si>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</si>
  <si>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</si>
  <si>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</si>
  <si>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</si>
  <si>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</si>
  <si>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</si>
  <si>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</si>
  <si>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</si>
  <si>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</si>
  <si>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</si>
  <si>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</si>
  <si>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</si>
  <si>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</si>
  <si>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</si>
  <si>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</si>
  <si>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</si>
  <si>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</si>
  <si>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</si>
  <si>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</si>
  <si>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</si>
  <si>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</si>
  <si>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</si>
  <si>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</si>
  <si>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</si>
  <si>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</si>
  <si>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</si>
  <si>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</si>
  <si>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</si>
  <si>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</si>
  <si>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</si>
  <si>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</si>
  <si>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</si>
  <si>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</si>
  <si>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</si>
  <si>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</si>
  <si>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</si>
  <si>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</si>
  <si>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</si>
  <si>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</si>
  <si>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</si>
  <si>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</si>
  <si>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</si>
  <si>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</si>
  <si>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</si>
  <si>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</si>
  <si>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</si>
  <si>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</si>
  <si>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</si>
  <si>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</si>
  <si>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</si>
  <si>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</si>
  <si>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</si>
  <si>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</si>
  <si>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</si>
  <si>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</si>
  <si>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</si>
  <si>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</si>
  <si>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</si>
  <si>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</si>
  <si>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</si>
  <si>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</si>
  <si>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</si>
  <si>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</si>
  <si>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</si>
  <si>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</si>
  <si>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</si>
  <si>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</si>
  <si>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</si>
  <si>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</si>
  <si>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</si>
  <si>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</si>
  <si>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</si>
  <si>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</si>
  <si>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</si>
  <si>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</si>
  <si>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</si>
  <si>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</si>
  <si>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</si>
  <si>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</si>
  <si>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</si>
  <si>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</si>
  <si>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</si>
  <si>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</si>
  <si>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</si>
  <si>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</si>
  <si>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</si>
  <si>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</si>
  <si>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</si>
  <si>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</si>
  <si>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</si>
  <si>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</si>
  <si>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</si>
  <si>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</si>
  <si>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</si>
  <si>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</si>
  <si>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</si>
  <si>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</si>
  <si>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</si>
  <si>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</si>
  <si>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</si>
  <si>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</si>
  <si>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</si>
  <si>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</si>
  <si>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</si>
  <si>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</si>
  <si>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</si>
  <si>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</si>
  <si>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</si>
  <si>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</si>
  <si>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</si>
  <si>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</si>
  <si>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</si>
  <si>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</si>
  <si>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</si>
  <si>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</si>
  <si>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</si>
  <si>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</si>
  <si>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</si>
  <si>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</si>
  <si>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</si>
  <si>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</si>
  <si>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</si>
  <si>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</si>
  <si>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</si>
  <si>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</si>
  <si>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</si>
  <si>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</si>
  <si>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</si>
  <si>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</si>
  <si>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</si>
  <si>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</si>
  <si>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</si>
  <si>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</si>
  <si>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</si>
  <si>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</si>
  <si>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</si>
  <si>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</si>
  <si>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</si>
  <si>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</si>
  <si>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</si>
  <si>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</si>
  <si>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</si>
  <si>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</si>
  <si>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</si>
  <si>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</si>
  <si>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</si>
  <si>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</si>
  <si>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</si>
  <si>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</si>
  <si>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</si>
  <si>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</si>
  <si>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</si>
  <si>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</si>
  <si>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</si>
  <si>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</si>
  <si>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</si>
  <si>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</si>
  <si>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</si>
  <si>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</si>
  <si>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</si>
  <si>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</si>
  <si>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</si>
  <si>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</si>
  <si>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</si>
  <si>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</si>
  <si>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</si>
  <si>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</si>
  <si>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</si>
  <si>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</si>
  <si>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</si>
  <si>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</si>
  <si>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</si>
  <si>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</si>
  <si>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</si>
  <si>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</si>
  <si>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</si>
  <si>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</si>
  <si>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</si>
  <si>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</si>
  <si>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</si>
  <si>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</si>
  <si>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</si>
  <si>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</si>
  <si>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</si>
  <si>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</si>
  <si>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</si>
  <si>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</si>
  <si>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</si>
  <si>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</si>
  <si>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</si>
  <si>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</si>
  <si>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</si>
  <si>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</si>
  <si>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</si>
  <si>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</si>
  <si>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</si>
  <si>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</si>
  <si>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</si>
  <si>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</si>
  <si>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</si>
  <si>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</si>
  <si>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</si>
  <si>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</si>
  <si>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</si>
  <si>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</si>
  <si>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</si>
  <si>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</si>
  <si>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</si>
  <si>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</si>
  <si>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</si>
  <si>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</si>
  <si>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</si>
  <si>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</si>
  <si>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</si>
  <si>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</si>
  <si>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</si>
  <si>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</si>
  <si>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</si>
  <si>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</si>
  <si>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</si>
  <si>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</si>
  <si>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</si>
  <si>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</si>
  <si>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</si>
  <si>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</si>
  <si>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</si>
  <si>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</si>
  <si>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</si>
  <si>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</si>
  <si>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</si>
  <si>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</si>
  <si>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</si>
  <si>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</si>
  <si>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</si>
  <si>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</si>
  <si>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</si>
  <si>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</si>
  <si>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</si>
  <si>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</si>
  <si>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</si>
  <si>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</si>
  <si>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</si>
  <si>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</si>
  <si>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</si>
  <si>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</si>
  <si>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</si>
  <si>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</si>
  <si>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</si>
  <si>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</si>
  <si>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</si>
  <si>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</si>
  <si>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</si>
  <si>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</si>
  <si>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</si>
  <si>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</si>
  <si>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</si>
  <si>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</si>
  <si>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</si>
  <si>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</si>
  <si>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</si>
  <si>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</si>
  <si>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</si>
  <si>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</si>
  <si>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</si>
  <si>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</si>
  <si>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</si>
  <si>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</si>
  <si>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</si>
  <si>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</si>
  <si>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</si>
  <si>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</si>
  <si>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</si>
  <si>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</si>
  <si>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</si>
  <si>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</si>
  <si>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</si>
  <si>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</si>
  <si>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</si>
  <si>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</si>
  <si>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</si>
  <si>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</si>
  <si>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</si>
  <si>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</si>
  <si>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</si>
  <si>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</si>
  <si>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</si>
  <si>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</si>
  <si>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</si>
  <si>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</si>
  <si>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</si>
  <si>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</si>
  <si>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</si>
  <si>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</si>
  <si>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</si>
  <si>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</si>
  <si>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</si>
  <si>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</si>
  <si>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</si>
  <si>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</si>
  <si>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</si>
  <si>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</si>
  <si>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</si>
  <si>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</si>
  <si>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</si>
  <si>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</si>
  <si>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</si>
  <si>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</si>
  <si>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</si>
  <si>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</si>
  <si>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</si>
  <si>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</si>
  <si>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</si>
  <si>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</si>
  <si>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</si>
  <si>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</si>
  <si>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</si>
  <si>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</si>
  <si>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</si>
  <si>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</si>
  <si>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</si>
  <si>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</si>
  <si>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</si>
  <si>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</si>
  <si>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</si>
  <si>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</si>
  <si>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</si>
  <si>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</si>
  <si>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</si>
  <si>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</si>
  <si>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</si>
  <si>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</si>
  <si>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</si>
  <si>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</si>
  <si>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</si>
  <si>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</si>
  <si>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</si>
  <si>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</si>
  <si>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</si>
  <si>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</si>
  <si>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</si>
  <si>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</si>
  <si>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</si>
  <si>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</si>
  <si>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</si>
  <si>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</si>
  <si>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</si>
  <si>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</si>
  <si>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</si>
  <si>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</si>
  <si>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</si>
  <si>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</si>
  <si>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</si>
  <si>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</si>
  <si>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</si>
  <si>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</si>
  <si>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</si>
  <si>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</si>
  <si>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</si>
  <si>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</si>
  <si>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</si>
  <si>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</si>
  <si>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</si>
  <si>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</si>
  <si>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</si>
  <si>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</si>
  <si>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</si>
  <si>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</si>
  <si>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</si>
  <si>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</si>
  <si>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</si>
  <si>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</si>
  <si>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</si>
  <si>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</si>
  <si>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</si>
  <si>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</si>
  <si>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</si>
  <si>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</si>
  <si>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</si>
  <si>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</si>
  <si>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</si>
  <si>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</si>
  <si>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</si>
  <si>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</si>
  <si>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</si>
  <si>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</si>
  <si>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</si>
  <si>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</si>
  <si>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</si>
  <si>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</si>
  <si>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</si>
  <si>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</si>
  <si>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</si>
  <si>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</si>
  <si>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</si>
  <si>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</si>
  <si>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</si>
  <si>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</si>
  <si>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</si>
  <si>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</si>
  <si>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</si>
  <si>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</si>
  <si>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</si>
  <si>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</si>
  <si>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</si>
  <si>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</si>
  <si>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</si>
  <si>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</si>
  <si>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</si>
  <si>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</si>
  <si>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</si>
  <si>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</si>
  <si>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</si>
  <si>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</si>
  <si>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</si>
  <si>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</si>
  <si>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</si>
  <si>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</si>
  <si>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</si>
  <si>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</si>
  <si>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</si>
  <si>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</si>
  <si>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</si>
  <si>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</si>
  <si>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</si>
  <si>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</si>
  <si>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</si>
  <si>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</si>
  <si>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</si>
  <si>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</si>
  <si>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</si>
  <si>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</si>
  <si>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</si>
  <si>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</si>
  <si>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</si>
  <si>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</si>
  <si>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</si>
  <si>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</si>
  <si>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</si>
  <si>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</si>
  <si>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</si>
  <si>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</si>
  <si>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</si>
  <si>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</si>
  <si>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</si>
  <si>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</si>
  <si>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</si>
  <si>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</si>
  <si>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</si>
  <si>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</si>
  <si>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</si>
  <si>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</si>
  <si>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</si>
  <si>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</si>
  <si>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</si>
  <si>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</si>
  <si>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</si>
  <si>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</si>
  <si>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</si>
  <si>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</si>
  <si>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</si>
  <si>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</si>
  <si>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</si>
  <si>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</si>
  <si>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</si>
  <si>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</si>
  <si>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</si>
  <si>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</si>
  <si>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</si>
  <si>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</si>
  <si>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</si>
  <si>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</si>
  <si>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</si>
  <si>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</si>
  <si>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</si>
  <si>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</si>
  <si>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</si>
  <si>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</si>
  <si>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</si>
  <si>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</si>
  <si>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</si>
  <si>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</si>
  <si>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</si>
  <si>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</si>
  <si>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</si>
  <si>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</si>
  <si>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</si>
  <si>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</si>
  <si>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</si>
  <si>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</si>
  <si>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</si>
  <si>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</si>
  <si>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</si>
  <si>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</si>
  <si>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</si>
  <si>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</si>
  <si>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</si>
  <si>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</si>
  <si>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</si>
  <si>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</si>
  <si>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</si>
  <si>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</si>
  <si>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</si>
  <si>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</si>
  <si>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</si>
  <si>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</si>
  <si>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</si>
  <si>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</si>
  <si>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</si>
  <si>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</si>
  <si>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</si>
  <si>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</si>
  <si>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</si>
  <si>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</si>
  <si>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</si>
  <si>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</si>
  <si>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</si>
  <si>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</si>
  <si>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</si>
  <si>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</si>
  <si>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</si>
  <si>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</si>
  <si>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</si>
  <si>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</si>
  <si>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</si>
  <si>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</si>
  <si>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</si>
  <si>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</si>
  <si>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</si>
  <si>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</si>
  <si>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</si>
  <si>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</si>
  <si>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</si>
  <si>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</si>
  <si>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</si>
  <si>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</si>
  <si>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</si>
  <si>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</si>
  <si>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</si>
  <si>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</si>
  <si>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</si>
  <si>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</si>
  <si>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</si>
  <si>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</si>
  <si>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</si>
  <si>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</si>
  <si>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</si>
  <si>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</si>
  <si>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</si>
  <si>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</si>
  <si>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</si>
  <si>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</si>
  <si>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</si>
  <si>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</si>
  <si>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</si>
  <si>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</si>
  <si>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</si>
  <si>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</si>
  <si>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</si>
  <si>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</si>
  <si>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</si>
  <si>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</si>
  <si>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</si>
  <si>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</si>
  <si>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</si>
  <si>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</si>
  <si>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</si>
  <si>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</si>
  <si>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</si>
  <si>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</si>
  <si>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</si>
  <si>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</si>
  <si>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</si>
  <si>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</si>
  <si>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</si>
  <si>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</si>
  <si>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</si>
  <si>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</si>
  <si>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</si>
  <si>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</si>
  <si>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</si>
  <si>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</si>
  <si>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</si>
  <si>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</si>
  <si>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</si>
  <si>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</si>
  <si>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</si>
  <si>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</si>
  <si>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</si>
  <si>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</si>
  <si>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</si>
  <si>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</si>
  <si>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</si>
  <si>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</si>
  <si>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</si>
  <si>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</si>
  <si>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</si>
  <si>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</si>
  <si>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</si>
  <si>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</si>
  <si>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</si>
  <si>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</si>
  <si>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</si>
  <si>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</si>
  <si>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</si>
  <si>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</si>
  <si>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</si>
  <si>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</si>
  <si>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</si>
  <si>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</si>
  <si>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</si>
  <si>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</si>
  <si>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</si>
  <si>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</si>
  <si>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</si>
  <si>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</si>
  <si>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</si>
  <si>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</si>
  <si>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</si>
  <si>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</si>
  <si>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</si>
  <si>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</si>
  <si>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</si>
  <si>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</si>
  <si>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</si>
  <si>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</si>
  <si>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</si>
  <si>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</si>
  <si>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</si>
  <si>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</si>
  <si>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</si>
  <si>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</si>
  <si>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</si>
  <si>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</si>
  <si>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</si>
  <si>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</si>
  <si>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</si>
  <si>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</si>
  <si>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</si>
  <si>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</si>
  <si>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</si>
  <si>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</si>
  <si>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</si>
  <si>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</si>
  <si>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</si>
  <si>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</si>
  <si>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</si>
  <si>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</si>
  <si>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</si>
  <si>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</si>
  <si>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</si>
  <si>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</si>
  <si>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</si>
  <si>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</si>
  <si>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</si>
  <si>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</si>
  <si>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</si>
  <si>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</si>
  <si>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</si>
  <si>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</si>
  <si>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</si>
  <si>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</si>
  <si>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</si>
  <si>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</si>
  <si>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</si>
  <si>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</si>
  <si>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</si>
  <si>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</si>
  <si>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</si>
  <si>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</si>
  <si>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</si>
  <si>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</si>
  <si>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</si>
  <si>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</si>
  <si>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</si>
  <si>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</si>
  <si>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</si>
  <si>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</si>
  <si>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</si>
  <si>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</si>
  <si>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</si>
  <si>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</si>
  <si>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</si>
  <si>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</si>
  <si>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</si>
  <si>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</si>
  <si>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</si>
  <si>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</si>
  <si>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</si>
  <si>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</si>
  <si>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</si>
  <si>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</si>
  <si>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</si>
  <si>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</si>
  <si>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</si>
  <si>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</si>
  <si>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</si>
  <si>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</si>
  <si>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</si>
  <si>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</si>
  <si>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</si>
  <si>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</si>
  <si>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</si>
  <si>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</si>
  <si>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</si>
  <si>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</si>
  <si>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</si>
  <si>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</si>
  <si>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</si>
  <si>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</si>
  <si>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</si>
  <si>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</si>
  <si>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</si>
  <si>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</si>
  <si>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</si>
  <si>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</si>
  <si>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</si>
  <si>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</si>
  <si>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</si>
  <si>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</si>
  <si>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</si>
  <si>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</si>
  <si>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</si>
  <si>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</si>
  <si>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</si>
  <si>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</si>
  <si>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</si>
  <si>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</si>
  <si>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</si>
  <si>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</si>
  <si>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</si>
  <si>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</si>
  <si>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</si>
  <si>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</si>
  <si>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</si>
  <si>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</si>
  <si>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</si>
  <si>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</si>
  <si>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</si>
  <si>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</si>
  <si>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</si>
  <si>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</si>
  <si>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</si>
  <si>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</si>
  <si>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</si>
  <si>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</si>
  <si>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</si>
  <si>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</si>
  <si>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</si>
  <si>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</si>
  <si>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</si>
  <si>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</si>
  <si>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</si>
  <si>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</si>
  <si>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</si>
  <si>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</si>
  <si>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</si>
  <si>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</si>
  <si>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</si>
  <si>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</si>
  <si>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</si>
  <si>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</si>
  <si>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</si>
  <si>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</si>
  <si>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</si>
  <si>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</si>
  <si>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</si>
  <si>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</si>
  <si>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</si>
  <si>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</si>
  <si>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</si>
  <si>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</si>
  <si>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</si>
  <si>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</si>
  <si>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</si>
  <si>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</si>
  <si>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</si>
  <si>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</si>
  <si>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</si>
  <si>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</si>
  <si>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</si>
  <si>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</si>
  <si>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</si>
  <si>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</si>
  <si>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</si>
  <si>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</si>
  <si>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</si>
  <si>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</si>
  <si>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</si>
  <si>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</si>
  <si>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</si>
  <si>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</si>
  <si>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</si>
  <si>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</si>
  <si>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</si>
  <si>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</si>
  <si>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</si>
  <si>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</si>
  <si>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</si>
  <si>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</si>
  <si>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</si>
  <si>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</si>
  <si>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</si>
  <si>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</si>
  <si>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</si>
  <si>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</si>
  <si>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</si>
  <si>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</si>
  <si>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</si>
  <si>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</si>
  <si>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</si>
  <si>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</si>
  <si>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</si>
  <si>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</si>
  <si>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</si>
  <si>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</si>
  <si>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</si>
  <si>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</si>
  <si>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</si>
  <si>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</si>
  <si>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</si>
  <si>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</si>
  <si>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</si>
  <si>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</si>
  <si>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</si>
  <si>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</si>
  <si>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</si>
  <si>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</si>
  <si>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</si>
  <si>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</si>
  <si>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</si>
  <si>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</si>
  <si>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</si>
  <si>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</si>
  <si>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</si>
  <si>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</si>
  <si>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</si>
  <si>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</si>
  <si>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</si>
  <si>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</si>
  <si>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</si>
  <si>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</si>
  <si>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</si>
  <si>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</si>
  <si>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</si>
  <si>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</si>
  <si>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</si>
  <si>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</si>
  <si>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</si>
  <si>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</si>
  <si>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</si>
  <si>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</si>
  <si>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</si>
  <si>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</si>
  <si>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</si>
  <si>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</si>
  <si>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</si>
  <si>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</si>
  <si>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</si>
  <si>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</si>
  <si>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</si>
  <si>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</si>
  <si>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</si>
  <si>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</si>
  <si>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</si>
  <si>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</si>
  <si>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</si>
  <si>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</si>
  <si>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</si>
  <si>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</si>
  <si>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</si>
  <si>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</si>
  <si>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</si>
  <si>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</si>
  <si>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</si>
  <si>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</si>
  <si>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</si>
  <si>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</si>
  <si>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</si>
  <si>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</si>
  <si>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</si>
  <si>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</si>
  <si>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</si>
  <si>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</si>
  <si>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</si>
  <si>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</si>
  <si>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</si>
  <si>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</si>
  <si>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</si>
  <si>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</si>
  <si>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</si>
  <si>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</si>
  <si>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</si>
  <si>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</si>
  <si>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</si>
  <si>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</si>
  <si>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</si>
  <si>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</si>
  <si>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</si>
  <si>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</si>
  <si>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</si>
  <si>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</si>
  <si>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</si>
  <si>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</si>
  <si>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</si>
  <si>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</si>
  <si>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</si>
  <si>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</si>
  <si>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</si>
  <si>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</si>
  <si>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</si>
  <si>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</si>
  <si>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</si>
  <si>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</si>
  <si>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</si>
  <si>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</si>
  <si>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</si>
  <si>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</si>
  <si>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</si>
  <si>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</si>
  <si>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</si>
  <si>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</si>
  <si>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</si>
  <si>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</si>
  <si>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</si>
  <si>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</si>
  <si>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</si>
  <si>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</si>
  <si>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</si>
  <si>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</si>
  <si>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</si>
  <si>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</si>
  <si>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</si>
  <si>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</si>
  <si>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</si>
  <si>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</si>
  <si>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</si>
  <si>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</si>
  <si>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</si>
  <si>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</si>
  <si>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</si>
  <si>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</si>
  <si>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</si>
  <si>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</si>
  <si>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</si>
  <si>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</si>
  <si>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</si>
  <si>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</si>
  <si>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</si>
  <si>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</si>
  <si>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</si>
  <si>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</si>
  <si>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</si>
  <si>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</si>
  <si>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</si>
  <si>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</si>
  <si>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</si>
  <si>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</si>
  <si>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</si>
  <si>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</si>
  <si>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</si>
  <si>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</si>
  <si>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</si>
  <si>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</si>
  <si>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</si>
  <si>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</si>
  <si>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</si>
  <si>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</si>
  <si>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</si>
  <si>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</si>
  <si>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</si>
  <si>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</si>
  <si>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</si>
  <si>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</si>
  <si>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</si>
  <si>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</si>
  <si>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</si>
  <si>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</si>
  <si>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</si>
  <si>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</si>
  <si>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</si>
  <si>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</si>
  <si>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</si>
  <si>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</si>
  <si>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</si>
  <si>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</si>
  <si>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</si>
  <si>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</si>
  <si>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</si>
  <si>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</si>
  <si>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</si>
  <si>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</si>
  <si>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</si>
  <si>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</si>
  <si>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</si>
  <si>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</si>
  <si>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</si>
  <si>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</si>
  <si>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</si>
  <si>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</si>
  <si>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</si>
  <si>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</si>
  <si>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</si>
  <si>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</si>
  <si>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</si>
  <si>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</si>
  <si>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</si>
  <si>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</si>
  <si>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</si>
  <si>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</si>
  <si>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</si>
  <si>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</si>
  <si>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</si>
  <si>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</si>
  <si>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</si>
  <si>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</si>
  <si>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</si>
  <si>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</si>
  <si>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</si>
  <si>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</si>
  <si>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</si>
  <si>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</si>
  <si>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</si>
  <si>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</si>
  <si>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</si>
  <si>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</si>
  <si>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</si>
  <si>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</si>
  <si>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</si>
  <si>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</si>
  <si>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</si>
  <si>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</si>
  <si>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</si>
  <si>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</si>
  <si>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</si>
  <si>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</si>
  <si>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</si>
  <si>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</si>
  <si>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</si>
  <si>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</si>
  <si>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</si>
  <si>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</si>
  <si>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</si>
  <si>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</si>
  <si>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</si>
  <si>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</si>
  <si>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</si>
  <si>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</si>
  <si>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</si>
  <si>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</si>
  <si>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</si>
  <si>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</si>
  <si>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</si>
  <si>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</si>
  <si>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</si>
  <si>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</si>
  <si>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</si>
  <si>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</si>
  <si>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</si>
  <si>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</si>
  <si>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</si>
  <si>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</si>
  <si>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</si>
  <si>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</si>
  <si>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</si>
  <si>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</si>
  <si>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</si>
  <si>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</si>
  <si>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</si>
  <si>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</si>
  <si>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</si>
  <si>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</si>
  <si>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</si>
  <si>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</si>
  <si>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</si>
  <si>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</si>
  <si>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</si>
  <si>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</si>
  <si>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</si>
  <si>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</si>
  <si>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</si>
  <si>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</si>
  <si>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</si>
  <si>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</si>
  <si>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</si>
  <si>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</si>
  <si>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</si>
  <si>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</si>
  <si>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</si>
  <si>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</si>
  <si>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</si>
  <si>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</si>
  <si>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</si>
  <si>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</si>
  <si>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</si>
  <si>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</si>
  <si>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</si>
  <si>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</si>
  <si>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</si>
  <si>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</si>
  <si>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</si>
  <si>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</si>
  <si>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</si>
  <si>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</si>
  <si>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</si>
  <si>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</si>
  <si>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</si>
  <si>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</si>
  <si>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</si>
  <si>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</si>
  <si>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</si>
  <si>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</si>
  <si>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</si>
  <si>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</si>
  <si>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</si>
  <si>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</si>
  <si>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</si>
  <si>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</si>
  <si>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</si>
  <si>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</si>
  <si>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</si>
  <si>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</si>
  <si>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</si>
  <si>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</si>
  <si>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</si>
  <si>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</si>
  <si>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</si>
  <si>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</si>
  <si>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</si>
  <si>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</si>
  <si>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</si>
  <si>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</si>
  <si>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</si>
  <si>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</si>
  <si>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</si>
  <si>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</si>
  <si>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</si>
  <si>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</si>
  <si>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</si>
  <si>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</si>
  <si>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</si>
  <si>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</si>
  <si>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</si>
  <si>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</si>
  <si>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</si>
  <si>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</si>
  <si>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</si>
  <si>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</si>
  <si>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</si>
  <si>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</si>
  <si>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</si>
  <si>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</si>
  <si>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</si>
  <si>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</si>
  <si>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</si>
  <si>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</si>
  <si>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</si>
  <si>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</si>
  <si>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</si>
  <si>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</si>
  <si>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</si>
  <si>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</si>
  <si>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</si>
  <si>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</si>
  <si>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</si>
  <si>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</si>
  <si>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</si>
  <si>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</si>
  <si>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</si>
  <si>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</si>
  <si>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</si>
  <si>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</si>
  <si>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</si>
  <si>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</si>
  <si>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</si>
  <si>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</si>
  <si>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</si>
  <si>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</si>
  <si>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</si>
  <si>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</si>
  <si>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</si>
  <si>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</si>
  <si>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</si>
  <si>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</si>
  <si>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</si>
  <si>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</si>
  <si>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</si>
  <si>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</si>
  <si>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</si>
  <si>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</si>
  <si>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</si>
  <si>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</si>
  <si>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</si>
  <si>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</si>
  <si>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</si>
  <si>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</si>
  <si>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</si>
  <si>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</si>
  <si>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</si>
  <si>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</si>
  <si>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</si>
  <si>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</si>
  <si>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</si>
  <si>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</si>
  <si>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</si>
  <si>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</si>
  <si>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</si>
  <si>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</si>
  <si>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</si>
  <si>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</si>
  <si>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</si>
  <si>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</si>
  <si>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</si>
  <si>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</si>
  <si>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</si>
  <si>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</si>
  <si>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</si>
  <si>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</si>
  <si>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</si>
  <si>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</si>
  <si>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</si>
  <si>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</si>
  <si>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</si>
  <si>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</si>
  <si>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</si>
  <si>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</si>
  <si>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</si>
  <si>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</si>
  <si>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</si>
  <si>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</si>
  <si>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</si>
  <si>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</si>
  <si>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</si>
  <si>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</si>
  <si>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</si>
  <si>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</si>
  <si>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</si>
  <si>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</si>
  <si>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</si>
  <si>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</si>
  <si>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</si>
  <si>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</si>
  <si>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</si>
  <si>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</si>
  <si>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</si>
  <si>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</si>
  <si>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</si>
  <si>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</si>
  <si>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</si>
  <si>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</si>
  <si>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</si>
  <si>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</si>
  <si>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</si>
  <si>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</si>
  <si>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</si>
  <si>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</si>
  <si>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</si>
  <si>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</si>
  <si>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</si>
  <si>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</si>
  <si>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</si>
  <si>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</si>
  <si>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</si>
  <si>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</si>
  <si>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</si>
  <si>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</si>
  <si>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</si>
  <si>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</si>
  <si>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</si>
  <si>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</si>
  <si>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</si>
  <si>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</si>
  <si>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</si>
  <si>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</si>
  <si>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</si>
  <si>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</si>
  <si>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</si>
  <si>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</si>
  <si>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</si>
  <si>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</si>
  <si>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</si>
  <si>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</si>
  <si>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</si>
  <si>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</si>
  <si>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</si>
  <si>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</si>
  <si>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</si>
  <si>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</si>
  <si>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</si>
  <si>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</si>
  <si>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</si>
  <si>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</si>
  <si>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</si>
  <si>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</si>
  <si>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</si>
  <si>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</si>
  <si>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</si>
  <si>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</si>
  <si>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</si>
  <si>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</si>
  <si>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</si>
  <si>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</si>
  <si>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</si>
  <si>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</si>
  <si>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</si>
  <si>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</si>
  <si>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</si>
  <si>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</si>
  <si>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</si>
  <si>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</si>
  <si>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</si>
  <si>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</si>
  <si>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</si>
  <si>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</si>
  <si>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</si>
  <si>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</si>
  <si>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</si>
  <si>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</si>
  <si>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</si>
  <si>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</si>
  <si>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</si>
  <si>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</si>
  <si>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</si>
  <si>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</si>
  <si>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</si>
  <si>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</si>
  <si>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</si>
  <si>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</si>
  <si>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</si>
  <si>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</si>
  <si>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</si>
  <si>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</si>
  <si>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</si>
  <si>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</si>
  <si>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</si>
  <si>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</si>
  <si>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</si>
  <si>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</si>
  <si>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</si>
  <si>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</si>
  <si>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</si>
  <si>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</si>
  <si>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</si>
  <si>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</si>
  <si>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</si>
  <si>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</si>
  <si>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</si>
  <si>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</si>
  <si>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</si>
  <si>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</si>
  <si>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</si>
  <si>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</si>
  <si>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</si>
  <si>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</si>
  <si>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</si>
  <si>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</si>
  <si>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</si>
  <si>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</si>
  <si>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</si>
  <si>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</si>
  <si>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</si>
  <si>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</si>
  <si>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</si>
  <si>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</si>
  <si>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</si>
  <si>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</si>
  <si>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</si>
  <si>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</si>
  <si>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</si>
  <si>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</si>
  <si>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</si>
  <si>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</si>
  <si>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</si>
  <si>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</si>
  <si>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</si>
  <si>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</si>
  <si>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</si>
  <si>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</si>
  <si>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</si>
  <si>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</si>
  <si>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</si>
  <si>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</si>
  <si>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</si>
  <si>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</si>
  <si>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</si>
  <si>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</si>
  <si>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</si>
  <si>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</si>
  <si>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</si>
  <si>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</si>
  <si>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</si>
  <si>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</si>
  <si>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</si>
  <si>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</si>
  <si>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</si>
  <si>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</si>
  <si>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</si>
  <si>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</si>
  <si>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</si>
  <si>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</si>
  <si>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</si>
  <si>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</si>
  <si>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</si>
  <si>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</si>
  <si>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</si>
  <si>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</si>
  <si>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</si>
  <si>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</si>
  <si>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</si>
  <si>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</si>
  <si>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</si>
  <si>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</si>
  <si>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</si>
  <si>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</si>
  <si>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</si>
  <si>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</si>
  <si>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</si>
  <si>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</si>
  <si>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</si>
  <si>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</si>
  <si>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</si>
  <si>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</si>
  <si>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</si>
  <si>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</si>
  <si>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</si>
  <si>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</si>
  <si>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</si>
  <si>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</si>
  <si>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</si>
  <si>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</si>
  <si>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</si>
  <si>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</si>
  <si>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</si>
  <si>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</si>
  <si>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</si>
  <si>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</si>
  <si>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</si>
  <si>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</si>
  <si>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</si>
  <si>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</si>
  <si>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</si>
  <si>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</si>
  <si>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</si>
  <si>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</si>
  <si>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</si>
  <si>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</si>
  <si>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</si>
  <si>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</si>
  <si>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</si>
  <si>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</si>
  <si>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</si>
  <si>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</si>
  <si>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</si>
  <si>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</si>
  <si>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</si>
  <si>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</si>
  <si>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</si>
  <si>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</si>
  <si>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</si>
  <si>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</si>
  <si>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</si>
  <si>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</si>
  <si>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</si>
  <si>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</si>
  <si>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</si>
  <si>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</si>
  <si>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</si>
  <si>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</si>
  <si>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</si>
  <si>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</si>
  <si>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</si>
  <si>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</si>
  <si>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</si>
  <si>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</si>
  <si>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</si>
  <si>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</si>
  <si>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</si>
  <si>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</si>
  <si>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</si>
  <si>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</si>
  <si>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</si>
  <si>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</si>
  <si>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</si>
  <si>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</si>
  <si>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</si>
  <si>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</si>
  <si>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</si>
  <si>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</si>
  <si>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</si>
  <si>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</si>
  <si>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</si>
  <si>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</si>
  <si>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</si>
  <si>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</si>
  <si>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</si>
  <si>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</si>
  <si>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</si>
  <si>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</si>
  <si>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</si>
  <si>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</si>
  <si>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</si>
  <si>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</si>
  <si>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</si>
  <si>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</si>
  <si>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</si>
  <si>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</si>
  <si>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</si>
  <si>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</si>
  <si>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</si>
  <si>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</si>
  <si>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</si>
  <si>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</si>
  <si>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</si>
  <si>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</si>
  <si>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</si>
  <si>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</si>
  <si>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</si>
  <si>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</si>
  <si>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</si>
  <si>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</si>
  <si>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</si>
  <si>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</si>
  <si>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</si>
  <si>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</si>
  <si>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</si>
  <si>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</si>
  <si>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</si>
  <si>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</si>
  <si>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</si>
  <si>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</si>
  <si>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</si>
  <si>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</si>
  <si>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</si>
  <si>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</si>
  <si>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</si>
  <si>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</si>
  <si>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</si>
  <si>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</si>
  <si>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</si>
  <si>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</si>
  <si>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</si>
  <si>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</si>
  <si>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</si>
  <si>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</si>
  <si>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</si>
  <si>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</si>
  <si>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</si>
  <si>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</si>
  <si>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</si>
  <si>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</si>
  <si>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</si>
  <si>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</si>
  <si>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</si>
  <si>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</si>
  <si>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</si>
  <si>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</si>
  <si>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</si>
  <si>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</si>
  <si>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</si>
  <si>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</si>
  <si>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</si>
  <si>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</si>
  <si>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</si>
  <si>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</si>
  <si>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</si>
  <si>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</si>
  <si>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</si>
  <si>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</si>
  <si>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</si>
  <si>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</si>
  <si>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</si>
  <si>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</si>
  <si>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</si>
  <si>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</si>
  <si>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</si>
  <si>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</si>
  <si>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</si>
  <si>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</si>
  <si>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</si>
  <si>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</si>
  <si>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</si>
  <si>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</si>
  <si>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</si>
  <si>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</si>
  <si>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</si>
  <si>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</si>
  <si>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</si>
  <si>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</si>
  <si>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</si>
  <si>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</si>
  <si>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</si>
  <si>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</si>
  <si>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</si>
  <si>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</si>
  <si>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</si>
  <si>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</si>
  <si>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</si>
  <si>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</si>
  <si>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</si>
  <si>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</si>
  <si>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</si>
  <si>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</si>
  <si>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</si>
  <si>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</si>
  <si>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</si>
  <si>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</si>
  <si>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</si>
  <si>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</si>
  <si>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</si>
  <si>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</si>
  <si>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</si>
  <si>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</si>
  <si>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</si>
  <si>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</si>
  <si>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</si>
  <si>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</si>
  <si>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</si>
  <si>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</si>
  <si>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</si>
  <si>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</si>
  <si>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</si>
  <si>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</si>
  <si>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</si>
  <si>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</si>
  <si>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</si>
  <si>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</si>
  <si>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</si>
  <si>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</si>
  <si>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</si>
  <si>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</si>
  <si>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</si>
  <si>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</si>
  <si>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</si>
  <si>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</si>
  <si>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</si>
  <si>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</si>
  <si>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</si>
  <si>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</si>
  <si>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</si>
  <si>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</si>
  <si>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</si>
  <si>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</si>
  <si>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</si>
  <si>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</si>
  <si>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</si>
  <si>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</si>
  <si>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</si>
  <si>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</si>
  <si>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</si>
  <si>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</si>
  <si>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</si>
  <si>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</si>
  <si>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</si>
  <si>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</si>
  <si>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</si>
  <si>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</si>
  <si>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</si>
  <si>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</si>
  <si>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</si>
  <si>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</si>
  <si>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</si>
  <si>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</si>
  <si>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</si>
  <si>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</si>
  <si>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</si>
  <si>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</si>
  <si>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</si>
  <si>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</si>
  <si>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</si>
  <si>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</si>
  <si>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</si>
  <si>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</si>
  <si>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</si>
  <si>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</si>
  <si>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</si>
  <si>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</si>
  <si>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</si>
  <si>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</si>
  <si>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</si>
  <si>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</si>
  <si>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</si>
  <si>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</si>
  <si>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</si>
  <si>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</si>
  <si>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</si>
  <si>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</si>
  <si>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</si>
  <si>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</si>
  <si>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</si>
  <si>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</si>
  <si>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</si>
  <si>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</si>
  <si>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</si>
  <si>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</si>
  <si>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</si>
  <si>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</si>
  <si>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</si>
  <si>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</si>
  <si>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</si>
  <si>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</si>
  <si>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</si>
  <si>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</si>
  <si>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</si>
  <si>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</si>
  <si>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</si>
  <si>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</si>
  <si>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</si>
  <si>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</si>
  <si>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</si>
  <si>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</si>
  <si>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</si>
  <si>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</si>
  <si>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</si>
  <si>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</si>
  <si>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</si>
  <si>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</si>
  <si>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</si>
  <si>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</si>
  <si>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</si>
  <si>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</si>
  <si>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</si>
  <si>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</si>
  <si>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</si>
  <si>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</si>
  <si>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</si>
  <si>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</si>
  <si>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</si>
  <si>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</si>
  <si>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</si>
  <si>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</si>
  <si>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</si>
  <si>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</si>
  <si>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</si>
  <si>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</si>
  <si>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</si>
  <si>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</si>
  <si>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</si>
  <si>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</si>
  <si>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</si>
  <si>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</si>
  <si>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</si>
  <si>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</si>
  <si>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</si>
  <si>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</si>
  <si>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</si>
  <si>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</si>
  <si>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</si>
  <si>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</si>
  <si>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</si>
  <si>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</si>
  <si>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</si>
  <si>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</si>
  <si>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</si>
  <si>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</si>
  <si>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</si>
  <si>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</si>
  <si>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</si>
  <si>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</si>
  <si>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</si>
  <si>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</si>
  <si>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</si>
  <si>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</si>
  <si>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</si>
  <si>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</si>
  <si>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</si>
  <si>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</si>
  <si>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</si>
  <si>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</si>
  <si>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</si>
  <si>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</si>
  <si>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</si>
  <si>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</si>
  <si>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</si>
  <si>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</si>
  <si>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</si>
  <si>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</si>
  <si>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</si>
  <si>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</si>
  <si>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</si>
  <si>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</si>
  <si>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</si>
  <si>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</si>
  <si>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</si>
  <si>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</si>
  <si>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</si>
  <si>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</si>
  <si>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</si>
  <si>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</si>
  <si>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</si>
  <si>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</si>
  <si>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</si>
  <si>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</si>
  <si>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</si>
  <si>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</si>
  <si>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</si>
  <si>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</si>
  <si>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</si>
  <si>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</si>
  <si>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</si>
  <si>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</si>
  <si>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</si>
  <si>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</si>
  <si>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</si>
  <si>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</si>
  <si>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</si>
  <si>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</si>
  <si>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</si>
  <si>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</si>
  <si>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</si>
  <si>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</si>
  <si>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</si>
  <si>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</si>
  <si>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</si>
  <si>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</si>
  <si>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</si>
  <si>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</si>
  <si>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</si>
  <si>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</si>
  <si>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</si>
  <si>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</si>
  <si>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</si>
  <si>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</si>
  <si>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</si>
  <si>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</si>
  <si>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</si>
  <si>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</si>
  <si>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</si>
  <si>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</si>
  <si>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</si>
  <si>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</si>
  <si>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</si>
  <si>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</si>
  <si>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</si>
  <si>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</si>
  <si>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</si>
  <si>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</si>
  <si>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</si>
  <si>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</si>
  <si>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</si>
  <si>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</si>
  <si>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</si>
  <si>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</si>
  <si>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</si>
  <si>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</si>
  <si>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</si>
  <si>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</si>
  <si>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</si>
  <si>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</si>
  <si>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</si>
  <si>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</si>
  <si>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</si>
  <si>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</si>
  <si>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</si>
  <si>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</si>
  <si>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</si>
  <si>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</si>
  <si>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</si>
  <si>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</si>
  <si>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</si>
  <si>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</si>
  <si>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</si>
  <si>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</si>
  <si>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</si>
  <si>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</si>
  <si>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</si>
  <si>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</si>
  <si>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</si>
  <si>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</si>
  <si>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</si>
  <si>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</si>
  <si>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</si>
  <si>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</si>
  <si>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</si>
  <si>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</si>
  <si>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</si>
  <si>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</si>
  <si>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</si>
  <si>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</si>
  <si>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</si>
  <si>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</si>
  <si>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</si>
  <si>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</si>
  <si>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</si>
  <si>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</si>
  <si>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</si>
  <si>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</si>
  <si>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</si>
  <si>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</si>
  <si>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</si>
  <si>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</si>
  <si>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</si>
  <si>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</si>
  <si>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</si>
  <si>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</si>
  <si>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</si>
  <si>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</si>
  <si>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</si>
  <si>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</si>
  <si>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</si>
  <si>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</si>
  <si>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</si>
  <si>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</si>
  <si>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</si>
  <si>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</si>
  <si>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</si>
  <si>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</si>
  <si>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</si>
  <si>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</si>
  <si>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</si>
  <si>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</si>
  <si>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</si>
  <si>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</si>
  <si>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</si>
  <si>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</si>
  <si>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</si>
  <si>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</si>
  <si>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</si>
  <si>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</si>
  <si>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</si>
  <si>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</si>
  <si>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</si>
  <si>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</si>
  <si>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</si>
  <si>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</si>
  <si>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Avereage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</si>
  <si>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</si>
  <si>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</si>
  <si>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</si>
  <si>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</si>
  <si>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</si>
  <si>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</si>
  <si>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</si>
  <si>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</si>
  <si>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</si>
  <si>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</si>
  <si>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</si>
  <si>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</si>
  <si>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</si>
  <si>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</si>
  <si>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</si>
  <si>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</si>
  <si>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</si>
  <si>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</si>
  <si>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</si>
  <si>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</si>
  <si>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</si>
  <si>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</si>
  <si>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</si>
  <si>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</si>
  <si>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</si>
  <si>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</si>
  <si>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</si>
  <si>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</si>
  <si>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</si>
  <si>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</si>
  <si>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</si>
  <si>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</si>
  <si>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</si>
  <si>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</si>
  <si>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</si>
  <si>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</si>
  <si>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</si>
  <si>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</si>
  <si>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</si>
  <si>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</si>
  <si>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</si>
  <si>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</si>
  <si>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</si>
  <si>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</si>
  <si>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</si>
  <si>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</si>
  <si>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</si>
  <si>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</si>
  <si>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</si>
  <si>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</si>
  <si>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</si>
  <si>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</si>
  <si>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</si>
  <si>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</si>
  <si>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</si>
  <si>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</si>
  <si>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</si>
  <si>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</si>
  <si>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</si>
  <si>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</si>
  <si>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</si>
  <si>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</si>
  <si>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</si>
  <si>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</si>
  <si>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</si>
  <si>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</si>
  <si>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</si>
  <si>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</si>
  <si>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</si>
  <si>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</si>
  <si>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</si>
  <si>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</si>
  <si>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</si>
  <si>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</si>
  <si>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</si>
  <si>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</si>
  <si>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</si>
  <si>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</si>
  <si>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</si>
  <si>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</si>
  <si>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</si>
  <si>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</si>
  <si>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</si>
  <si>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</si>
  <si>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</si>
  <si>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</si>
  <si>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</si>
  <si>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</si>
  <si>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</si>
  <si>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</si>
  <si>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</si>
  <si>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</si>
  <si>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</si>
  <si>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</si>
  <si>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Mean</t>
  </si>
  <si>
    <t>Median</t>
  </si>
  <si>
    <t>Minumum</t>
  </si>
  <si>
    <t>Maximum</t>
  </si>
  <si>
    <t>Variance</t>
  </si>
  <si>
    <t>Std. Dev.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</si>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</sst>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4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1" xfId="0" applyBorder="1"/>
    <xf numFmtId="9" fontId="0" fillId="0" borderId="1" xfId="0" applyNumberFormat="1" applyBorder="1"/>
    <xf numFmtId="0" fontId="0" fillId="0" borderId="2" xfId="0" applyBorder="1"/>
    <xf numFmtId="9" fontId="0" fillId="0" borderId="2" xfId="0" applyNumberForma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0" fillId="0" borderId="6" xfId="0" applyBorder="1"/>
    <xf numFmtId="9" fontId="0" fillId="0" borderId="7" xfId="0" applyNumberFormat="1" applyBorder="1"/>
    <xf numFmtId="0" fontId="0" fillId="0" borderId="8" xfId="0" applyBorder="1"/>
    <xf numFmtId="9" fontId="0" fillId="0" borderId="9" xfId="0" applyNumberFormat="1" applyBorder="1"/>
    <xf numFmtId="0" fontId="0" fillId="0" borderId="10" xfId="0" applyBorder="1"/>
    <xf numFmtId="0" fontId="0" fillId="0" borderId="11" xfId="0" applyBorder="1"/>
    <xf numFmtId="9" fontId="0" fillId="0" borderId="11" xfId="0" applyNumberFormat="1" applyBorder="1"/>
    <xf numFmtId="9" fontId="0" fillId="0" borderId="12" xfId="0" applyNumberFormat="1" applyBorder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Category'!$J$3:$J$4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Category'!$J$5:$J$14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48-42E2-8E07-1F8B83D03173}"/>
            </c:ext>
          </c:extLst>
        </c:ser>
        <c:ser>
          <c:idx val="1"/>
          <c:order val="1"/>
          <c:tx>
            <c:strRef>
              <c:f>'Pivot Table Category'!$K$3:$K$4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Category'!$K$5:$K$14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48-42E2-8E07-1F8B83D03173}"/>
            </c:ext>
          </c:extLst>
        </c:ser>
        <c:ser>
          <c:idx val="2"/>
          <c:order val="2"/>
          <c:tx>
            <c:strRef>
              <c:f>'Pivot Table Category'!$L$3:$L$4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Category'!$L$5:$L$14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48-42E2-8E07-1F8B83D03173}"/>
            </c:ext>
          </c:extLst>
        </c:ser>
        <c:ser>
          <c:idx val="3"/>
          <c:order val="3"/>
          <c:tx>
            <c:strRef>
              <c:f>'Pivot Table Category'!$M$3:$M$4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Category'!$M$5:$M$14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48-42E2-8E07-1F8B83D03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7026960"/>
        <c:axId val="66431472"/>
      </c:barChart>
      <c:catAx>
        <c:axId val="2047026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31472"/>
        <c:crosses val="autoZero"/>
        <c:auto val="1"/>
        <c:lblAlgn val="ctr"/>
        <c:lblOffset val="100"/>
        <c:noMultiLvlLbl val="0"/>
      </c:catAx>
      <c:valAx>
        <c:axId val="6643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2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4-4F3B-938F-98D3B3056AE1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F4-4F3B-938F-98D3B3056AE1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F4-4F3B-938F-98D3B3056AE1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7F4-4F3B-938F-98D3B3056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366832"/>
        <c:axId val="196697344"/>
      </c:barChart>
      <c:catAx>
        <c:axId val="19536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97344"/>
        <c:crosses val="autoZero"/>
        <c:auto val="1"/>
        <c:lblAlgn val="ctr"/>
        <c:lblOffset val="100"/>
        <c:noMultiLvlLbl val="0"/>
      </c:catAx>
      <c:valAx>
        <c:axId val="19669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4C-4DA0-B278-FB53CF8FD490}"/>
            </c:ext>
          </c:extLst>
        </c:ser>
        <c:ser>
          <c:idx val="1"/>
          <c:order val="1"/>
          <c:tx>
            <c:strRef>
              <c:f>'Pivot Table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57-499F-97B3-E6D9F8386F03}"/>
            </c:ext>
          </c:extLst>
        </c:ser>
        <c:ser>
          <c:idx val="2"/>
          <c:order val="2"/>
          <c:tx>
            <c:strRef>
              <c:f>'Pivot Table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57-499F-97B3-E6D9F8386F03}"/>
            </c:ext>
          </c:extLst>
        </c:ser>
        <c:ser>
          <c:idx val="3"/>
          <c:order val="3"/>
          <c:tx>
            <c:strRef>
              <c:f>'Pivot Table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57-499F-97B3-E6D9F8386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8651280"/>
        <c:axId val="1742220272"/>
      </c:lineChart>
      <c:catAx>
        <c:axId val="204865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220272"/>
        <c:crosses val="autoZero"/>
        <c:auto val="1"/>
        <c:lblAlgn val="ctr"/>
        <c:lblOffset val="100"/>
        <c:noMultiLvlLbl val="0"/>
      </c:catAx>
      <c:valAx>
        <c:axId val="174222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65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by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50-4937-9C74-D9822DB20E1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50-4937-9C74-D9822DB20E1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50-4937-9C74-D9822DB20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237376"/>
        <c:axId val="188735680"/>
      </c:lineChart>
      <c:catAx>
        <c:axId val="20023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35680"/>
        <c:crosses val="autoZero"/>
        <c:auto val="1"/>
        <c:lblAlgn val="ctr"/>
        <c:lblOffset val="100"/>
        <c:noMultiLvlLbl val="0"/>
      </c:catAx>
      <c:valAx>
        <c:axId val="18873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3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'Backer Data'!$B$1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'Backer Data'!$A$2:$A$2186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cat>
          <c:val>
            <c:numRef>
              <c:f>'Backer Data'!$B$2:$B$2186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FD-4EBE-A1F8-1A04BF4CC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92176"/>
        <c:axId val="186989296"/>
      </c:lineChart>
      <c:catAx>
        <c:axId val="19879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89296"/>
        <c:crosses val="autoZero"/>
        <c:auto val="1"/>
        <c:lblAlgn val="ctr"/>
        <c:lblOffset val="100"/>
        <c:noMultiLvlLbl val="0"/>
      </c:catAx>
      <c:valAx>
        <c:axId val="18698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9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15</xdr:row>
      <xdr:rowOff>22860</xdr:rowOff>
    </xdr:from>
    <xdr:to>
      <xdr:col>14</xdr:col>
      <xdr:colOff>106680</xdr:colOff>
      <xdr:row>34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34B50-7CEC-4B3C-92C0-3BAF9458F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0</xdr:row>
      <xdr:rowOff>114300</xdr:rowOff>
    </xdr:from>
    <xdr:to>
      <xdr:col>18</xdr:col>
      <xdr:colOff>106680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B1825-0874-4978-9949-F95D172E4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2</xdr:row>
      <xdr:rowOff>106680</xdr:rowOff>
    </xdr:from>
    <xdr:to>
      <xdr:col>14</xdr:col>
      <xdr:colOff>365760</xdr:colOff>
      <xdr:row>17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2CE053-CC3D-4C18-9FF4-429F97226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1043940</xdr:colOff>
      <xdr:row>13</xdr:row>
      <xdr:rowOff>137160</xdr:rowOff>
    </xdr:from>
    <xdr:to>
      <xdr:col>8</xdr:col>
      <xdr:colOff>152400</xdr:colOff>
      <xdr:row>36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CE02C-C201-4121-8279-E19053C5F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10</xdr:row>
      <xdr:rowOff>7620</xdr:rowOff>
    </xdr:from>
    <xdr:to>
      <xdr:col>14</xdr:col>
      <xdr:colOff>68580</xdr:colOff>
      <xdr:row>25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16AEC1-E98F-4814-B305-FC5FBA010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well Foster" refreshedDate="43897.747324074073" createdVersion="6" refreshedVersion="6" minRefreshableVersion="3" recordCount="4114" xr:uid="{160FA600-67C1-4391-9B34-4EB4FFFF8AB5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64">
      <sharedItems containsSemiMixedTypes="0" containsString="0" containsNumber="1" minValue="0" maxValue="2260300"/>
    </cacheField>
    <cacheField name="Avereage Donation" numFmtId="44">
      <sharedItems containsMixedTypes="1" containsNumber="1" minValue="1" maxValue="3304"/>
    </cacheField>
    <cacheField name="Category and Sub-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well Foster" refreshedDate="43897.772534606484" createdVersion="6" refreshedVersion="6" minRefreshableVersion="3" recordCount="4114" xr:uid="{E3DEB8A7-6FB2-4901-902E-94474870F7F3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64">
      <sharedItems containsSemiMixedTypes="0" containsString="0" containsNumber="1" minValue="0" maxValue="2260300"/>
    </cacheField>
    <cacheField name="Avereage Donation" numFmtId="44">
      <sharedItems containsMixedTypes="1" containsNumber="1" minValue="1" maxValue="3304"/>
    </cacheField>
    <cacheField name="Category and Sub-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n v="63.917582417582416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n v="185.48101265822785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n v="69.266666666666666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n v="190.55028169014085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n v="93.40425531914893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n v="146.87931034482759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n v="159.82456140350877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n v="291.79333333333335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n v="31.49950000000000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n v="158.68421052631578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n v="80.333333333333329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n v="59.96130592503023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n v="109.78431372549019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n v="147.70731707317074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n v="21.755102040816325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n v="171.84285714285716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n v="41.944444444444443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n v="93.264122807017543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n v="56.136363636363633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n v="80.16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n v="199.9009900990099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n v="51.25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n v="103.04347826086956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n v="66.346149825783982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n v="57.142857142857146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n v="102.10526315789474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n v="148.96666666666667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n v="169.6056338028169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n v="31.623931623931625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n v="76.45264150943396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n v="320.44943820224717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n v="83.75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n v="49.88235294117647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n v="59.464285714285715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n v="193.84090909090909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n v="159.51383399209487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n v="41.68181818181818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n v="150.89861751152074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n v="126.6875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n v="117.51479289940828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n v="117.36121673003802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n v="194.44444444444446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n v="76.865000000000009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n v="56.815789473684212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n v="118.3361344537815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n v="223.48076923076923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n v="28.11111111111111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n v="128.95348837209303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n v="49.316091954022987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n v="221.52173913043478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n v="137.21333333333334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n v="606.82242424242418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n v="43.040092592592593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n v="322.39130434782606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n v="96.708333333333329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n v="35.474531249999998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n v="86.66666666666667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n v="132.05263157894737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n v="91.230769230769226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n v="116.25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n v="21.194444444444443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n v="62.327134831460668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n v="37.411764705882355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n v="69.71875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n v="58.170731707317074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n v="19.471034482758618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n v="85.957446808510639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n v="30.666666666666668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n v="60.384615384615387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n v="273.82978723404256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n v="40.005000000000003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n v="15.76923076923077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n v="71.714285714285708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n v="375.76470588235293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n v="104.6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n v="60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n v="123.28571428571429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n v="31.375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n v="122.32558139534883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n v="73.733333333333334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n v="21.904761904761905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n v="50.588235294117645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n v="53.125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n v="56.666666666666664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n v="40.776666666666664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n v="117.92307692307692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n v="27.897959183673468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n v="39.383333333333333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n v="186.1111111111111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n v="111.3768115942029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n v="78.723404255319153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n v="46.702127659574465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n v="65.384615384615387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n v="102.0754716981132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n v="88.571428571428569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n v="28.727272727272727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n v="69.78947368421052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n v="167.48962962962963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n v="144.91230769230768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n v="91.840540540540545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n v="1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n v="1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n v="25.166666666666668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n v="11.666666666666666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n v="106.69230769230769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n v="47.5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n v="311.16666666666669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n v="94.506172839506178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n v="80.599999999999994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n v="81.241379310344826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n v="46.178571428571431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n v="1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n v="55.945945945945944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n v="37.555555555555557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n v="38.333333333333336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n v="2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n v="15.333333333333334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n v="449.43283582089555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n v="28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n v="15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n v="35.9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n v="13.333333333333334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n v="20.25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n v="119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n v="4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n v="1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n v="5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n v="43.5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n v="91.428571428571431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n v="5.5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n v="108.33333333333333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n v="56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n v="32.5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n v="1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n v="49.884615384615387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n v="30.846153846153847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n v="180.5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n v="373.5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n v="25.5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n v="22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n v="69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n v="5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n v="5.666666666666667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n v="1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n v="77.10526315789474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n v="32.75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n v="46.5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n v="87.308333333333337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n v="54.285714285714285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n v="93.25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n v="117.68368136117556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n v="76.470588235294116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n v="163.84615384615384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n v="91.818181818181813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n v="185.83333333333334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n v="1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n v="2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n v="1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n v="1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n v="331.53833333333336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n v="314.28947368421052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n v="115.98684210526316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n v="12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n v="125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n v="3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n v="15.714285714285714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n v="80.2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n v="5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n v="117.8475912408759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n v="109.04255319148936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n v="73.019801980198025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n v="78.195121951219505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n v="47.398809523809526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n v="54.020833333333336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n v="68.488789237668158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n v="108.14516129032258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n v="589.95205479452056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n v="48.051063829787232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n v="72.482837528604122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n v="57.077922077922075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n v="85.444444444444443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n v="215.85714285714286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n v="89.3864331210191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n v="45.418404255319146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n v="65.75636363636363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n v="66.70405357142856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n v="83.345930232558146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n v="105.04609341825902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n v="120.9090909090909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n v="97.63636363636364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n v="30.654485981308412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n v="64.945054945054949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n v="95.775862068965523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n v="40.416666666666664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n v="78.578424242424248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n v="50.18018018018018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n v="92.251735588972423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n v="57.540983606557376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n v="109.42160278745645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n v="81.892461538461546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n v="45.667711864406776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n v="65.29819277108433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n v="95.225806451612897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n v="75.44479495268139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n v="97.816867469879512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n v="87.685606557377056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n v="54.748948106591868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n v="83.953417721518989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n v="254.38547486033519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n v="101.8269801980198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n v="55.066394736842106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n v="56.901438721136763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n v="121.28148148148148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n v="91.189655172413794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n v="115.44812080536913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n v="67.771551724137936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n v="28.576190476190476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n v="46.8828125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n v="154.42231237322514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n v="201.22137404580153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n v="100.08204511278196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n v="230.08953488372092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n v="141.74647887323943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n v="56.344351395730705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n v="73.341188524590166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n v="85.337785234899329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n v="61.496215139442228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n v="93.018518518518519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n v="50.292682926829265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n v="106.43243243243244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n v="51.719576719576722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n v="36.612499999999997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n v="42.517361111111114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n v="62.712871287128714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n v="89.957983193277315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n v="28.924722222222222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n v="138.8022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n v="61.301369863013697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n v="80.202702702702709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n v="32.09583333333333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n v="200.88888888888889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n v="108.0126582278481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n v="95.699367088607602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n v="49.880281690140848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n v="110.47058823529412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n v="134.91139240506328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n v="106.62314540059347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n v="145.04301075268816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n v="114.58620689655173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n v="105.3170731707317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n v="70.921195652173907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n v="147.17167680278018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n v="160.47058823529412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n v="156.04578313253012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n v="63.17365269461078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n v="104.8235294117647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n v="97.356164383561648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n v="203.63063063063063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n v="188.31203007518798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n v="146.65217391304347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n v="109.1875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n v="59.249046653144013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n v="97.90483870967742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n v="70.000169491525426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n v="72.865168539325836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n v="146.34782608695653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n v="67.909090909090907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n v="169.85083076923075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n v="58.413339694656486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n v="119.99298245614035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n v="99.860335195530723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n v="90.579148936170213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n v="117.77361477572559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n v="71.89928143712575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n v="129.81900452488688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n v="44.912863070539416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n v="40.755244755244753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n v="103.52394779771615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n v="125.44827586206897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n v="246.60606060606059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n v="79.401340206185566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n v="193.04868913857678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n v="84.023178807947019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n v="139.82758620689654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n v="109.82189265536722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n v="139.53488372093022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n v="347.84615384615387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n v="68.24159292035398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n v="239.93846153846152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n v="287.31343283582089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n v="86.84882352941176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n v="81.84905660377359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n v="42.87497005988024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n v="709.4186046511628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n v="161.25517890772127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n v="41.777777777777779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n v="89.887640449438209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n v="45.051724137931032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n v="54.083333333333336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n v="103.21804511278195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n v="40.397590361445786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n v="116.85906040268456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n v="115.51020408163265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n v="104.31274900398407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n v="69.772727272727266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n v="43.020833333333336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n v="58.540469973890339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n v="111.79535864978902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n v="46.230769230769234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n v="144.69039145907473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n v="88.845070422535215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n v="81.7510728476821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n v="104.25906735751295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n v="90.616504854368927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n v="157.33048433048432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n v="105.18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n v="58.719836956521746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n v="81.632653061224488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n v="56.460043668122275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n v="140.1044776119403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n v="224.85263157894738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n v="181.13306451612902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n v="711.04109589041093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n v="65.883720930232556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n v="75.185714285714283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n v="133.14391143911439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n v="55.2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n v="86.163714285714292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n v="92.318181818181813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n v="160.16473684210527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n v="45.6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n v="183.28571428571428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n v="125.78838174273859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n v="57.654545454545456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n v="78.660818713450297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n v="91.480769230769226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n v="68.09809523809524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n v="48.086800000000004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n v="202.42307692307693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n v="216.75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n v="110.06849315068493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n v="4.833333333333333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n v="50.166666666666664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n v="35.833333333333336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n v="11.76923076923077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n v="40.78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n v="3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n v="16.625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n v="52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n v="4.8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n v="51.875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n v="71.25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n v="1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n v="170.54545454545453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n v="5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n v="393.58823529411762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n v="5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n v="1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n v="47.875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n v="5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n v="20.502500000000001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n v="9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n v="56.571428571428569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n v="13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n v="16.399999999999999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n v="22.5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n v="20.333333333333332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n v="16.755102040816325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n v="25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n v="12.5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n v="113.63636363636364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n v="1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n v="17.25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n v="15.2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n v="110.64102564102564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n v="25.5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n v="38.476470588235294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n v="28.2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n v="61.5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n v="1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n v="39.569274193548388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n v="88.8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n v="55.457142857142856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n v="87.142857142857139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n v="1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n v="51.224489795918366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n v="13.545454545454545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n v="66.520080000000007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n v="5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n v="71.666666666666671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n v="10.333333333333334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n v="1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n v="1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n v="136.09090909090909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n v="73.461538461538467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n v="53.75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n v="57.5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n v="12.666666666666666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n v="67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n v="3.7142857142857144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n v="25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n v="64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n v="133.33333333333334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n v="1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n v="5.5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n v="102.38235294117646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n v="16.666666666666668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n v="725.02941176470586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n v="68.333333333333329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n v="39.228571428571428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n v="150.14705882352942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n v="93.42857142857143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n v="110.96774193548387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n v="71.785714285714292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n v="29.258076923076924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n v="74.347826086956516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n v="63.82911392405063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n v="44.333333333333336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n v="86.944444444444443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n v="126.55172413793103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n v="71.242774566473983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n v="117.88235294117646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n v="327.0833333333333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n v="34.745762711864408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n v="100.06410256410257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n v="40.847457627118644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n v="252.01666666666668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n v="25.16100000000000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n v="1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n v="25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n v="1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n v="35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n v="3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n v="402.70588235294116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n v="26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n v="9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n v="8.5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n v="8.75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n v="135.03571428571428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n v="20.5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n v="64.36363636363636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n v="20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n v="68.3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n v="5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n v="4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n v="27.5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n v="34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n v="1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n v="1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n v="2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n v="142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n v="53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n v="38.444444444444443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n v="2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n v="64.75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n v="1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n v="1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n v="2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n v="35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n v="1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n v="1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n v="14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n v="389.28571428571428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n v="150.5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n v="1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n v="24.777777777777779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n v="30.5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n v="25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n v="13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n v="53.25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n v="3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n v="1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n v="15.5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n v="23.333333333333332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n v="45.386153846153846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n v="16.375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n v="1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n v="292.2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n v="5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n v="105.93388429752066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n v="1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n v="87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n v="37.888888888888886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n v="111.41025641025641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n v="9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n v="116.66666666666667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n v="1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n v="76.666666666666671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n v="49.8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n v="1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n v="2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n v="4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n v="3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n v="1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n v="50.5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n v="151.31746031746033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n v="134.3592456301748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n v="174.02631578947367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n v="73.486268364348675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n v="23.518987341772153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n v="39.074444444444445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n v="125.94117647058823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n v="1644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n v="42.670731707317074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n v="35.125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n v="239.35238095238094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n v="107.64285714285714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n v="95.830623306233065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n v="31.663376110562684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n v="42.886861313868614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n v="122.73563218390805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n v="190.45454545454547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n v="109.33695652173913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n v="143.66666666666666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n v="84.944444444444443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n v="10.555555555555555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n v="39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n v="10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n v="31.172413793103448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n v="155.33333333333334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n v="2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n v="178.92857142857142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n v="27.36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n v="1536.25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n v="84.99677419354839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n v="788.5333333333333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n v="50.29767441860465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n v="68.333333333333329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n v="7.5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n v="34.269230769230766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n v="61.291666666666664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n v="133.25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n v="65.17647058823529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n v="93.90425531914893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n v="150.65116279069767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n v="1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n v="13.25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n v="99.333333333333329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n v="177.39259259259259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n v="55.3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n v="591.66666666666663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n v="405.5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n v="343.14732142857144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n v="72.588235294117652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n v="26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n v="6.4975124378109452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n v="119.38513513513513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n v="84.285714285714292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n v="90.857142857142861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n v="1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n v="20.342105263157894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n v="530.68965517241384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n v="120.39184269662923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n v="13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n v="291.33333333333331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n v="124.9191891891892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n v="119.57142857142857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n v="120.25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n v="195.4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n v="117.69868421052631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n v="23.948509485094849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n v="30.5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n v="99.973372781065095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n v="26.25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n v="199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n v="80.321428571428569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n v="115.75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n v="44.6875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n v="76.25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n v="22.5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n v="19.399999999999999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n v="66.707317073170728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n v="84.142857142857139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n v="215.72549019607843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n v="54.69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n v="51.62944055944056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n v="143.35714285714286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n v="72.42857142857143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n v="36.530201342281877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n v="60.903461538461535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n v="43.55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n v="99.766037735849054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n v="17.82248520710059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n v="187.19298245614036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n v="234.80786026200875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n v="105.04629629629629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n v="56.666666666666664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n v="39.048780487804876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n v="68.345323741007192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n v="169.57894736842104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n v="141.42340425531913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n v="67.391304347826093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n v="82.516129032258064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n v="53.729729729729726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n v="34.206185567010309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n v="127.32727272727273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n v="45.56818181818182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n v="95.963636363636368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n v="77.271186440677965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n v="57.338709677419352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n v="53.19047619047619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n v="42.346938775510203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n v="37.466029411764708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n v="37.454545454545453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n v="51.474747474747474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n v="39.166666666666664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n v="5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n v="57.295454545454547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n v="59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n v="31.846153846153847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n v="1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n v="5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n v="16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n v="39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n v="34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n v="63.122807017543863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n v="7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n v="2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n v="66.666666666666671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n v="42.60920000000000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n v="63.485714285714288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n v="102.5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n v="31.142758620689655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n v="162.27272727272728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n v="80.588235294117652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n v="59.85441176470588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n v="132.85714285714286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n v="92.547820512820508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n v="60.859375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n v="41.851833333333339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n v="88.325937499999995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n v="158.96226415094338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n v="85.054347826086953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n v="112.6111111111111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n v="45.436619718309856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n v="46.218390804597703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n v="178.60714285714286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n v="40.75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n v="43.733921568627444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n v="81.066666666666663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n v="74.60526315789474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n v="117.67605633802818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n v="73.771929824561397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n v="79.82692307692308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n v="27.606060606060606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n v="24.99937500000000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n v="45.464285714285715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n v="39.3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n v="89.419999999999987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n v="28.68421052631579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n v="31.071428571428573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n v="70.55263157894737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n v="51.811594202898547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n v="43.515151515151516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n v="39.816666666666663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n v="126.8080808080808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n v="113.87755102040816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n v="28.181818181818183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n v="60.65625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n v="175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n v="97.993896103896105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n v="148.78048780487805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n v="96.08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n v="58.625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n v="109.70695652173914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n v="49.112903225806448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n v="47.67213114754098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n v="60.737812499999997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n v="63.37715789473684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n v="53.893617021276597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n v="66.871794871794876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n v="63.102362204724407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n v="36.628930817610062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n v="34.005706214689269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n v="28.553404255319148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n v="41.704347826086959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n v="46.669172932330824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n v="37.271428571428572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n v="59.258064516129032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n v="65.8623246492986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n v="31.914893617021278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n v="19.464285714285715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n v="22.737763157894737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n v="42.724489795918366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n v="52.916666666666664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n v="50.5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n v="42.5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n v="18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n v="34.177215189873415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n v="22.5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n v="58.18181818181818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n v="109.18181818181819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n v="5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n v="346.66666666666669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n v="12.4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n v="27.083333333333332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n v="32.5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n v="9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n v="34.761904761904759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n v="28.577777777777779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n v="46.586206896551722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n v="32.5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n v="21.466666666666665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n v="14.125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n v="3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n v="21.571428571428573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n v="83.375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n v="18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n v="73.760000000000005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n v="31.25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n v="28.888888888888889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n v="143.8235294117647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n v="147.81132075471697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n v="27.857142857142858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n v="35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n v="35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n v="10.5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n v="3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n v="4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n v="50.333333333333336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n v="32.666666666666664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n v="65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n v="24.6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n v="15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n v="82.583333333333329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n v="41.666666666666664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n v="3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n v="19.600000000000001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n v="10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n v="231.75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n v="189.33333333333334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n v="55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n v="21.8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n v="32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n v="56.25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n v="69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n v="18.714285714285715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n v="46.033333333333331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n v="50.666666666666664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n v="25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n v="2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n v="25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n v="2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n v="110.28571428571429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n v="37.451612903225808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n v="41.75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n v="24.083333333333332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n v="69.40625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n v="155.25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n v="57.2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n v="39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n v="58.416666666666664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n v="158.63636363636363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n v="99.857142857142861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n v="25.2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n v="89.191780821917803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n v="182.6236559139785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n v="50.647058823529413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n v="33.285714285714285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n v="51.823529411764703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n v="113.62573099415205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n v="136.46276595744681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n v="364.35454545454547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n v="19.243243243243242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n v="41.888888888888886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n v="30.310344827586206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n v="49.666666666666664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n v="59.2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n v="43.97530864197531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n v="26.5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n v="1272.7272727272727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n v="164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n v="45.2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n v="153.88888888888889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n v="51.375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n v="93.333333333333329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n v="108.625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n v="160.5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n v="75.75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n v="790.83739837398377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n v="301.93916666666667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n v="47.935483870967744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n v="2.75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n v="1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n v="171.79329608938548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n v="35.333333333333336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n v="82.086956521739125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n v="110.8695652173913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n v="161.21951219512195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n v="52.40625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n v="13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n v="30.285714285714285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n v="116.75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n v="89.59693877551021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n v="424.45454545454544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n v="80.666666666666671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n v="13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n v="8.125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n v="153.42794759825327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n v="292.07499999999999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n v="3304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n v="134.54545454545453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n v="214.06666666666666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n v="216.33684210526314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n v="932.31055900621118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n v="29.25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n v="174.94736842105263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n v="25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n v="65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n v="55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n v="75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n v="1389.3561935483872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n v="95.911111111111111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n v="191.25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n v="4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n v="74.78947368421052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n v="161.11830985915492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n v="88.714285714285708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n v="53.25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n v="106.2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n v="22.079728033472804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n v="31.054054054054053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n v="36.206106870229007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n v="388.9762295081967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n v="71.848571428571432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n v="57.381803278688523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n v="69.66666666666667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n v="45.988235294117644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n v="79.262411347517727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n v="43.031446540880502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n v="108.48484848484848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n v="61.029583333333335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n v="50.592592592592595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n v="39.157168674698795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n v="65.1578947368421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n v="23.963127962085309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n v="48.61904761904762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n v="35.73770491803279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n v="21.366666666666667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n v="25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n v="1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n v="29.236301369863014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n v="3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n v="33.25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n v="1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n v="53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n v="47.5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n v="65.666666666666671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n v="16.2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n v="34.128378378378379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n v="11.25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n v="40.476190476190474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n v="35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n v="12.75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n v="1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n v="113.56666666666666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n v="1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n v="48.281025641025643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n v="43.976047904191617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n v="9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n v="37.666666666666664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n v="18.581632653061224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n v="3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n v="18.666666666666668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n v="41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n v="114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n v="7.5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n v="43.41727891156463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n v="23.959183673469386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n v="5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n v="12.5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n v="3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n v="10.5625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n v="122.00037037037038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n v="267.80851063829789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n v="74.206896551724142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n v="6.7142857142857144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n v="81.954545454545453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n v="25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n v="1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n v="6.833333333333333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n v="17.708333333333332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n v="16.2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n v="80.297297297297291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n v="71.55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n v="23.571428571428573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n v="34.88095238095238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n v="15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n v="23.181818181818183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n v="1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n v="100.23371794871794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n v="5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n v="3.3333333333333335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n v="13.25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n v="17.852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n v="10.375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n v="36.333333333333336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n v="5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n v="5.8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n v="3.6666666666666665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n v="60.714285714285715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n v="5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n v="25.434782608695652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n v="1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n v="10.5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n v="3.6666666666666665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n v="110.61538461538461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n v="2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n v="1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n v="45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n v="253.2051282051282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n v="31.25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n v="5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n v="23.25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n v="10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n v="44.166666666666664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n v="24.333333333333332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n v="37.5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n v="42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n v="60.733333333333334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n v="5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n v="108.33333333333333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n v="23.5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n v="50.333333333333336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n v="11.666666666666666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n v="60.789473684210527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n v="17.5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n v="82.82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n v="358.875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n v="61.1875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n v="34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n v="5.666666666666667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n v="5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n v="25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n v="3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n v="46.631578947368418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n v="65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n v="1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n v="5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n v="64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n v="69.117647058823536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n v="1.3333333333333333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n v="10.5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n v="61.562666666666665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n v="118.73873873873873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n v="65.081300813008127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n v="130.15714285714284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n v="37.77647058823529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n v="112.7906976744186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n v="89.242424242424249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n v="79.967032967032964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n v="56.41456582633053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n v="76.439453125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n v="12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n v="54.616766467065865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n v="299.22222222222223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n v="58.533980582524272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n v="55.371801801801809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n v="183.80442804428046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n v="165.34653465346534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n v="234.78947368421052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n v="211.48387096774192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n v="32.34375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n v="123.37588652482269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n v="207.06666666666666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n v="493.81553398058253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n v="168.5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n v="38.867469879518069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n v="61.527777777777779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n v="105.44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n v="71.59200364298725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n v="91.882882882882882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n v="148.57377049180329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n v="174.2134831460674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n v="102.86166007905139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n v="111.17857142857143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n v="23.796213592233013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n v="81.268115942028984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n v="116.21465968586388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n v="58.888888888888886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n v="44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n v="48.424999999999997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n v="61.041666666666664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n v="25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n v="4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n v="19.333333333333332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n v="35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n v="59.333333333333336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n v="30.125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n v="74.617647058823536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n v="5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n v="44.5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n v="46.133333333333333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n v="141.47058823529412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n v="85.5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n v="64.254237288135599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n v="64.46913580246914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n v="118.2007874015748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n v="82.540540540540547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n v="34.170212765957444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n v="42.73322081575246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n v="94.489361702127653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n v="55.697247706422019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n v="98.030831024930734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n v="92.102272727272734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n v="38.175462686567165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n v="27.145833333333332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n v="50.689189189189186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n v="38.942307692307693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n v="77.638095238095232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n v="31.823529411764707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n v="63.184393939393942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n v="190.9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n v="140.85534591194968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n v="76.92307692307692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n v="99.15533980582525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n v="67.881656804733723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n v="246.29032258064515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n v="76.66666666666667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n v="82.963254817987149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n v="62.522107969151669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n v="46.06808823529412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n v="38.543946731234868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n v="53.005263157894738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n v="73.355396825396824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n v="127.97523076923076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n v="104.72972972972973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n v="67.671532846715323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n v="95.931818181818187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n v="32.269841269841272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n v="81.25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n v="65.868852459016395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n v="36.07692307692308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n v="44.186046511627907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n v="104.07142857142857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n v="35.96153846153846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n v="127.79166666666667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n v="39.828125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n v="52.173913043478258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n v="92.037815126050418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n v="63.424242424242422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n v="70.862068965517238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n v="42.21416666666667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n v="152.41346153846155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n v="90.616279069767444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n v="201.60393258426967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n v="127.93333333333334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n v="29.894736842105264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n v="367.97142857142859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n v="129.16666666666666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n v="800.7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n v="28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n v="102.01639344262296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n v="184.36363636363637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n v="162.91935483870967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n v="1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n v="603.52631578947364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n v="45.407407407407405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n v="97.333333333333329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n v="167.66666666666666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n v="859.85714285714289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n v="26.5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n v="30.272727272727273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n v="54.666666666666664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n v="60.75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n v="102.72727272727273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n v="41.585365853658537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n v="116.53333333333333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n v="45.333333333333336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n v="157.46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n v="100.5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n v="51.822463768115945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n v="308.75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n v="379.22767857142856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n v="176.36428571428573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n v="66.066666666666663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n v="89.648648648648646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n v="382.39130434782606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n v="10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n v="158.35603715170279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n v="40.76258992805755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n v="48.449664429530202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n v="82.41935483870968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n v="230.19230769230768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n v="59.360465116279073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n v="66.698717948717942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n v="168.7750000000000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n v="59.973568281938327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n v="31.8095238095238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n v="24.421875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n v="25.347107438016529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n v="71.443218390804603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n v="38.553846153846152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n v="68.367346938775512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n v="40.210526315789473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n v="32.074074074074076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n v="28.632575757575758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n v="43.64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n v="346.04166666666669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n v="81.739130434782609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n v="64.535306122448986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n v="63.477777777777774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n v="63.620689655172413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n v="83.967068965517228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n v="77.75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n v="107.07142857142857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n v="201.94230769230768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n v="43.060606060606062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n v="62.871559633027523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n v="55.607142857142854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n v="48.70967741935484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n v="30.57894736842105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n v="73.907284768211923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n v="73.356164383561648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n v="56.41216216216216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n v="50.247311827956992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n v="68.936507936507937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n v="65.914104477611943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n v="62.5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n v="70.064102564102569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n v="60.181874999999998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n v="21.38235294117647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n v="160.78947368421052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n v="42.384615384615387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n v="27.317307692307693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n v="196.82692307692307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n v="53.88235294117647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n v="47.75609756097561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n v="88.191780821917803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n v="72.056962025316452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n v="74.246153846153845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n v="61.701086956521742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n v="17.235294117647058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n v="51.72083333333333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n v="24.150442477876105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n v="62.166666666666664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n v="48.2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n v="6.1764705882352944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n v="5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n v="7.5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n v="12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n v="1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n v="2.3333333333333335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n v="24.615384615384617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n v="1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n v="88.888888888888886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n v="27.5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n v="6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n v="44.5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n v="1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n v="10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n v="13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n v="10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n v="109.07142857142857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n v="104.75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n v="1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n v="80.599999999999994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n v="115.55319148936171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n v="80.5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n v="744.5454545454545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n v="7.5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n v="38.5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n v="36.68181818181818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n v="3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n v="1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n v="673.33333333333337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n v="25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n v="1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n v="1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n v="15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n v="225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n v="48.333333333333336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n v="44.66673529411765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n v="28.937999999999999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n v="35.44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n v="34.871794871794869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n v="52.622732513451197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n v="69.598266129032254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n v="76.72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n v="33.191126279863482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n v="149.46417445482865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n v="23.172839506172838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n v="96.877551020408163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n v="103.20238095238095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n v="38.462553191489363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n v="44.315789473684212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n v="64.173356009070289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n v="43.333275109170302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n v="90.495934959349597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n v="29.187190495010373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n v="30.95774647887324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n v="92.157795275590544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n v="17.5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n v="5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n v="25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n v="5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n v="16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n v="6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n v="47.10526315789474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n v="10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n v="15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n v="40.454545454545453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n v="1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n v="19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n v="5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n v="46.733333333333334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n v="97.731073446327684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n v="67.83586626139818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n v="56.98492957746479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n v="67.159851301115239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n v="48.037681159420288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n v="38.860465116279073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n v="97.113744075829388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n v="110.39397959183674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n v="39.91506172839506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n v="75.975728155339809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n v="58.379104477611939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n v="55.82093023255814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n v="151.24431818181819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n v="849.67027027027029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n v="159.24137931034483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n v="39.507317073170732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n v="130.52966101694915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n v="64.15689655172413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n v="111.5269461077844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n v="170.4468085106383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n v="133.7391592920354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n v="95.83402489626556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n v="221.78571428571428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n v="32.315357142857138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n v="98.839285714285708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n v="55.222142857142863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n v="52.793750000000003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n v="135.66666666666666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n v="53.991990846681922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n v="56.643835616438359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n v="82.316326530612244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n v="88.2608108108108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n v="84.90514905149051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n v="48.154545454545456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n v="66.015406593406595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n v="96.375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n v="156.17391304347825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n v="95.764859154929582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n v="180.4081632653061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n v="3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n v="1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n v="1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n v="26.272727272727273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n v="6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n v="14.428571428571429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n v="132.1875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n v="56.416666666666664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n v="11.666666666666666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n v="5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n v="23.5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n v="67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n v="42.5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n v="1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n v="10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n v="108.05084745762711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n v="26.923076923076923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n v="155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n v="47.769230769230766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n v="2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n v="74.333333333333329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n v="84.333333333333329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n v="65.457142857142856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n v="27.5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n v="51.25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n v="14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n v="5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n v="31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n v="15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n v="1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n v="51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n v="44.478260869565219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n v="1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n v="20.5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n v="4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n v="25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n v="1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n v="40.777777777777779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n v="48.325535714285714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n v="46.953125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n v="66.688666666666663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n v="48.842857142857142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n v="137.3090909090909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n v="87.829673913043479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n v="70.785365853658533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n v="52.826086956521742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n v="443.75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n v="48.544642857142854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n v="37.074074074074076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n v="50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n v="39.03846153846154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n v="66.688311688311686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n v="67.132352941176464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n v="66.369426751592357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n v="64.620253164556956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n v="58.370370370370374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n v="86.956521739130437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n v="66.470588235294116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n v="163.78378378378378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n v="107.98461538461538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n v="42.111111111111114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n v="112.01923076923077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n v="74.953703703703709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n v="45.875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n v="75.85365853658537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n v="84.206349206349202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n v="117.22556390977444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n v="86.489361702127653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n v="62.8125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n v="67.729729729729726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n v="53.5632183908046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n v="34.6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n v="39.967058823529413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n v="97.5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n v="168.51351351351352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n v="85.546875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n v="554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n v="26.554216867469879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n v="113.82608695652173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n v="32.011111111111113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n v="47.189259259259259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n v="88.46875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n v="100.75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n v="64.714285714285708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n v="51.854285714285716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n v="38.794117647058826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n v="44.645833333333336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n v="156.77333333333334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n v="118.70339366515837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n v="74.149532710280369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n v="12.533333333333333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n v="27.86111111111111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n v="80.178217821782184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n v="132.43548387096774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n v="34.384494382022467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n v="44.956989247311824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n v="41.0408163265306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n v="52.597560975609753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n v="70.784482758620683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n v="53.75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n v="44.608695652173914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n v="26.14896103896104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n v="39.183673469387756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n v="45.593220338983052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n v="89.247787610619469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n v="40.416470588235299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n v="82.38095238095238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n v="159.52380952380952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n v="36.244897959183675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n v="47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n v="74.575090497737563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n v="76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n v="86.43564356435644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n v="24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n v="18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n v="80.128205128205124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n v="253.14285714285714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n v="57.727272727272727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n v="264.26315789473682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n v="159.33333333333334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n v="35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n v="5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n v="61.086956521739133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n v="114.81818181818181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n v="54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n v="65.974683544303801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n v="5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n v="1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n v="25.5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n v="118.36363636363636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n v="54.111111111111114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n v="21.25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n v="34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n v="525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n v="5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n v="115.70588235294117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n v="5.5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n v="5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n v="34.024390243902438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n v="37.5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n v="11.666666666666666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n v="28.125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n v="1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n v="216.66666666666666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n v="8.75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n v="62.222222222222221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n v="137.25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n v="1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n v="122.14285714285714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n v="1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n v="22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n v="56.666666666666664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n v="2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n v="1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n v="25.576923076923077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n v="63.970588235294116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n v="89.925373134328353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n v="93.071428571428569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n v="89.67415730337079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n v="207.61682242990653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n v="59.40880503144654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n v="358.97237569060775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n v="94.736641221374043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n v="80.647999999999996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n v="168.68852459016392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n v="34.68888888888889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n v="104.38888888888889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n v="47.13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n v="414.28571428571428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n v="42.48148148148148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n v="108.77551020408163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n v="81.09803921568627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n v="103.63559322033899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n v="55.282051282051285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n v="72.16970873786407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n v="58.615384615384613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n v="12.466666666666667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n v="49.136363636363633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n v="150.5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n v="35.799999999999997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n v="45.157894736842103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n v="98.78947368421052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n v="88.307692307692307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n v="170.62903225806451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n v="83.75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n v="65.099999999999994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n v="66.333333333333329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n v="104.89473684210526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n v="78.440789473684205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n v="59.041666666666664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n v="71.34210526315789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n v="51.227027027027027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n v="60.242424242424242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n v="44.935185185185183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n v="31.206896551724139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n v="63.875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n v="19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n v="1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n v="109.06666666666666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n v="26.75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n v="109.93525179856115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n v="2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n v="55.388888888888886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n v="133.90123456790124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n v="48.720930232558139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n v="48.25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n v="58.972972972972975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n v="11.638333333333334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n v="83.716814159292042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n v="63.648648648648646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n v="94.277777777777771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n v="71.86666666666666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n v="104.84615384615384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n v="67.139344262295083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n v="73.875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n v="69.125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n v="120.77083333333333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n v="42.222222222222221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n v="7.5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n v="1.5384615384615385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n v="37.608695652173914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n v="42.157142857142858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n v="84.833333333333329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n v="94.19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n v="6.25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n v="213.375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n v="59.162280701754383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n v="24.575757575757574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n v="75.05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n v="42.02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n v="83.88541666666667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n v="417.3333333333333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n v="75.765151515151516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n v="67.389380530973455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n v="25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n v="42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n v="131.16666666666666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n v="182.12727272727273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n v="61.366666666666667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n v="35.767499999999998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n v="45.62222222222222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n v="75.384615384615387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n v="50.875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n v="119.28571428571429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n v="92.54186567164180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n v="76.05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n v="98.990430622009569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n v="79.526315789473685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n v="134.20833333333334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n v="37.625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n v="51.044692737430168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n v="50.03846153846154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n v="133.93129770992365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n v="58.214285714285715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n v="88.037643678160919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n v="70.57675392670157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n v="53.289473684210527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n v="40.54731543624161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n v="70.625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n v="52.684210526315788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n v="90.9375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n v="5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n v="58.083333333333336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n v="2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n v="62.5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n v="1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n v="71.588235294117652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n v="32.81818181818182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n v="49.11578947368421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n v="16.307692307692307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n v="18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n v="13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n v="17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n v="3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n v="41.833333333333336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n v="49.338428571428572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n v="41.728395061728392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n v="32.71875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n v="51.96153846153846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n v="50.685714285714283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n v="42.241379310344826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n v="416.875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n v="46.651685393258425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n v="48.454545454545453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n v="70.5289837398374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n v="87.958333333333329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n v="26.26923076923077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n v="57.25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n v="196.34042553191489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n v="43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n v="35.551912568306008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n v="68.8095238095238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n v="28.571428571428573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n v="50.631666666666668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n v="106.8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n v="4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n v="34.097560975609753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n v="25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n v="10.5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n v="215.95959595959596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n v="21.25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n v="108.25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n v="129.97368421052633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n v="117.49473684210527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n v="1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n v="70.595238095238102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n v="24.5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n v="3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n v="2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n v="17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n v="2928.9285714285716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n v="28.888888888888889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n v="29.625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n v="40.980952380952381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n v="54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n v="36.109375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n v="23.153846153846153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n v="104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n v="31.826923076923077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n v="27.3896261682243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n v="56.363636363636367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n v="77.352941176470594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n v="42.8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n v="48.24040000000000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n v="70.212500000000006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n v="94.054545454545448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n v="80.272727272727266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n v="54.2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n v="60.26903448275862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n v="38.740344827586206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n v="152.54385964912279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n v="115.3125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n v="35.838709677419352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n v="64.570118779438872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n v="87.436000000000007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n v="68.815577078288939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n v="176.200223588597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n v="511.79117647058825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n v="160.44285714285715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n v="35.00304347826087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n v="188.50671378091872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n v="56.204984093319197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n v="51.3054157782516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n v="127.36450839328538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n v="101.85532258064516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n v="230.55782312925169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n v="842.10602409638557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n v="577.2759310344827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n v="483.34246575342468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n v="76.138500000000008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n v="74.107684365781708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n v="36.965660377358489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n v="2500.969696969697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n v="67.690214329454989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n v="63.04738562091503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n v="117.6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n v="180.7518501170960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n v="127.32038834951456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n v="136.6444745538665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n v="182.78024691358024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n v="279.37843137254902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n v="61.375728669846318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n v="80.727532097004286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n v="272.35590732591254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n v="70.848739495798313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n v="247.94003412969283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n v="186.8139303482587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n v="131.98948616600788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n v="29.310782241014799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n v="245.02436053593178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n v="1323.2540463917526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n v="282.65966789667897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n v="91.214401028277635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n v="31.75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n v="88.6875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n v="453.14285714285717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n v="12.75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n v="1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n v="83.428571428571431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n v="25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n v="101.8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n v="46.666666666666664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n v="1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n v="26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n v="218.33333333333334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n v="33.714285714285715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n v="2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n v="128.38790470372632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n v="78.834261818181815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n v="331.10237288135596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n v="194.26193717277485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n v="408.97689768976898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n v="84.459270072992695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n v="44.853658536585364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n v="383.3643216080402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n v="55.276856649395505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n v="422.02059732234807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n v="64.180327868852459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n v="173.57781674704077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n v="88.60168084060929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n v="50.222283950617282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n v="192.38876826722338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n v="73.416901408450698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n v="147.68495555555555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n v="108.9684831460674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n v="23.647540983606557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n v="147.94736842105263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n v="385.03692307692307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n v="457.39093484419266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n v="222.99047619047619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n v="220.74074074074073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n v="73.503898678414089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n v="223.0964749536178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n v="47.911392405063289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n v="96.063829787234042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n v="118.6144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n v="118.4547244094488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n v="143.21468926553672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n v="282.71518987341773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n v="593.93620078740162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n v="262.1570496894410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n v="46.580778301886795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n v="70.041118881118877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n v="164.90686274509804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n v="449.26385224274406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n v="27.472841328413285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n v="143.97499999999999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n v="88.23571428571428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n v="36.326424870466319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n v="90.177777777777777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n v="152.62361216730039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n v="55.806451612903224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n v="227.85327313769753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n v="91.82989803350327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n v="80.991037735849048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n v="278.3941176470588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n v="43.095041322314053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n v="326.29205175600737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n v="41.743801652892564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n v="64.020933977455712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n v="99.45544554455445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n v="138.49458483754512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n v="45.547792792792798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n v="10.507317073170732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n v="114.76533333333333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n v="35.997067448680355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n v="154.17142857142858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n v="566.3891625615763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n v="120.85714285714286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n v="86.163845492085343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n v="51.212114395886893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n v="67.261538461538464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n v="62.8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n v="346.13118421052633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n v="244.11912547528519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n v="259.25424836601309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n v="201.9640287769784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n v="226.20857142857142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n v="324.69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n v="205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n v="20.465926829268295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n v="116.35303146309367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n v="307.20212765957444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n v="546.6875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n v="47.474464579901152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n v="101.56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n v="72.909090909090907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n v="43.710526315789473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n v="34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n v="70.652173913043484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n v="89.301204819277103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n v="115.08571428571429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n v="62.12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n v="46.204266666666669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n v="48.54854838709678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n v="57.520187499999999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n v="88.147154471544724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n v="110.49090909090908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n v="66.826086956521735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n v="58.59722222222222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n v="43.571428571428569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n v="188.125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n v="63.031746031746032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n v="30.37037037037037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n v="51.477272727272727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n v="98.817391304347822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n v="28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n v="53.522727272727273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n v="37.149310344827583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n v="89.895287958115176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n v="106.5250000000000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n v="52.815789473684212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n v="54.615384615384613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n v="68.598130841121488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n v="35.612244897959187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n v="94.02777777777777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n v="526.45652173913038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n v="50.657142857142858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n v="79.182941176470578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n v="91.590909090909093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n v="116.9627536231884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n v="28.4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n v="103.33333333333333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n v="23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n v="31.555555555555557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n v="5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n v="34.220338983050844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n v="25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n v="19.666666666666668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n v="21.25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n v="21.34333333333333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n v="5.333333333333333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n v="34.666666666666664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n v="21.727272727272727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n v="11.922499999999999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n v="26.59737827715356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n v="10.666666666666666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n v="29.035714285714285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n v="50.909090909090907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n v="50.083333333333336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n v="45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n v="25.291666666666668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n v="51.292134831460672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n v="1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n v="49.381818181818183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n v="101.25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n v="19.666666666666668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n v="12.5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n v="8.5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n v="1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n v="23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n v="17.987951807228917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n v="370.94736842105266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n v="63.569485530546629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n v="13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n v="5.3125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n v="35.615384615384613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n v="87.103448275862064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n v="75.11363636363636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n v="68.01204819277109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n v="29.623931623931625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n v="91.625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n v="64.366735294117646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n v="33.315789473684212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n v="90.276595744680847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n v="59.233333333333334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n v="65.38095238095238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n v="88.74647887323944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n v="65.868421052631575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n v="40.349243306169967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n v="76.85714285714286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n v="68.707820512820518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n v="57.773584905660378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n v="44.171348314606739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n v="31.566308243727597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n v="107.04511278195488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n v="149.03451043338683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n v="55.956632653061227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n v="56.970381807973048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n v="44.056420233463037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n v="68.625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n v="65.318435754189949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n v="35.92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n v="40.070667078443485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n v="75.647714604236342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n v="61.20387243735763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n v="48.130434782608695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n v="68.10683760683760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n v="65.891300230946882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n v="81.654377880184327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n v="52.701195219123505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n v="41.228136882129277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n v="15.035357142857142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n v="39.066920943134534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n v="43.82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n v="27.301369863013697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n v="33.235294117647058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n v="42.333333333333336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n v="50.266666666666666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n v="61.902777777777779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n v="40.75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n v="55.796747967479675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n v="73.125416666666666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n v="26.060606060606062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n v="22.642857142857142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n v="47.22222222222222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n v="32.324473684210524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n v="53.421052631578945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n v="51.304347826086953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n v="37.197247706422019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n v="27.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n v="206.3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n v="82.145270270270274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n v="164.79651993355483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n v="60.820280373831778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n v="67.970099667774093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n v="81.56180555555555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n v="25.42547309833024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n v="21.497991967871485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n v="27.226630727762803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n v="25.091093117408906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n v="21.23017902813299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n v="135.58503401360545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n v="22.116176470588236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n v="64.625635808748726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n v="69.569620253164558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n v="75.133028169014082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n v="140.97916666666666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n v="49.472392638036808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n v="53.865251485148519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n v="65.00344827586207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n v="53.475252525252522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n v="43.912280701754383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n v="50.852631578947367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n v="58.6328125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n v="32.81666666666667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n v="426.93169877408059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n v="23.808729166666669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n v="98.413654618473899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n v="107.32142857142857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n v="11.67005076142132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n v="41.782287822878232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n v="21.38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n v="94.103550295857985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n v="15.721951219512196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n v="90.635922330097088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n v="97.29761904761905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n v="37.11904761904762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n v="28.104972375690608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n v="144.43333333333334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n v="24.274157303370785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n v="35.117647058823529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n v="24.762886597938145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n v="188.37871287128712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n v="148.08247422680412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n v="49.934589800443462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n v="107.82155688622754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n v="42.6340361445783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n v="14.370762711864407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n v="37.476190476190474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n v="30.20202020202020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n v="33.550632911392405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n v="64.74666666666667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n v="57.932367149758456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n v="53.078431372549019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n v="48.0625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n v="82.396874999999994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n v="115.83333333333333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n v="63.03458333333333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n v="108.02152542372882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n v="46.08860759493671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n v="107.2142857142857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n v="50.9338679245283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n v="40.04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n v="64.44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n v="53.827586206896555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n v="100.46511627906976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n v="46.630652173913049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n v="34.074074074074076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n v="65.214642857142863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n v="44.205882352941174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n v="71.965517241379317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n v="52.94736842105263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n v="109.45138888888889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n v="75.035714285714292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n v="115.7142857142857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n v="31.659810426540286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n v="46.176470588235297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n v="68.481650485436887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n v="53.469203539823013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n v="109.10778443113773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n v="51.185616438356163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n v="27.936800000000002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n v="82.496921824104234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n v="59.817476635514019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n v="64.81647058823529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n v="90.09615384615384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n v="40.962025316455694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n v="56.000127388535034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n v="37.672800000000002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n v="40.078125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n v="78.031999999999996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n v="37.13496932515337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n v="41.961038961038959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n v="61.044943820224717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n v="64.53125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n v="21.25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n v="25.491803278688526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n v="108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n v="54.883162444113267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n v="47.383612662942269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n v="211.84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n v="219.92638036809817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n v="40.795406360424032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n v="75.502840909090907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n v="13.54255319148936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n v="60.865671641791046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n v="115.69230769230769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n v="48.104623556581984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n v="74.184357541899445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n v="123.34552845528455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n v="66.623188405797094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n v="104.99007444168734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n v="1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n v="13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n v="15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n v="54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n v="15.428571428571429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n v="25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n v="27.5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n v="367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n v="2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n v="6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n v="97.407407407407405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n v="47.857142857142854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n v="5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n v="20.5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n v="3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n v="5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n v="1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n v="81.582499999999996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n v="18.333333333333332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n v="224.42857142857142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n v="37.5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n v="145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n v="1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n v="112.57142857142857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n v="342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n v="57.875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n v="3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n v="25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n v="5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n v="1.5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n v="1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n v="22.333333333333332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n v="52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n v="16.833333333333332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n v="56.3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n v="84.0625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n v="168.39393939393941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n v="15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n v="76.666666666666671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n v="50.333333333333336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n v="8.3333333333333339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n v="35.384615384615387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n v="55.833333333333336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n v="5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n v="1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n v="69.472222222222229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n v="1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n v="1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n v="8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n v="34.444444444444443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n v="1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n v="1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n v="1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n v="501.25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n v="10.5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n v="1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n v="1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n v="13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n v="306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n v="22.5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n v="5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n v="5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n v="74.22935779816514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n v="81.252688172043008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n v="130.23469453376205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n v="53.40983606557377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n v="75.130434782608702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n v="75.66666666666667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n v="31.691394658753708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n v="47.777777777777779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n v="149.31401960784314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n v="62.06989247311828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n v="53.4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n v="69.268656716417908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n v="271.5076923076923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n v="40.492537313432834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n v="189.75806451612902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n v="68.862499999999997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n v="108.77659574468085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n v="125.98529411764706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n v="90.523255813953483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n v="28.880434782608695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n v="3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n v="51.674418604651166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n v="26.270833333333332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n v="27.558139534883722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n v="36.97137931034483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n v="29.02127659574468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n v="28.65666666666667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n v="97.904038461538462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n v="131.5836842105263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n v="32.320987654320987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n v="61.103999999999999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n v="31.341463414634145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n v="129.1139240506329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n v="25.020624999999999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n v="47.541473684210523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n v="40.04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n v="65.84210526315789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n v="46.401222222222216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n v="50.365853658536587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n v="26.566666666666666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n v="39.493684210526318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n v="49.246153846153845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n v="62.38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n v="37.9375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n v="51.6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n v="99.382239382239376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n v="38.848205128205123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n v="45.548809523809524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n v="80.551071428571419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n v="52.8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n v="47.676470588235297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n v="23.448275862068964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n v="40.142857142857146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n v="17.2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n v="15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n v="35.714285714285715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n v="37.5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n v="52.5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n v="77.5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n v="53.545454545454547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n v="16.25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n v="103.68174242424243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n v="54.153846153846153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n v="177.2093023255814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n v="100.325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n v="136.9090909090909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n v="57.535211267605632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n v="52.962839506172834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n v="82.328947368421055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n v="74.0655737704918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n v="84.083333333333329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n v="61.029411764705884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n v="266.08974358974359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n v="7.25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n v="100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n v="109.96308108108107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n v="169.91525423728814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n v="95.740740740740748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n v="59.460317460317462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n v="55.769230769230766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n v="30.076923076923077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n v="88.438596491228068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n v="64.032786885245898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n v="60.153846153846153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n v="49.194029850746269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n v="165.16216216216216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n v="43.62162162162162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n v="43.7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n v="67.41964285714286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n v="177.5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n v="38.883333333333333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n v="54.985074626865675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n v="61.342857142857142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n v="23.117647058823529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n v="29.61111111111111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n v="75.611111111111114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n v="35.6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n v="143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n v="25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n v="6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n v="5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n v="72.5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n v="29.5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n v="62.5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n v="23.083333333333332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n v="25.5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n v="48.18181818181818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n v="1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n v="1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n v="5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n v="5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n v="202.83333333333334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n v="29.125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n v="5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n v="13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n v="5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n v="1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n v="96.05263157894737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n v="305.77777777777777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n v="12.142857142857142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n v="18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n v="115.53333333333333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n v="21.900662251655628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n v="80.022494887525568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n v="35.520000000000003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n v="64.933333333333323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n v="60.965703745743475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n v="31.444155844155844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n v="81.949748743718587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n v="58.92763157894737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n v="157.29347633136095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n v="55.75850953206239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n v="83.802893802893806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n v="58.422210884353746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n v="270.57142857142856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n v="47.180555555555557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n v="120.30882352941177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n v="27.59748427672956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n v="205.2987012987013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n v="35.547169811320757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n v="74.639488409272587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n v="47.058064516129029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n v="26.591351351351353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n v="36.774193548387096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n v="31.820544982698959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n v="56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n v="21.555555555555557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n v="44.095238095238095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n v="63.87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n v="38.987654320987652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n v="80.185489510489504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n v="34.904761904761905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n v="89.100502512562812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n v="39.44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n v="37.46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n v="31.96153846153846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n v="25.214285714285715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n v="45.94202898550725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n v="223.58248500999335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n v="39.480769230769234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n v="91.304347826086953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n v="78.666205607476627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n v="12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n v="17.666666666666668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n v="41.333333333333336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n v="71.599999999999994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n v="307.8235294117647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n v="80.454545454545453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n v="83.942857142857136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n v="8.5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n v="73.372093023255815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n v="112.86184210526316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n v="95.277627118644077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n v="22.75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n v="133.30000000000001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n v="3.8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n v="85.75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n v="267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n v="373.55803571428572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n v="174.03846153846155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n v="93.695652173913047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n v="77.327718446601949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n v="92.222222222222229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n v="60.964285714285715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n v="9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n v="41.583333333333336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n v="33.761904761904759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n v="70.61702127659575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n v="167.15151515151516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n v="128.61988304093566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n v="65.41379310344827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n v="117.55555555555556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n v="126.48148148148148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n v="55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n v="44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n v="69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n v="27.5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n v="84.9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n v="12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n v="20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n v="1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n v="5.2857142857142856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n v="1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n v="72.762711864406782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n v="17.5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n v="25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n v="13.333333333333334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n v="1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n v="23.666666666666668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n v="89.21052631578948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n v="116.55769230769231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n v="13.005000000000001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n v="17.5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n v="34.130434782608695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n v="132.34615384615384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n v="922.22222222222217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n v="163.57142857142858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n v="217.375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n v="149.44486692015209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n v="71.237487309644663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n v="44.464318398474738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n v="164.94480519480518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n v="84.871516544117654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n v="53.945205479452056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n v="50.531468531468533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n v="108.00140845070422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n v="95.373770491803285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n v="57.63101633393829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n v="64.160481283422456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n v="92.387692307692305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n v="125.97972972972973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n v="94.637681159420296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n v="170.69942196531792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n v="68.254054054054052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n v="95.48863636363636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n v="7.1902649656526005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n v="511.65486725663715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n v="261.74504950495049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n v="69.760961810466767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n v="77.229591836734699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n v="340.56521739130437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n v="67.417903225806455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n v="845.7027027027027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n v="97.191780821917803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n v="451.84033613445376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n v="21.64014749262537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n v="169.51724137931035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n v="161.8821052631579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n v="493.13333333333333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n v="22.120418848167539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n v="18.235294117647058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n v="8.75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n v="40.611111111111114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n v="37.954545454545453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n v="35.734693877551024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n v="42.157894736842103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n v="35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n v="13.25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n v="55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n v="39.285714285714285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n v="31.757575757575758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n v="5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n v="39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n v="52.5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n v="9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n v="25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n v="3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n v="11.25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n v="11.333333333333334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n v="29.470588235294116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n v="1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n v="63.098484848484851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n v="1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n v="43.846153846153847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n v="45.972222222222221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n v="1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n v="93.666666666666671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n v="53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n v="47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n v="18.770491803278688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n v="36.859154929577464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n v="39.810810810810814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n v="31.5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n v="102.5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n v="126.45833333333333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n v="47.878787878787875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n v="73.214285714285708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n v="89.66666666666667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n v="151.4623287671233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n v="36.5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n v="44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n v="87.357553191489373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n v="36.47482014388489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n v="44.859538461538463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n v="51.230769230769234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n v="33.944444444444443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n v="90.744680851063833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n v="50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n v="24.444444444444443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n v="44.25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n v="65.376811594202906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n v="121.9047619047619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n v="47.456140350877192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n v="92.842592592592595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n v="68.253012048192772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n v="37.209583333333335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n v="25.25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n v="25.130177514792898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n v="103.95098039215686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n v="50.384615384615387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n v="50.666666666666664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n v="60.784313725490193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n v="113.42105263157895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n v="104.56521739130434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n v="98.30927835051547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n v="35.039473684210527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n v="63.846153846153847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n v="30.18936842105263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n v="83.51428571428572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n v="20.118172043010752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n v="44.090909090909093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n v="44.537037037037038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n v="125.80645161290323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n v="3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n v="60.666666666666664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n v="23.333333333333332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n v="23.923076923076923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n v="15.833333333333334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n v="29.785714285714285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n v="24.333333333333332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n v="50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n v="35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n v="29.555555555555557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n v="18.333333333333332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n v="2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n v="13.333333333333334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n v="22.5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n v="50.4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n v="105.02933333333334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n v="35.4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n v="35.92307692307692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n v="119.125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n v="90.333333333333329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n v="2.3333333333333335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n v="108.33333333333333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n v="15.75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n v="29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n v="96.551724137931032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n v="63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n v="381.6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n v="46.25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n v="26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n v="5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n v="81.571428571428569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n v="7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n v="27.3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n v="29.411764705882351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n v="12.5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n v="5.75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n v="52.083333333333336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n v="183.33333333333334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n v="26.333333333333332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n v="486.42857142857144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n v="3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n v="25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n v="9.75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n v="36.588235294117645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n v="80.714285714285708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n v="1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n v="52.8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n v="2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n v="1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n v="46.928571428571431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n v="78.07692307692308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n v="1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n v="1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n v="203.66666666666666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n v="20.714285714285715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n v="48.555555555555557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n v="68.099999999999994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n v="8.5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n v="51.615384615384613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n v="175.51020408163265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n v="231.66175879396985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n v="112.14285714285714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n v="255.1734375000000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n v="162.774193548387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n v="85.736842105263165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n v="47.574074074074076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n v="90.538461538461533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n v="36.363636363636367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n v="126.71875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n v="329.2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n v="81.242424242424249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n v="1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n v="202.22772277227722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n v="1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n v="82.461538461538467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n v="2.6666666666666665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n v="12.5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n v="18.896551724137932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n v="200.625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n v="201.66666666666666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n v="65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n v="66.099999999999994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n v="93.333333333333329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n v="50.75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n v="60.9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n v="109.03061224489795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n v="25.692295918367346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n v="41.92307692307692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n v="88.7734375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n v="80.225352112676063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n v="95.588235294117652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n v="74.534883720930239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n v="123.94117647058823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n v="264.84848484848487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n v="70.884955752212392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n v="8.5714285714285712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n v="113.56666666666666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n v="60.6875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n v="110.21739130434783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n v="136.45833333333334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n v="53.164948453608247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n v="86.491525423728817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n v="155.23827397260274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n v="115.08256880733946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n v="109.5945945945946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n v="45.214285714285715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n v="104.15169811320754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n v="96.997252747252745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n v="94.408602150537632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n v="48.984375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n v="45.590909090909093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n v="23.275254237288134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n v="63.2289156626506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n v="153.5204081632653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n v="90.2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n v="118.97113163972287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n v="80.25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n v="131.37719999999999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n v="73.032980769230775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n v="178.52941176470588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n v="162.90974729241879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n v="108.24237288135593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n v="88.865979381443296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n v="116.73076923076923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n v="233.8984375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n v="14.84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n v="85.181818181818187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n v="146.69158878504672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n v="50.764811490125673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n v="87.7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n v="242.27777777777777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n v="146.44654088050314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n v="103.17073170731707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n v="80.46460176991151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n v="234.66666666666666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n v="50.689320388349515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n v="162.70967741935485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n v="67.697802197802204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n v="52.10344827586207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n v="51.6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n v="164.3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n v="84.858585858585855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n v="94.548850574712645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n v="45.53658536585366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n v="50.88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n v="191.13043478260869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n v="89.314285714285717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n v="88.588631921824103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n v="96.300911854103347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n v="33.3125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n v="37.22222222222222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n v="92.130423728813554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n v="76.785714285714292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n v="96.526315789473685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n v="128.9140625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n v="84.108974358974365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n v="82.941562500000003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n v="259.94827586206895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n v="177.02127659574469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n v="74.074074074074076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n v="23.62857142857143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n v="37.5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n v="13.333333333333334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n v="1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n v="1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n v="41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n v="55.833333333333336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n v="99.761194029850742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n v="25.521739130434781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n v="117.65277777777777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n v="5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n v="2796.6666666666665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n v="20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n v="87.5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n v="20.142857142857142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n v="20.875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n v="61.307692307692307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n v="1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n v="92.142857142857139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n v="7.333333333333333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n v="64.8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n v="30.12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n v="52.5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n v="23.666666666666668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n v="415.77777777777777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n v="53.714285714285715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n v="420.6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n v="18.666666666666668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n v="78.333333333333329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n v="67.777777777777771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n v="16.666666666666668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n v="62.5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n v="42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n v="130.0888888888889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n v="1270.2222222222222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n v="88.444444444444443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n v="56.342380952380957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n v="53.529411764705884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n v="25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n v="5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n v="56.785714285714285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n v="40.833333333333336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n v="65.111111111111114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n v="55.6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n v="140.53846153846155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n v="69.533333333333331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n v="5.5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n v="237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n v="79.870967741935488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n v="10.25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n v="272.58620689655174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n v="13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n v="58.184210526315788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n v="1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n v="70.10526315789474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n v="57.888888888888886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n v="125.27027027027027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n v="43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n v="1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n v="775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n v="5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n v="12.8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n v="1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n v="58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n v="244.80459770114942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n v="6.5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n v="61.176470588235297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n v="139.23931623931625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n v="1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n v="93.75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n v="53.75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n v="1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n v="18.75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n v="23.142857142857142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n v="29.045454545454547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n v="5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n v="45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n v="24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n v="32.25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n v="15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n v="251.33333333333334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n v="437.5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n v="110.35211267605634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n v="41.421052631578945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n v="103.35294117647059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n v="34.791044776119406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n v="41.773858921161825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n v="64.268292682926827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n v="31.209370860927152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n v="62.921348314606739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n v="82.608695652173907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n v="38.504230769230773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n v="80.1578947368421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n v="28.405405405405407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n v="80.730158730158735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n v="200.69444444444446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n v="37.591549295774648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n v="58.095238095238095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n v="60.300892473118282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n v="63.363636363636367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n v="50.901639344262293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n v="100.5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n v="31.619718309859156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n v="65.102564102564102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n v="79.310344827586206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n v="131.91304347826087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n v="91.3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n v="39.672727272727272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n v="57.549019607843135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n v="33.025641025641029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n v="77.335806451612896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n v="31.933333333333334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n v="36.333333333333336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n v="46.76821192052980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n v="40.073529411764703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n v="100.21739130434783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n v="46.714285714285715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n v="71.491803278688522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n v="356.84210526315792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n v="37.75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n v="12.75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n v="24.458333333333332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n v="53.07692307692308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n v="30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n v="286.25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n v="36.666666666666664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n v="49.20754716981132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n v="1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n v="12.5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n v="109.04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n v="22.75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n v="70.833333333333329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n v="63.109756097560975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n v="50.157964601769912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n v="62.883333333333333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n v="85.531055900621112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n v="53.723404255319146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n v="127.80851063829788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n v="106.57391304347826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n v="262.11194029850748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n v="57.17142857142857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n v="50.20192307692308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n v="66.586956521739125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n v="168.25210084033614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n v="256.37288135593218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n v="36.610619469026545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n v="37.142857142857146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n v="45.878378378378379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n v="141.71296296296296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n v="52.487179487179489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n v="59.523809523809526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n v="193.6216216216216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n v="106.79702970297029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n v="77.2162162162162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n v="50.46153846153846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n v="97.377049180327873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n v="34.91921739130435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n v="85.530386740331494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n v="182.9090909090909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n v="131.13620817843866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n v="39.810126582278478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n v="59.701730769230764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n v="88.735294117647058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n v="58.68862275449102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n v="69.56513661202186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n v="115.8732394366197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n v="23.869565217391305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n v="81.125925925925927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n v="57.626943005181346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n v="46.429824561403507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n v="60.47500000000000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n v="65.579545454545453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n v="119.1924882629108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n v="83.05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n v="57.52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n v="177.08695652173913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n v="70.77150537634408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n v="72.76136363636364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n v="51.853414634146333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n v="98.2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n v="251.7381443298969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n v="74.821917808219183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n v="67.65306122448979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n v="93.81343283582089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n v="41.237647058823526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n v="48.325153374233132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n v="53.177083333333336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n v="116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n v="6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n v="106.50344827586207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n v="204.57142857142858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n v="54.912587412587413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n v="150.41666666666666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n v="52.58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n v="54.3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n v="76.029411764705884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n v="105.2063492063492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n v="129.36170212765958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n v="134.26371308016877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n v="17.829787234042552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n v="203.2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n v="69.18518518518519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n v="125.12295081967213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n v="48.437149758454105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n v="26.608400000000003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n v="33.666666666666664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n v="40.714285714285715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n v="19.266666666666666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n v="84.285714285714292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n v="29.583333333333332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n v="26.667037037037037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n v="45.978723404255319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n v="125.09090909090909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n v="141.29166666666666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n v="55.333333333333336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n v="46.420454545454547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n v="57.2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n v="173.7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n v="59.6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n v="89.585714285714289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n v="204.05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n v="48.703703703703702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n v="53.339999999999996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n v="75.087719298245617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n v="18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n v="209.83870967741936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n v="61.022222222222226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n v="6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n v="80.034482758620683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n v="29.06896551724138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n v="49.438202247191015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n v="93.97744000000000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n v="61.944444444444443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n v="78.5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n v="35.799999999999997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n v="145.65217391304347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n v="25.693877551020407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n v="152.5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n v="30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n v="142.28070175438597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n v="24.545454545454547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n v="292.77777777777777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n v="44.92307692307692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n v="23.10144927536232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n v="80.400000000000006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n v="32.972972972972975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n v="116.65217391304348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n v="79.61904761904762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n v="81.029411764705884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n v="136.84821428571428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n v="177.61702127659575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n v="109.07894736842105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n v="78.205128205128204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n v="52.173913043478258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n v="114.125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n v="91.66666666666667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n v="108.59090909090909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n v="69.822784810126578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n v="109.57142857142857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n v="71.66666666666667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n v="93.611111111111114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n v="76.8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n v="55.6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n v="147.33333333333334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n v="56.333333333333336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n v="63.574074074074076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n v="184.78260869565219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n v="126.72222222222223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n v="83.42647058823529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n v="54.5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n v="302.30769230769232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n v="44.138888888888886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n v="29.666666666666668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n v="45.478260869565219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n v="96.203703703703709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n v="67.92307692307692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n v="30.777777777777779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n v="38.333333333333336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n v="66.833333333333329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n v="71.730769230769226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n v="421.10526315789474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n v="104.98701298701299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n v="28.19047619047619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n v="54.55263157894737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n v="111.89285714285714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n v="85.208333333333329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n v="76.652173913043484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n v="65.16666666666667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n v="93.760312499999998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n v="100.17142857142858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n v="34.6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n v="184.67741935483872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n v="69.818181818181813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n v="36.06818181818182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n v="29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n v="55.892857142857146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n v="11.666666666666666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n v="68.353846153846149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n v="27.065217391304348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n v="118.12941176470588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n v="44.757575757575758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n v="99.787878787878782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n v="28.323529411764707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n v="110.23076923076923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n v="31.970149253731343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n v="29.428571428571427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n v="81.375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n v="199.16666666666666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n v="70.568181818181813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n v="159.46666666666667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n v="37.777999999999999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n v="72.05357142857143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n v="63.695652173913047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n v="103.2142857142857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n v="71.152173913043484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n v="81.776315789473685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n v="297.02980769230766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n v="46.609195402298852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n v="40.294117647058826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n v="30.152638888888887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n v="52.214285714285715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n v="134.1549295774648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n v="62.827380952380949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n v="58.94736842105263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n v="143.108108108108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n v="186.07142857142858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n v="89.78555555555556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n v="64.157560975609755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n v="59.651162790697676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n v="41.22222222222222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n v="43.28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n v="77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n v="51.22222222222222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n v="68.25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n v="41.125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n v="41.405405405405403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n v="27.5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n v="33.571428571428569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n v="145.8695652173913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n v="358.6875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n v="50.981818181818184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n v="45.037037037037038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n v="17.527777777777779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n v="90.684210526315795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n v="55.012688172043013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n v="72.950819672131146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n v="716.3529411764706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n v="50.396825396825399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n v="35.766666666666666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n v="88.739130434782609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n v="20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n v="53.230769230769234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n v="39.596491228070178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n v="34.25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n v="164.6153846153846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n v="125.05263157894737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n v="51.875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n v="40.285714285714285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n v="64.909090909090907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n v="55.333333333333336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n v="83.142857142857139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n v="38.71212121212121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n v="125.37931034482759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n v="78.263888888888886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n v="47.22222222222222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n v="79.099999999999994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n v="114.29199999999999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n v="74.208333333333329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n v="47.846153846153847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n v="34.408163265306122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n v="40.23809523809524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n v="60.285714285714285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n v="25.3095238095238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n v="35.952380952380949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n v="136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n v="70.763157894736835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n v="66.51282051282051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n v="105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n v="145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n v="96.66666666666667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n v="60.333333333333336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n v="79.89473684210526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n v="75.340909090909093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n v="55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n v="66.956521739130437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n v="50.020909090909093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n v="72.392857142857139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n v="95.952380952380949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n v="45.615384615384613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n v="56.825000000000003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n v="137.24324324324326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n v="81.569767441860463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n v="45.108108108108105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n v="42.296296296296298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n v="78.875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n v="38.284313725490193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n v="44.847826086956523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n v="13.529411764705882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n v="43.5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n v="30.951807228915662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n v="55.230769230769234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n v="66.15294117647059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n v="54.137931034482762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n v="31.375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n v="59.210526315789473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n v="119.17633928571429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n v="164.6153846153846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n v="40.9375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n v="61.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n v="56.20192307692308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n v="107.0020754716981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n v="110.5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n v="179.27598566308242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n v="43.125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n v="46.891891891891895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n v="47.407407407407405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n v="15.129032258064516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n v="21.098000000000003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n v="59.117647058823529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n v="97.91666666666667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n v="55.131578947368418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n v="26.536585365853657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n v="58.421052631578945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n v="122.53658536585365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n v="87.961538461538467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n v="73.239999999999995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n v="39.53846153846154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n v="136.77777777777777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n v="99.34313725490196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n v="40.545945945945945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n v="37.962962962962962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n v="135.625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n v="30.9375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n v="176.08695652173913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n v="151.9814814814815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n v="22.607142857142858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n v="18.272727272727273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n v="82.258064516129039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n v="68.534246575342465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n v="72.714285714285708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n v="77.186046511627907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n v="55.97222222222222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n v="49.693548387096776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n v="79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n v="77.727272727272734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n v="40.777777777777779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n v="39.377358490566039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n v="81.673469387755105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n v="44.912280701754383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n v="49.05797101449275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n v="61.0625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n v="29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n v="143.095238095238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n v="52.354838709677416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n v="126.66666666666667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n v="35.492957746478872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n v="37.083333333333336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n v="69.333333333333329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n v="17.254901960784313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n v="66.470588235294116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n v="56.065989847715734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n v="47.028571428571432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n v="47.666190476190479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n v="80.717948717948715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n v="39.487179487179489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n v="84.85416666666667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n v="1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n v="1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n v="147.88135593220338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n v="56.838709677419352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n v="176.94444444444446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n v="127.6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n v="66.142857142857139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n v="108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n v="1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n v="18.333333333333332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n v="7.5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n v="68.416666666666671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n v="1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n v="60.125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n v="550.04109589041093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n v="44.235294117647058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n v="60.909090909090907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n v="68.84210526315789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n v="73.582278481012665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n v="115.02173913043478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n v="110.75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n v="75.5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n v="235.46153846153845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n v="92.5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n v="202.85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n v="46.05263157894737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n v="5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n v="53.363965517241382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n v="36.964285714285715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n v="81.294117647058826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n v="20.083333333333332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n v="88.25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n v="53.438596491228068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n v="39.868421052631582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n v="64.375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n v="62.052763819095475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n v="66.129032258064512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n v="73.400000000000006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n v="99.5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n v="62.166666666666664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n v="62.328358208955223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n v="58.787878787878789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n v="45.347826086956523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n v="41.944444444444443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n v="59.166666666666664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n v="200.49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n v="83.974358974358978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n v="57.258064516129032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n v="186.8029197080292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n v="30.714285714285715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n v="62.666666666666664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n v="121.36363636363636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n v="40.63235294117647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n v="63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n v="33.666666666666664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n v="38.58974358974359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n v="155.95238095238096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n v="43.2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n v="15.148518518518518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n v="83.571428571428569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n v="140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n v="30.928571428571427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n v="67.962962962962962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n v="27.142857142857142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n v="110.8653846153846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n v="106.84210526315789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n v="105.51546391752578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n v="132.96296296296296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n v="51.916666666666664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n v="310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n v="26.02173913043478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n v="86.224999999999994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n v="114.54545454545455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n v="47.657142857142858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n v="72.888888888888886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n v="49.545505617977533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n v="62.586956521739133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n v="61.060606060606062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n v="60.064516129032256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n v="72.400000000000006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n v="51.666666666666664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n v="32.75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n v="61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n v="1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n v="1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n v="37.5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n v="100.625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n v="25.571428571428573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n v="202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n v="99.538461538461533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n v="215.25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n v="120.54545454545455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n v="37.666666666666664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n v="172.23333333333332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n v="25.464285714285715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n v="267.64705882352939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n v="75.959999999999994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n v="59.03846153846154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n v="50.111022727272733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n v="55.502967032967035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n v="47.42857142857143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n v="74.224299065420567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n v="106.9271875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n v="41.696428571428569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n v="74.243275862068955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n v="166.96969696969697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n v="94.912280701754383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n v="143.21428571428572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n v="90.819148936170208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n v="48.54237288135593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n v="70.02777777777777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n v="135.62608695652173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n v="94.90384615384616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n v="75.370370370370367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n v="64.458333333333329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n v="115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n v="100.5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n v="93.774647887323937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n v="35.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n v="50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n v="29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n v="17.5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n v="174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n v="5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n v="1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n v="145.40540540540542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n v="205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n v="100.5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n v="55.0625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n v="47.333333333333336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n v="58.95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n v="1.5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n v="5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n v="50.555555555555557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n v="53.289473684210527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n v="70.230769230769226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n v="199.18181818181819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n v="78.518148148148143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n v="61.823529411764703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n v="50.000500000000002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n v="48.339729729729726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n v="107.25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n v="57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n v="40.92307692307692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n v="21.5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n v="79.543478260869563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n v="72.381578947368425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n v="107.57142857142857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n v="27.5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n v="70.461538461538467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n v="62.625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n v="58.901111111111113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n v="139.55555555555554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n v="70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n v="57.385964912280699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n v="64.285714285714292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n v="120.11764705882354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n v="1008.24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n v="63.28125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n v="25.647058823529413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n v="47.695652173913047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n v="56.05263157894737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n v="81.319999999999993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n v="70.166666666666671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n v="23.625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n v="188.55555555555554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n v="49.511627906976742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n v="75.464285714285708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n v="9.5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n v="35.5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n v="1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n v="13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n v="89.4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n v="25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n v="1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n v="65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n v="1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n v="81.538461538461533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n v="1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n v="2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n v="46.428571428571431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n v="5.5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n v="50.2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n v="1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n v="30.133333333333333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n v="13.333333333333334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n v="44.760869565217391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n v="88.642857142857139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n v="1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n v="57.647058823529413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n v="17.5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n v="38.714285714285715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n v="13.111111111111111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n v="315.5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n v="37.142857142857146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n v="128.27380952380952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n v="47.272727272727273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n v="42.5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n v="44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n v="50.875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n v="62.5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n v="27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n v="25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n v="47.258064516129032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n v="1.5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n v="24.714285714285715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n v="63.125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n v="38.25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n v="16.25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n v="33.75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n v="61.666666666666664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n v="83.138888888888886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n v="1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n v="33.666666666666664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n v="5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n v="1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n v="4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n v="3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n v="45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n v="10.166666666666666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n v="81.411764705882348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n v="57.25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n v="15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n v="93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n v="32.357142857142854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n v="1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n v="91.833333333333329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n v="57.173913043478258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n v="248.5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n v="79.400000000000006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n v="5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n v="5.5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n v="25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n v="137.07692307692307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n v="5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n v="39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n v="50.5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n v="49.28125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n v="25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n v="1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n v="25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n v="53.125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n v="7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n v="40.0625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n v="24.333333333333332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n v="11.25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n v="10.5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n v="15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n v="42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n v="71.25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n v="22.5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n v="41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n v="47.909090909090907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n v="35.166666666666664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n v="5.5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n v="22.666666666666668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n v="26.375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n v="105.54054054054055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n v="62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n v="217.5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n v="26.75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n v="18.333333333333332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n v="175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n v="84.282608695652172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n v="9.5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n v="33.736842105263158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n v="37.53846153846154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n v="11.615384615384615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n v="8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n v="23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n v="60.111111111111114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n v="3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n v="5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n v="29.235294117647058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n v="59.583333333333336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n v="82.571428571428569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n v="1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n v="32.357142857142854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n v="5.75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n v="100.5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n v="1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n v="2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n v="2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n v="5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n v="25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n v="45.842105263157897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n v="4.75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n v="13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n v="1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n v="1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n v="52.5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n v="32.5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n v="7.25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n v="33.333333333333336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n v="62.5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n v="63.558375634517766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n v="1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n v="30.714285714285715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n v="51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n v="59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n v="65.340319148936175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n v="10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n v="147.4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n v="166.05882352941177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n v="4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n v="75.25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n v="125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n v="10.5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n v="7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n v="56.25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n v="1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n v="38.333333333333336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n v="27.5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n v="32.978021978021978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n v="16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n v="1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n v="86.615384615384613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n v="41.952380952380949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n v="129.16666666666666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n v="23.75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n v="35.714285714285715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n v="57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n v="163.33333333333334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n v="15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n v="64.166666666666671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n v="6.75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n v="25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n v="179.11764705882354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n v="33.07692307692308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n v="27.5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n v="2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n v="18.5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n v="35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n v="44.307692307692307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n v="222.5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n v="5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n v="29.166666666666668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n v="126.5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n v="1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n v="1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n v="9.4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n v="72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n v="3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n v="10.666666666666666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n v="25.5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n v="2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n v="15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n v="91.25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n v="80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n v="8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n v="5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n v="22.833333333333332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n v="45.785714285714285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n v="383.33333333333331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n v="106.96969696969697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n v="10.25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n v="59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n v="14.333333333333334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n v="15.666666666666666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n v="1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n v="1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91338-FB89-45BF-A808-67CB7EFFEC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0CB16-F499-45F0-B01A-56D5DAFA7E2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3:N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F52EBF-1FD9-45CC-AA0E-515F32472DE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53C8BB-BA44-45FB-BB94-72385991824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Quarters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3" zoomScale="55" zoomScaleNormal="55" workbookViewId="0">
      <selection activeCell="D19" sqref="D1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3.33203125" customWidth="1"/>
    <col min="15" max="15" width="23.5546875" bestFit="1" customWidth="1"/>
    <col min="16" max="17" width="41.109375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8264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(E2/D2)*100</f>
        <v>136.85882352941178</v>
      </c>
      <c r="O2" s="6">
        <f>E2/L2</f>
        <v>63.917582417582416</v>
      </c>
      <c r="P2" t="s">
        <v>8265</v>
      </c>
      <c r="Q2" s="7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0">(E3/D3)*100</f>
        <v>142.60827250608273</v>
      </c>
      <c r="O3" s="6">
        <f t="shared" ref="O3:O66" si="1">E3/L3</f>
        <v>185.48101265822785</v>
      </c>
      <c r="P3" t="s">
        <v>8265</v>
      </c>
      <c r="Q3" s="7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105</v>
      </c>
      <c r="O4" s="6">
        <f t="shared" si="1"/>
        <v>15</v>
      </c>
      <c r="P4" t="s">
        <v>8265</v>
      </c>
      <c r="Q4" s="7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103.89999999999999</v>
      </c>
      <c r="O5" s="6">
        <f t="shared" si="1"/>
        <v>69.266666666666666</v>
      </c>
      <c r="P5" t="s">
        <v>8265</v>
      </c>
      <c r="Q5" s="7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122.99154545454545</v>
      </c>
      <c r="O6" s="6">
        <f t="shared" si="1"/>
        <v>190.55028169014085</v>
      </c>
      <c r="P6" t="s">
        <v>8265</v>
      </c>
      <c r="Q6" s="7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109.77744436109028</v>
      </c>
      <c r="O7" s="6">
        <f t="shared" si="1"/>
        <v>93.40425531914893</v>
      </c>
      <c r="P7" t="s">
        <v>8265</v>
      </c>
      <c r="Q7" s="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106.4875</v>
      </c>
      <c r="O8" s="6">
        <f t="shared" si="1"/>
        <v>146.87931034482759</v>
      </c>
      <c r="P8" t="s">
        <v>8265</v>
      </c>
      <c r="Q8" s="7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101.22222222222221</v>
      </c>
      <c r="O9" s="6">
        <f t="shared" si="1"/>
        <v>159.82456140350877</v>
      </c>
      <c r="P9" t="s">
        <v>8265</v>
      </c>
      <c r="Q9" s="7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100.04342857142856</v>
      </c>
      <c r="O10" s="6">
        <f t="shared" si="1"/>
        <v>291.79333333333335</v>
      </c>
      <c r="P10" t="s">
        <v>8265</v>
      </c>
      <c r="Q10" s="7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125.998</v>
      </c>
      <c r="O11" s="6">
        <f t="shared" si="1"/>
        <v>31.499500000000001</v>
      </c>
      <c r="P11" t="s">
        <v>8265</v>
      </c>
      <c r="Q11" s="7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100.49999999999999</v>
      </c>
      <c r="O12" s="6">
        <f t="shared" si="1"/>
        <v>158.68421052631578</v>
      </c>
      <c r="P12" t="s">
        <v>8265</v>
      </c>
      <c r="Q12" s="7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120.5</v>
      </c>
      <c r="O13" s="6">
        <f t="shared" si="1"/>
        <v>80.333333333333329</v>
      </c>
      <c r="P13" t="s">
        <v>8265</v>
      </c>
      <c r="Q13" s="7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165.29333333333335</v>
      </c>
      <c r="O14" s="6">
        <f t="shared" si="1"/>
        <v>59.961305925030231</v>
      </c>
      <c r="P14" t="s">
        <v>8265</v>
      </c>
      <c r="Q14" s="7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159.97142857142856</v>
      </c>
      <c r="O15" s="6">
        <f t="shared" si="1"/>
        <v>109.78431372549019</v>
      </c>
      <c r="P15" t="s">
        <v>8265</v>
      </c>
      <c r="Q15" s="7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100.93333333333334</v>
      </c>
      <c r="O16" s="6">
        <f t="shared" si="1"/>
        <v>147.70731707317074</v>
      </c>
      <c r="P16" t="s">
        <v>8265</v>
      </c>
      <c r="Q16" s="7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106.60000000000001</v>
      </c>
      <c r="O17" s="6">
        <f t="shared" si="1"/>
        <v>21.755102040816325</v>
      </c>
      <c r="P17" t="s">
        <v>8265</v>
      </c>
      <c r="Q17" s="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100.24166666666667</v>
      </c>
      <c r="O18" s="6">
        <f t="shared" si="1"/>
        <v>171.84285714285716</v>
      </c>
      <c r="P18" t="s">
        <v>8265</v>
      </c>
      <c r="Q18" s="7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100.66666666666666</v>
      </c>
      <c r="O19" s="6">
        <f t="shared" si="1"/>
        <v>41.944444444444443</v>
      </c>
      <c r="P19" t="s">
        <v>8265</v>
      </c>
      <c r="Q19" s="7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106.32110000000002</v>
      </c>
      <c r="O20" s="6">
        <f t="shared" si="1"/>
        <v>93.264122807017543</v>
      </c>
      <c r="P20" t="s">
        <v>8265</v>
      </c>
      <c r="Q20" s="7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145.29411764705881</v>
      </c>
      <c r="O21" s="6">
        <f t="shared" si="1"/>
        <v>56.136363636363633</v>
      </c>
      <c r="P21" t="s">
        <v>8265</v>
      </c>
      <c r="Q21" s="7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100.2</v>
      </c>
      <c r="O22" s="6">
        <f t="shared" si="1"/>
        <v>80.16</v>
      </c>
      <c r="P22" t="s">
        <v>8265</v>
      </c>
      <c r="Q22" s="7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109.13513513513513</v>
      </c>
      <c r="O23" s="6">
        <f t="shared" si="1"/>
        <v>199.9009900990099</v>
      </c>
      <c r="P23" t="s">
        <v>8265</v>
      </c>
      <c r="Q23" s="7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117.14285714285715</v>
      </c>
      <c r="O24" s="6">
        <f t="shared" si="1"/>
        <v>51.25</v>
      </c>
      <c r="P24" t="s">
        <v>8265</v>
      </c>
      <c r="Q24" s="7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118.5</v>
      </c>
      <c r="O25" s="6">
        <f t="shared" si="1"/>
        <v>103.04347826086956</v>
      </c>
      <c r="P25" t="s">
        <v>8265</v>
      </c>
      <c r="Q25" s="7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108.80768571428572</v>
      </c>
      <c r="O26" s="6">
        <f t="shared" si="1"/>
        <v>66.346149825783982</v>
      </c>
      <c r="P26" t="s">
        <v>8265</v>
      </c>
      <c r="Q26" s="7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133.33333333333331</v>
      </c>
      <c r="O27" s="6">
        <f t="shared" si="1"/>
        <v>57.142857142857146</v>
      </c>
      <c r="P27" t="s">
        <v>8265</v>
      </c>
      <c r="Q27" s="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155.20000000000002</v>
      </c>
      <c r="O28" s="6">
        <f t="shared" si="1"/>
        <v>102.10526315789474</v>
      </c>
      <c r="P28" t="s">
        <v>8265</v>
      </c>
      <c r="Q28" s="7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111.72500000000001</v>
      </c>
      <c r="O29" s="6">
        <f t="shared" si="1"/>
        <v>148.96666666666667</v>
      </c>
      <c r="P29" t="s">
        <v>8265</v>
      </c>
      <c r="Q29" s="7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100.35000000000001</v>
      </c>
      <c r="O30" s="6">
        <f t="shared" si="1"/>
        <v>169.6056338028169</v>
      </c>
      <c r="P30" t="s">
        <v>8265</v>
      </c>
      <c r="Q30" s="7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123.33333333333334</v>
      </c>
      <c r="O31" s="6">
        <f t="shared" si="1"/>
        <v>31.623931623931625</v>
      </c>
      <c r="P31" t="s">
        <v>8265</v>
      </c>
      <c r="Q31" s="7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101.29975</v>
      </c>
      <c r="O32" s="6">
        <f t="shared" si="1"/>
        <v>76.45264150943396</v>
      </c>
      <c r="P32" t="s">
        <v>8265</v>
      </c>
      <c r="Q32" s="7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100</v>
      </c>
      <c r="O33" s="6">
        <f t="shared" si="1"/>
        <v>13</v>
      </c>
      <c r="P33" t="s">
        <v>8265</v>
      </c>
      <c r="Q33" s="7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100.24604569420035</v>
      </c>
      <c r="O34" s="6">
        <f t="shared" si="1"/>
        <v>320.44943820224717</v>
      </c>
      <c r="P34" t="s">
        <v>8265</v>
      </c>
      <c r="Q34" s="7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102.0952380952381</v>
      </c>
      <c r="O35" s="6">
        <f t="shared" si="1"/>
        <v>83.75</v>
      </c>
      <c r="P35" t="s">
        <v>8265</v>
      </c>
      <c r="Q35" s="7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130.46153846153845</v>
      </c>
      <c r="O36" s="6">
        <f t="shared" si="1"/>
        <v>49.882352941176471</v>
      </c>
      <c r="P36" t="s">
        <v>8265</v>
      </c>
      <c r="Q36" s="7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166.5</v>
      </c>
      <c r="O37" s="6">
        <f t="shared" si="1"/>
        <v>59.464285714285715</v>
      </c>
      <c r="P37" t="s">
        <v>8265</v>
      </c>
      <c r="Q37" s="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142.15</v>
      </c>
      <c r="O38" s="6">
        <f t="shared" si="1"/>
        <v>193.84090909090909</v>
      </c>
      <c r="P38" t="s">
        <v>8265</v>
      </c>
      <c r="Q38" s="7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183.44090909090909</v>
      </c>
      <c r="O39" s="6">
        <f t="shared" si="1"/>
        <v>159.51383399209487</v>
      </c>
      <c r="P39" t="s">
        <v>8265</v>
      </c>
      <c r="Q39" s="7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110.04</v>
      </c>
      <c r="O40" s="6">
        <f t="shared" si="1"/>
        <v>41.68181818181818</v>
      </c>
      <c r="P40" t="s">
        <v>8265</v>
      </c>
      <c r="Q40" s="7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130.98000000000002</v>
      </c>
      <c r="O41" s="6">
        <f t="shared" si="1"/>
        <v>150.89861751152074</v>
      </c>
      <c r="P41" t="s">
        <v>8265</v>
      </c>
      <c r="Q41" s="7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101.35000000000001</v>
      </c>
      <c r="O42" s="6">
        <f t="shared" si="1"/>
        <v>126.6875</v>
      </c>
      <c r="P42" t="s">
        <v>8265</v>
      </c>
      <c r="Q42" s="7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100</v>
      </c>
      <c r="O43" s="6">
        <f t="shared" si="1"/>
        <v>105.26315789473684</v>
      </c>
      <c r="P43" t="s">
        <v>8265</v>
      </c>
      <c r="Q43" s="7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141.85714285714286</v>
      </c>
      <c r="O44" s="6">
        <f t="shared" si="1"/>
        <v>117.51479289940828</v>
      </c>
      <c r="P44" t="s">
        <v>8265</v>
      </c>
      <c r="Q44" s="7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308.65999999999997</v>
      </c>
      <c r="O45" s="6">
        <f t="shared" si="1"/>
        <v>117.36121673003802</v>
      </c>
      <c r="P45" t="s">
        <v>8265</v>
      </c>
      <c r="Q45" s="7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100</v>
      </c>
      <c r="O46" s="6">
        <f t="shared" si="1"/>
        <v>133.33333333333334</v>
      </c>
      <c r="P46" t="s">
        <v>8265</v>
      </c>
      <c r="Q46" s="7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120</v>
      </c>
      <c r="O47" s="6">
        <f t="shared" si="1"/>
        <v>98.360655737704917</v>
      </c>
      <c r="P47" t="s">
        <v>8265</v>
      </c>
      <c r="Q47" s="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104.16666666666667</v>
      </c>
      <c r="O48" s="6">
        <f t="shared" si="1"/>
        <v>194.44444444444446</v>
      </c>
      <c r="P48" t="s">
        <v>8265</v>
      </c>
      <c r="Q48" s="7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107.61100000000002</v>
      </c>
      <c r="O49" s="6">
        <f t="shared" si="1"/>
        <v>76.865000000000009</v>
      </c>
      <c r="P49" t="s">
        <v>8265</v>
      </c>
      <c r="Q49" s="7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107.94999999999999</v>
      </c>
      <c r="O50" s="6">
        <f t="shared" si="1"/>
        <v>56.815789473684212</v>
      </c>
      <c r="P50" t="s">
        <v>8265</v>
      </c>
      <c r="Q50" s="7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100</v>
      </c>
      <c r="O51" s="6">
        <f t="shared" si="1"/>
        <v>137.93103448275863</v>
      </c>
      <c r="P51" t="s">
        <v>8265</v>
      </c>
      <c r="Q51" s="7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100</v>
      </c>
      <c r="O52" s="6">
        <f t="shared" si="1"/>
        <v>27.272727272727273</v>
      </c>
      <c r="P52" t="s">
        <v>8265</v>
      </c>
      <c r="Q52" s="7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128.0181818181818</v>
      </c>
      <c r="O53" s="6">
        <f t="shared" si="1"/>
        <v>118.33613445378151</v>
      </c>
      <c r="P53" t="s">
        <v>8265</v>
      </c>
      <c r="Q53" s="7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116.21</v>
      </c>
      <c r="O54" s="6">
        <f t="shared" si="1"/>
        <v>223.48076923076923</v>
      </c>
      <c r="P54" t="s">
        <v>8265</v>
      </c>
      <c r="Q54" s="7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109.63333333333334</v>
      </c>
      <c r="O55" s="6">
        <f t="shared" si="1"/>
        <v>28.111111111111111</v>
      </c>
      <c r="P55" t="s">
        <v>8265</v>
      </c>
      <c r="Q55" s="7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101</v>
      </c>
      <c r="O56" s="6">
        <f t="shared" si="1"/>
        <v>194.23076923076923</v>
      </c>
      <c r="P56" t="s">
        <v>8265</v>
      </c>
      <c r="Q56" s="7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128.95348837209301</v>
      </c>
      <c r="O57" s="6">
        <f t="shared" si="1"/>
        <v>128.95348837209303</v>
      </c>
      <c r="P57" t="s">
        <v>8265</v>
      </c>
      <c r="Q57" s="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107.26249999999999</v>
      </c>
      <c r="O58" s="6">
        <f t="shared" si="1"/>
        <v>49.316091954022987</v>
      </c>
      <c r="P58" t="s">
        <v>8265</v>
      </c>
      <c r="Q58" s="7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101.89999999999999</v>
      </c>
      <c r="O59" s="6">
        <f t="shared" si="1"/>
        <v>221.52173913043478</v>
      </c>
      <c r="P59" t="s">
        <v>8265</v>
      </c>
      <c r="Q59" s="7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102.91</v>
      </c>
      <c r="O60" s="6">
        <f t="shared" si="1"/>
        <v>137.21333333333334</v>
      </c>
      <c r="P60" t="s">
        <v>8265</v>
      </c>
      <c r="Q60" s="7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100.12570000000001</v>
      </c>
      <c r="O61" s="6">
        <f t="shared" si="1"/>
        <v>606.82242424242418</v>
      </c>
      <c r="P61" t="s">
        <v>8265</v>
      </c>
      <c r="Q61" s="7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103.29622222222221</v>
      </c>
      <c r="O62" s="6">
        <f t="shared" si="1"/>
        <v>43.040092592592593</v>
      </c>
      <c r="P62" t="s">
        <v>8266</v>
      </c>
      <c r="Q62" s="7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148.30000000000001</v>
      </c>
      <c r="O63" s="6">
        <f t="shared" si="1"/>
        <v>322.39130434782606</v>
      </c>
      <c r="P63" t="s">
        <v>8266</v>
      </c>
      <c r="Q63" s="7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154.73333333333332</v>
      </c>
      <c r="O64" s="6">
        <f t="shared" si="1"/>
        <v>96.708333333333329</v>
      </c>
      <c r="P64" t="s">
        <v>8266</v>
      </c>
      <c r="Q64" s="7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113.51849999999999</v>
      </c>
      <c r="O65" s="6">
        <f t="shared" si="1"/>
        <v>35.474531249999998</v>
      </c>
      <c r="P65" t="s">
        <v>8266</v>
      </c>
      <c r="Q65" s="7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0"/>
        <v>173.33333333333334</v>
      </c>
      <c r="O66" s="6">
        <f t="shared" si="1"/>
        <v>86.666666666666671</v>
      </c>
      <c r="P66" t="s">
        <v>8266</v>
      </c>
      <c r="Q66" s="7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4">(E67/D67)*100</f>
        <v>107.52857142857141</v>
      </c>
      <c r="O67" s="6">
        <f t="shared" ref="O67:O130" si="5">E67/L67</f>
        <v>132.05263157894737</v>
      </c>
      <c r="P67" t="s">
        <v>8266</v>
      </c>
      <c r="Q67" s="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4"/>
        <v>118.6</v>
      </c>
      <c r="O68" s="6">
        <f t="shared" si="5"/>
        <v>91.230769230769226</v>
      </c>
      <c r="P68" t="s">
        <v>8266</v>
      </c>
      <c r="Q68" s="7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4"/>
        <v>116.25000000000001</v>
      </c>
      <c r="O69" s="6">
        <f t="shared" si="5"/>
        <v>116.25</v>
      </c>
      <c r="P69" t="s">
        <v>8266</v>
      </c>
      <c r="Q69" s="7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4"/>
        <v>127.16666666666667</v>
      </c>
      <c r="O70" s="6">
        <f t="shared" si="5"/>
        <v>21.194444444444443</v>
      </c>
      <c r="P70" t="s">
        <v>8266</v>
      </c>
      <c r="Q70" s="7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4"/>
        <v>110.9423</v>
      </c>
      <c r="O71" s="6">
        <f t="shared" si="5"/>
        <v>62.327134831460668</v>
      </c>
      <c r="P71" t="s">
        <v>8266</v>
      </c>
      <c r="Q71" s="7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4"/>
        <v>127.2</v>
      </c>
      <c r="O72" s="6">
        <f t="shared" si="5"/>
        <v>37.411764705882355</v>
      </c>
      <c r="P72" t="s">
        <v>8266</v>
      </c>
      <c r="Q72" s="7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4"/>
        <v>123.94444444444443</v>
      </c>
      <c r="O73" s="6">
        <f t="shared" si="5"/>
        <v>69.71875</v>
      </c>
      <c r="P73" t="s">
        <v>8266</v>
      </c>
      <c r="Q73" s="7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4"/>
        <v>108.40909090909091</v>
      </c>
      <c r="O74" s="6">
        <f t="shared" si="5"/>
        <v>58.170731707317074</v>
      </c>
      <c r="P74" t="s">
        <v>8266</v>
      </c>
      <c r="Q74" s="7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4"/>
        <v>100</v>
      </c>
      <c r="O75" s="6">
        <f t="shared" si="5"/>
        <v>50</v>
      </c>
      <c r="P75" t="s">
        <v>8266</v>
      </c>
      <c r="Q75" s="7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4"/>
        <v>112.93199999999999</v>
      </c>
      <c r="O76" s="6">
        <f t="shared" si="5"/>
        <v>19.471034482758618</v>
      </c>
      <c r="P76" t="s">
        <v>8266</v>
      </c>
      <c r="Q76" s="7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4"/>
        <v>115.42857142857143</v>
      </c>
      <c r="O77" s="6">
        <f t="shared" si="5"/>
        <v>85.957446808510639</v>
      </c>
      <c r="P77" t="s">
        <v>8266</v>
      </c>
      <c r="Q77" s="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4"/>
        <v>153.33333333333334</v>
      </c>
      <c r="O78" s="6">
        <f t="shared" si="5"/>
        <v>30.666666666666668</v>
      </c>
      <c r="P78" t="s">
        <v>8266</v>
      </c>
      <c r="Q78" s="7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4"/>
        <v>392.5</v>
      </c>
      <c r="O79" s="6">
        <f t="shared" si="5"/>
        <v>60.384615384615387</v>
      </c>
      <c r="P79" t="s">
        <v>8266</v>
      </c>
      <c r="Q79" s="7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4"/>
        <v>2702</v>
      </c>
      <c r="O80" s="6">
        <f t="shared" si="5"/>
        <v>38.6</v>
      </c>
      <c r="P80" t="s">
        <v>8266</v>
      </c>
      <c r="Q80" s="7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4"/>
        <v>127</v>
      </c>
      <c r="O81" s="6">
        <f t="shared" si="5"/>
        <v>40.268292682926827</v>
      </c>
      <c r="P81" t="s">
        <v>8266</v>
      </c>
      <c r="Q81" s="7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4"/>
        <v>107.25</v>
      </c>
      <c r="O82" s="6">
        <f t="shared" si="5"/>
        <v>273.82978723404256</v>
      </c>
      <c r="P82" t="s">
        <v>8266</v>
      </c>
      <c r="Q82" s="7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4"/>
        <v>198</v>
      </c>
      <c r="O83" s="6">
        <f t="shared" si="5"/>
        <v>53.035714285714285</v>
      </c>
      <c r="P83" t="s">
        <v>8266</v>
      </c>
      <c r="Q83" s="7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4"/>
        <v>100.01249999999999</v>
      </c>
      <c r="O84" s="6">
        <f t="shared" si="5"/>
        <v>40.005000000000003</v>
      </c>
      <c r="P84" t="s">
        <v>8266</v>
      </c>
      <c r="Q84" s="7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4"/>
        <v>102.49999999999999</v>
      </c>
      <c r="O85" s="6">
        <f t="shared" si="5"/>
        <v>15.76923076923077</v>
      </c>
      <c r="P85" t="s">
        <v>8266</v>
      </c>
      <c r="Q85" s="7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4"/>
        <v>100</v>
      </c>
      <c r="O86" s="6">
        <f t="shared" si="5"/>
        <v>71.428571428571431</v>
      </c>
      <c r="P86" t="s">
        <v>8266</v>
      </c>
      <c r="Q86" s="7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4"/>
        <v>125.49999999999999</v>
      </c>
      <c r="O87" s="6">
        <f t="shared" si="5"/>
        <v>71.714285714285708</v>
      </c>
      <c r="P87" t="s">
        <v>8266</v>
      </c>
      <c r="Q87" s="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4"/>
        <v>106.46666666666667</v>
      </c>
      <c r="O88" s="6">
        <f t="shared" si="5"/>
        <v>375.76470588235293</v>
      </c>
      <c r="P88" t="s">
        <v>8266</v>
      </c>
      <c r="Q88" s="7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4"/>
        <v>104.60000000000001</v>
      </c>
      <c r="O89" s="6">
        <f t="shared" si="5"/>
        <v>104.6</v>
      </c>
      <c r="P89" t="s">
        <v>8266</v>
      </c>
      <c r="Q89" s="7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4"/>
        <v>102.85714285714285</v>
      </c>
      <c r="O90" s="6">
        <f t="shared" si="5"/>
        <v>60</v>
      </c>
      <c r="P90" t="s">
        <v>8266</v>
      </c>
      <c r="Q90" s="7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4"/>
        <v>115.06666666666668</v>
      </c>
      <c r="O91" s="6">
        <f t="shared" si="5"/>
        <v>123.28571428571429</v>
      </c>
      <c r="P91" t="s">
        <v>8266</v>
      </c>
      <c r="Q91" s="7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4"/>
        <v>100.4</v>
      </c>
      <c r="O92" s="6">
        <f t="shared" si="5"/>
        <v>31.375</v>
      </c>
      <c r="P92" t="s">
        <v>8266</v>
      </c>
      <c r="Q92" s="7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4"/>
        <v>120</v>
      </c>
      <c r="O93" s="6">
        <f t="shared" si="5"/>
        <v>78.260869565217391</v>
      </c>
      <c r="P93" t="s">
        <v>8266</v>
      </c>
      <c r="Q93" s="7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4"/>
        <v>105.2</v>
      </c>
      <c r="O94" s="6">
        <f t="shared" si="5"/>
        <v>122.32558139534883</v>
      </c>
      <c r="P94" t="s">
        <v>8266</v>
      </c>
      <c r="Q94" s="7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4"/>
        <v>110.60000000000001</v>
      </c>
      <c r="O95" s="6">
        <f t="shared" si="5"/>
        <v>73.733333333333334</v>
      </c>
      <c r="P95" t="s">
        <v>8266</v>
      </c>
      <c r="Q95" s="7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4"/>
        <v>104</v>
      </c>
      <c r="O96" s="6">
        <f t="shared" si="5"/>
        <v>21.666666666666668</v>
      </c>
      <c r="P96" t="s">
        <v>8266</v>
      </c>
      <c r="Q96" s="7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4"/>
        <v>131.42857142857142</v>
      </c>
      <c r="O97" s="6">
        <f t="shared" si="5"/>
        <v>21.904761904761905</v>
      </c>
      <c r="P97" t="s">
        <v>8266</v>
      </c>
      <c r="Q97" s="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4"/>
        <v>114.66666666666667</v>
      </c>
      <c r="O98" s="6">
        <f t="shared" si="5"/>
        <v>50.588235294117645</v>
      </c>
      <c r="P98" t="s">
        <v>8266</v>
      </c>
      <c r="Q98" s="7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4"/>
        <v>106.25</v>
      </c>
      <c r="O99" s="6">
        <f t="shared" si="5"/>
        <v>53.125</v>
      </c>
      <c r="P99" t="s">
        <v>8266</v>
      </c>
      <c r="Q99" s="7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4"/>
        <v>106.25</v>
      </c>
      <c r="O100" s="6">
        <f t="shared" si="5"/>
        <v>56.666666666666664</v>
      </c>
      <c r="P100" t="s">
        <v>8266</v>
      </c>
      <c r="Q100" s="7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4"/>
        <v>106.01933333333334</v>
      </c>
      <c r="O101" s="6">
        <f t="shared" si="5"/>
        <v>40.776666666666664</v>
      </c>
      <c r="P101" t="s">
        <v>8266</v>
      </c>
      <c r="Q101" s="7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4"/>
        <v>100</v>
      </c>
      <c r="O102" s="6">
        <f t="shared" si="5"/>
        <v>192.30769230769232</v>
      </c>
      <c r="P102" t="s">
        <v>8266</v>
      </c>
      <c r="Q102" s="7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4"/>
        <v>100</v>
      </c>
      <c r="O103" s="6">
        <f t="shared" si="5"/>
        <v>100</v>
      </c>
      <c r="P103" t="s">
        <v>8266</v>
      </c>
      <c r="Q103" s="7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4"/>
        <v>127.75000000000001</v>
      </c>
      <c r="O104" s="6">
        <f t="shared" si="5"/>
        <v>117.92307692307692</v>
      </c>
      <c r="P104" t="s">
        <v>8266</v>
      </c>
      <c r="Q104" s="7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4"/>
        <v>105.15384615384616</v>
      </c>
      <c r="O105" s="6">
        <f t="shared" si="5"/>
        <v>27.897959183673468</v>
      </c>
      <c r="P105" t="s">
        <v>8266</v>
      </c>
      <c r="Q105" s="7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4"/>
        <v>120</v>
      </c>
      <c r="O106" s="6">
        <f t="shared" si="5"/>
        <v>60</v>
      </c>
      <c r="P106" t="s">
        <v>8266</v>
      </c>
      <c r="Q106" s="7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4"/>
        <v>107.40909090909089</v>
      </c>
      <c r="O107" s="6">
        <f t="shared" si="5"/>
        <v>39.383333333333333</v>
      </c>
      <c r="P107" t="s">
        <v>8266</v>
      </c>
      <c r="Q107" s="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4"/>
        <v>100.49999999999999</v>
      </c>
      <c r="O108" s="6">
        <f t="shared" si="5"/>
        <v>186.11111111111111</v>
      </c>
      <c r="P108" t="s">
        <v>8266</v>
      </c>
      <c r="Q108" s="7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4"/>
        <v>102.46666666666667</v>
      </c>
      <c r="O109" s="6">
        <f t="shared" si="5"/>
        <v>111.37681159420291</v>
      </c>
      <c r="P109" t="s">
        <v>8266</v>
      </c>
      <c r="Q109" s="7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4"/>
        <v>246.66666666666669</v>
      </c>
      <c r="O110" s="6">
        <f t="shared" si="5"/>
        <v>78.723404255319153</v>
      </c>
      <c r="P110" t="s">
        <v>8266</v>
      </c>
      <c r="Q110" s="7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4"/>
        <v>219.49999999999997</v>
      </c>
      <c r="O111" s="6">
        <f t="shared" si="5"/>
        <v>46.702127659574465</v>
      </c>
      <c r="P111" t="s">
        <v>8266</v>
      </c>
      <c r="Q111" s="7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4"/>
        <v>130.76923076923077</v>
      </c>
      <c r="O112" s="6">
        <f t="shared" si="5"/>
        <v>65.384615384615387</v>
      </c>
      <c r="P112" t="s">
        <v>8266</v>
      </c>
      <c r="Q112" s="7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4"/>
        <v>154.57142857142858</v>
      </c>
      <c r="O113" s="6">
        <f t="shared" si="5"/>
        <v>102.0754716981132</v>
      </c>
      <c r="P113" t="s">
        <v>8266</v>
      </c>
      <c r="Q113" s="7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4"/>
        <v>104</v>
      </c>
      <c r="O114" s="6">
        <f t="shared" si="5"/>
        <v>64.197530864197532</v>
      </c>
      <c r="P114" t="s">
        <v>8266</v>
      </c>
      <c r="Q114" s="7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4"/>
        <v>141</v>
      </c>
      <c r="O115" s="6">
        <f t="shared" si="5"/>
        <v>90.384615384615387</v>
      </c>
      <c r="P115" t="s">
        <v>8266</v>
      </c>
      <c r="Q115" s="7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4"/>
        <v>103.33333333333334</v>
      </c>
      <c r="O116" s="6">
        <f t="shared" si="5"/>
        <v>88.571428571428569</v>
      </c>
      <c r="P116" t="s">
        <v>8266</v>
      </c>
      <c r="Q116" s="7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4"/>
        <v>140.44444444444443</v>
      </c>
      <c r="O117" s="6">
        <f t="shared" si="5"/>
        <v>28.727272727272727</v>
      </c>
      <c r="P117" t="s">
        <v>8266</v>
      </c>
      <c r="Q117" s="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4"/>
        <v>113.65714285714286</v>
      </c>
      <c r="O118" s="6">
        <f t="shared" si="5"/>
        <v>69.78947368421052</v>
      </c>
      <c r="P118" t="s">
        <v>8266</v>
      </c>
      <c r="Q118" s="7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4"/>
        <v>100.49377777777779</v>
      </c>
      <c r="O119" s="6">
        <f t="shared" si="5"/>
        <v>167.48962962962963</v>
      </c>
      <c r="P119" t="s">
        <v>8266</v>
      </c>
      <c r="Q119" s="7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4"/>
        <v>113.03159999999998</v>
      </c>
      <c r="O120" s="6">
        <f t="shared" si="5"/>
        <v>144.91230769230768</v>
      </c>
      <c r="P120" t="s">
        <v>8266</v>
      </c>
      <c r="Q120" s="7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4"/>
        <v>104.55692307692308</v>
      </c>
      <c r="O121" s="6">
        <f t="shared" si="5"/>
        <v>91.840540540540545</v>
      </c>
      <c r="P121" t="s">
        <v>8266</v>
      </c>
      <c r="Q121" s="7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4"/>
        <v>1.4285714285714287E-2</v>
      </c>
      <c r="O122" s="6">
        <f t="shared" si="5"/>
        <v>10</v>
      </c>
      <c r="P122" t="s">
        <v>8267</v>
      </c>
      <c r="Q122" s="7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4"/>
        <v>3.3333333333333333E-2</v>
      </c>
      <c r="O123" s="6">
        <f t="shared" si="5"/>
        <v>1</v>
      </c>
      <c r="P123" t="s">
        <v>8267</v>
      </c>
      <c r="Q123" s="7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4"/>
        <v>0</v>
      </c>
      <c r="O124" s="6" t="e">
        <f t="shared" si="5"/>
        <v>#DIV/0!</v>
      </c>
      <c r="P124" t="s">
        <v>8267</v>
      </c>
      <c r="Q124" s="7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4"/>
        <v>0.27454545454545454</v>
      </c>
      <c r="O125" s="6">
        <f t="shared" si="5"/>
        <v>25.166666666666668</v>
      </c>
      <c r="P125" t="s">
        <v>8267</v>
      </c>
      <c r="Q125" s="7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4"/>
        <v>0</v>
      </c>
      <c r="O126" s="6" t="e">
        <f t="shared" si="5"/>
        <v>#DIV/0!</v>
      </c>
      <c r="P126" t="s">
        <v>8267</v>
      </c>
      <c r="Q126" s="7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4"/>
        <v>14.000000000000002</v>
      </c>
      <c r="O127" s="6">
        <f t="shared" si="5"/>
        <v>11.666666666666666</v>
      </c>
      <c r="P127" t="s">
        <v>8267</v>
      </c>
      <c r="Q127" s="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4"/>
        <v>5.548</v>
      </c>
      <c r="O128" s="6">
        <f t="shared" si="5"/>
        <v>106.69230769230769</v>
      </c>
      <c r="P128" t="s">
        <v>8267</v>
      </c>
      <c r="Q128" s="7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4"/>
        <v>2.375</v>
      </c>
      <c r="O129" s="6">
        <f t="shared" si="5"/>
        <v>47.5</v>
      </c>
      <c r="P129" t="s">
        <v>8267</v>
      </c>
      <c r="Q129" s="7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4"/>
        <v>1.867</v>
      </c>
      <c r="O130" s="6">
        <f t="shared" si="5"/>
        <v>311.16666666666669</v>
      </c>
      <c r="P130" t="s">
        <v>8267</v>
      </c>
      <c r="Q130" s="7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8">(E131/D131)*100</f>
        <v>0</v>
      </c>
      <c r="O131" s="6" t="e">
        <f t="shared" ref="O131:O194" si="9">E131/L131</f>
        <v>#DIV/0!</v>
      </c>
      <c r="P131" t="s">
        <v>8267</v>
      </c>
      <c r="Q131" s="7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8"/>
        <v>0</v>
      </c>
      <c r="O132" s="6" t="e">
        <f t="shared" si="9"/>
        <v>#DIV/0!</v>
      </c>
      <c r="P132" t="s">
        <v>8267</v>
      </c>
      <c r="Q132" s="7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8"/>
        <v>0</v>
      </c>
      <c r="O133" s="6" t="e">
        <f t="shared" si="9"/>
        <v>#DIV/0!</v>
      </c>
      <c r="P133" t="s">
        <v>8267</v>
      </c>
      <c r="Q133" s="7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8"/>
        <v>9.5687499999999996</v>
      </c>
      <c r="O134" s="6">
        <f t="shared" si="9"/>
        <v>94.506172839506178</v>
      </c>
      <c r="P134" t="s">
        <v>8267</v>
      </c>
      <c r="Q134" s="7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8"/>
        <v>0</v>
      </c>
      <c r="O135" s="6" t="e">
        <f t="shared" si="9"/>
        <v>#DIV/0!</v>
      </c>
      <c r="P135" t="s">
        <v>8267</v>
      </c>
      <c r="Q135" s="7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8"/>
        <v>0</v>
      </c>
      <c r="O136" s="6" t="e">
        <f t="shared" si="9"/>
        <v>#DIV/0!</v>
      </c>
      <c r="P136" t="s">
        <v>8267</v>
      </c>
      <c r="Q136" s="7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8"/>
        <v>13.433333333333334</v>
      </c>
      <c r="O137" s="6">
        <f t="shared" si="9"/>
        <v>80.599999999999994</v>
      </c>
      <c r="P137" t="s">
        <v>8267</v>
      </c>
      <c r="Q137" s="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8"/>
        <v>0</v>
      </c>
      <c r="O138" s="6" t="e">
        <f t="shared" si="9"/>
        <v>#DIV/0!</v>
      </c>
      <c r="P138" t="s">
        <v>8267</v>
      </c>
      <c r="Q138" s="7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8"/>
        <v>0</v>
      </c>
      <c r="O139" s="6" t="e">
        <f t="shared" si="9"/>
        <v>#DIV/0!</v>
      </c>
      <c r="P139" t="s">
        <v>8267</v>
      </c>
      <c r="Q139" s="7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8"/>
        <v>3.1413333333333333</v>
      </c>
      <c r="O140" s="6">
        <f t="shared" si="9"/>
        <v>81.241379310344826</v>
      </c>
      <c r="P140" t="s">
        <v>8267</v>
      </c>
      <c r="Q140" s="7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8"/>
        <v>100</v>
      </c>
      <c r="O141" s="6">
        <f t="shared" si="9"/>
        <v>500</v>
      </c>
      <c r="P141" t="s">
        <v>8267</v>
      </c>
      <c r="Q141" s="7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8"/>
        <v>0</v>
      </c>
      <c r="O142" s="6" t="e">
        <f t="shared" si="9"/>
        <v>#DIV/0!</v>
      </c>
      <c r="P142" t="s">
        <v>8267</v>
      </c>
      <c r="Q142" s="7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8"/>
        <v>10.775</v>
      </c>
      <c r="O143" s="6">
        <f t="shared" si="9"/>
        <v>46.178571428571431</v>
      </c>
      <c r="P143" t="s">
        <v>8267</v>
      </c>
      <c r="Q143" s="7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8"/>
        <v>0.33333333333333337</v>
      </c>
      <c r="O144" s="6">
        <f t="shared" si="9"/>
        <v>10</v>
      </c>
      <c r="P144" t="s">
        <v>8267</v>
      </c>
      <c r="Q144" s="7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8"/>
        <v>0</v>
      </c>
      <c r="O145" s="6" t="e">
        <f t="shared" si="9"/>
        <v>#DIV/0!</v>
      </c>
      <c r="P145" t="s">
        <v>8267</v>
      </c>
      <c r="Q145" s="7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8"/>
        <v>27.6</v>
      </c>
      <c r="O146" s="6">
        <f t="shared" si="9"/>
        <v>55.945945945945944</v>
      </c>
      <c r="P146" t="s">
        <v>8267</v>
      </c>
      <c r="Q146" s="7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8"/>
        <v>7.5111111111111111</v>
      </c>
      <c r="O147" s="6">
        <f t="shared" si="9"/>
        <v>37.555555555555557</v>
      </c>
      <c r="P147" t="s">
        <v>8267</v>
      </c>
      <c r="Q147" s="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8"/>
        <v>0.57499999999999996</v>
      </c>
      <c r="O148" s="6">
        <f t="shared" si="9"/>
        <v>38.333333333333336</v>
      </c>
      <c r="P148" t="s">
        <v>8267</v>
      </c>
      <c r="Q148" s="7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8"/>
        <v>0</v>
      </c>
      <c r="O149" s="6" t="e">
        <f t="shared" si="9"/>
        <v>#DIV/0!</v>
      </c>
      <c r="P149" t="s">
        <v>8267</v>
      </c>
      <c r="Q149" s="7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8"/>
        <v>0.08</v>
      </c>
      <c r="O150" s="6">
        <f t="shared" si="9"/>
        <v>20</v>
      </c>
      <c r="P150" t="s">
        <v>8267</v>
      </c>
      <c r="Q150" s="7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8"/>
        <v>0.91999999999999993</v>
      </c>
      <c r="O151" s="6">
        <f t="shared" si="9"/>
        <v>15.333333333333334</v>
      </c>
      <c r="P151" t="s">
        <v>8267</v>
      </c>
      <c r="Q151" s="7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8"/>
        <v>23.163076923076922</v>
      </c>
      <c r="O152" s="6">
        <f t="shared" si="9"/>
        <v>449.43283582089555</v>
      </c>
      <c r="P152" t="s">
        <v>8267</v>
      </c>
      <c r="Q152" s="7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8"/>
        <v>5.5999999999999994E-2</v>
      </c>
      <c r="O153" s="6">
        <f t="shared" si="9"/>
        <v>28</v>
      </c>
      <c r="P153" t="s">
        <v>8267</v>
      </c>
      <c r="Q153" s="7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8"/>
        <v>7.8947368421052634E-3</v>
      </c>
      <c r="O154" s="6">
        <f t="shared" si="9"/>
        <v>15</v>
      </c>
      <c r="P154" t="s">
        <v>8267</v>
      </c>
      <c r="Q154" s="7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8"/>
        <v>0.71799999999999997</v>
      </c>
      <c r="O155" s="6">
        <f t="shared" si="9"/>
        <v>35.9</v>
      </c>
      <c r="P155" t="s">
        <v>8267</v>
      </c>
      <c r="Q155" s="7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8"/>
        <v>2.666666666666667</v>
      </c>
      <c r="O156" s="6">
        <f t="shared" si="9"/>
        <v>13.333333333333334</v>
      </c>
      <c r="P156" t="s">
        <v>8267</v>
      </c>
      <c r="Q156" s="7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8"/>
        <v>6.0000000000000001E-3</v>
      </c>
      <c r="O157" s="6">
        <f t="shared" si="9"/>
        <v>20.25</v>
      </c>
      <c r="P157" t="s">
        <v>8267</v>
      </c>
      <c r="Q157" s="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8"/>
        <v>5.0999999999999996</v>
      </c>
      <c r="O158" s="6">
        <f t="shared" si="9"/>
        <v>119</v>
      </c>
      <c r="P158" t="s">
        <v>8267</v>
      </c>
      <c r="Q158" s="7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8"/>
        <v>0.26711185308848079</v>
      </c>
      <c r="O159" s="6">
        <f t="shared" si="9"/>
        <v>4</v>
      </c>
      <c r="P159" t="s">
        <v>8267</v>
      </c>
      <c r="Q159" s="7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8"/>
        <v>0</v>
      </c>
      <c r="O160" s="6" t="e">
        <f t="shared" si="9"/>
        <v>#DIV/0!</v>
      </c>
      <c r="P160" t="s">
        <v>8267</v>
      </c>
      <c r="Q160" s="7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8"/>
        <v>2E-3</v>
      </c>
      <c r="O161" s="6">
        <f t="shared" si="9"/>
        <v>10</v>
      </c>
      <c r="P161" t="s">
        <v>8267</v>
      </c>
      <c r="Q161" s="7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8"/>
        <v>0</v>
      </c>
      <c r="O162" s="6" t="e">
        <f t="shared" si="9"/>
        <v>#DIV/0!</v>
      </c>
      <c r="P162" t="s">
        <v>8268</v>
      </c>
      <c r="Q162" s="7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8"/>
        <v>0.01</v>
      </c>
      <c r="O163" s="6">
        <f t="shared" si="9"/>
        <v>5</v>
      </c>
      <c r="P163" t="s">
        <v>8268</v>
      </c>
      <c r="Q163" s="7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8"/>
        <v>15.535714285714286</v>
      </c>
      <c r="O164" s="6">
        <f t="shared" si="9"/>
        <v>43.5</v>
      </c>
      <c r="P164" t="s">
        <v>8268</v>
      </c>
      <c r="Q164" s="7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8"/>
        <v>0</v>
      </c>
      <c r="O165" s="6" t="e">
        <f t="shared" si="9"/>
        <v>#DIV/0!</v>
      </c>
      <c r="P165" t="s">
        <v>8268</v>
      </c>
      <c r="Q165" s="7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8"/>
        <v>0.53333333333333333</v>
      </c>
      <c r="O166" s="6">
        <f t="shared" si="9"/>
        <v>91.428571428571431</v>
      </c>
      <c r="P166" t="s">
        <v>8268</v>
      </c>
      <c r="Q166" s="7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8"/>
        <v>0</v>
      </c>
      <c r="O167" s="6" t="e">
        <f t="shared" si="9"/>
        <v>#DIV/0!</v>
      </c>
      <c r="P167" t="s">
        <v>8268</v>
      </c>
      <c r="Q167" s="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8"/>
        <v>60</v>
      </c>
      <c r="O168" s="6">
        <f t="shared" si="9"/>
        <v>3000</v>
      </c>
      <c r="P168" t="s">
        <v>8268</v>
      </c>
      <c r="Q168" s="7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8"/>
        <v>0.01</v>
      </c>
      <c r="O169" s="6">
        <f t="shared" si="9"/>
        <v>5.5</v>
      </c>
      <c r="P169" t="s">
        <v>8268</v>
      </c>
      <c r="Q169" s="7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8"/>
        <v>4.0625</v>
      </c>
      <c r="O170" s="6">
        <f t="shared" si="9"/>
        <v>108.33333333333333</v>
      </c>
      <c r="P170" t="s">
        <v>8268</v>
      </c>
      <c r="Q170" s="7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8"/>
        <v>22.400000000000002</v>
      </c>
      <c r="O171" s="6">
        <f t="shared" si="9"/>
        <v>56</v>
      </c>
      <c r="P171" t="s">
        <v>8268</v>
      </c>
      <c r="Q171" s="7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8"/>
        <v>3.25</v>
      </c>
      <c r="O172" s="6">
        <f t="shared" si="9"/>
        <v>32.5</v>
      </c>
      <c r="P172" t="s">
        <v>8268</v>
      </c>
      <c r="Q172" s="7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8"/>
        <v>2E-3</v>
      </c>
      <c r="O173" s="6">
        <f t="shared" si="9"/>
        <v>1</v>
      </c>
      <c r="P173" t="s">
        <v>8268</v>
      </c>
      <c r="Q173" s="7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8"/>
        <v>0</v>
      </c>
      <c r="O174" s="6" t="e">
        <f t="shared" si="9"/>
        <v>#DIV/0!</v>
      </c>
      <c r="P174" t="s">
        <v>8268</v>
      </c>
      <c r="Q174" s="7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8"/>
        <v>0</v>
      </c>
      <c r="O175" s="6" t="e">
        <f t="shared" si="9"/>
        <v>#DIV/0!</v>
      </c>
      <c r="P175" t="s">
        <v>8268</v>
      </c>
      <c r="Q175" s="7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8"/>
        <v>0</v>
      </c>
      <c r="O176" s="6" t="e">
        <f t="shared" si="9"/>
        <v>#DIV/0!</v>
      </c>
      <c r="P176" t="s">
        <v>8268</v>
      </c>
      <c r="Q176" s="7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8"/>
        <v>6.4850000000000003</v>
      </c>
      <c r="O177" s="6">
        <f t="shared" si="9"/>
        <v>49.884615384615387</v>
      </c>
      <c r="P177" t="s">
        <v>8268</v>
      </c>
      <c r="Q177" s="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8"/>
        <v>0</v>
      </c>
      <c r="O178" s="6" t="e">
        <f t="shared" si="9"/>
        <v>#DIV/0!</v>
      </c>
      <c r="P178" t="s">
        <v>8268</v>
      </c>
      <c r="Q178" s="7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8"/>
        <v>40</v>
      </c>
      <c r="O179" s="6">
        <f t="shared" si="9"/>
        <v>25.714285714285715</v>
      </c>
      <c r="P179" t="s">
        <v>8268</v>
      </c>
      <c r="Q179" s="7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8"/>
        <v>0</v>
      </c>
      <c r="O180" s="6" t="e">
        <f t="shared" si="9"/>
        <v>#DIV/0!</v>
      </c>
      <c r="P180" t="s">
        <v>8268</v>
      </c>
      <c r="Q180" s="7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8"/>
        <v>20</v>
      </c>
      <c r="O181" s="6">
        <f t="shared" si="9"/>
        <v>100</v>
      </c>
      <c r="P181" t="s">
        <v>8268</v>
      </c>
      <c r="Q181" s="7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8"/>
        <v>33.416666666666664</v>
      </c>
      <c r="O182" s="6">
        <f t="shared" si="9"/>
        <v>30.846153846153847</v>
      </c>
      <c r="P182" t="s">
        <v>8268</v>
      </c>
      <c r="Q182" s="7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8"/>
        <v>21.092608822670172</v>
      </c>
      <c r="O183" s="6">
        <f t="shared" si="9"/>
        <v>180.5</v>
      </c>
      <c r="P183" t="s">
        <v>8268</v>
      </c>
      <c r="Q183" s="7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8"/>
        <v>0</v>
      </c>
      <c r="O184" s="6" t="e">
        <f t="shared" si="9"/>
        <v>#DIV/0!</v>
      </c>
      <c r="P184" t="s">
        <v>8268</v>
      </c>
      <c r="Q184" s="7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8"/>
        <v>35.856000000000002</v>
      </c>
      <c r="O185" s="6">
        <f t="shared" si="9"/>
        <v>373.5</v>
      </c>
      <c r="P185" t="s">
        <v>8268</v>
      </c>
      <c r="Q185" s="7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8"/>
        <v>3.4000000000000004</v>
      </c>
      <c r="O186" s="6">
        <f t="shared" si="9"/>
        <v>25.5</v>
      </c>
      <c r="P186" t="s">
        <v>8268</v>
      </c>
      <c r="Q186" s="7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8"/>
        <v>5.5</v>
      </c>
      <c r="O187" s="6">
        <f t="shared" si="9"/>
        <v>220</v>
      </c>
      <c r="P187" t="s">
        <v>8268</v>
      </c>
      <c r="Q187" s="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8"/>
        <v>0</v>
      </c>
      <c r="O188" s="6" t="e">
        <f t="shared" si="9"/>
        <v>#DIV/0!</v>
      </c>
      <c r="P188" t="s">
        <v>8268</v>
      </c>
      <c r="Q188" s="7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8"/>
        <v>16</v>
      </c>
      <c r="O189" s="6">
        <f t="shared" si="9"/>
        <v>160</v>
      </c>
      <c r="P189" t="s">
        <v>8268</v>
      </c>
      <c r="Q189" s="7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8"/>
        <v>0</v>
      </c>
      <c r="O190" s="6" t="e">
        <f t="shared" si="9"/>
        <v>#DIV/0!</v>
      </c>
      <c r="P190" t="s">
        <v>8268</v>
      </c>
      <c r="Q190" s="7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8"/>
        <v>6.8999999999999992E-2</v>
      </c>
      <c r="O191" s="6">
        <f t="shared" si="9"/>
        <v>69</v>
      </c>
      <c r="P191" t="s">
        <v>8268</v>
      </c>
      <c r="Q191" s="7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8"/>
        <v>0.41666666666666669</v>
      </c>
      <c r="O192" s="6">
        <f t="shared" si="9"/>
        <v>50</v>
      </c>
      <c r="P192" t="s">
        <v>8268</v>
      </c>
      <c r="Q192" s="7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8"/>
        <v>5</v>
      </c>
      <c r="O193" s="6">
        <f t="shared" si="9"/>
        <v>83.333333333333329</v>
      </c>
      <c r="P193" t="s">
        <v>8268</v>
      </c>
      <c r="Q193" s="7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8"/>
        <v>1.6999999999999999E-3</v>
      </c>
      <c r="O194" s="6">
        <f t="shared" si="9"/>
        <v>5.666666666666667</v>
      </c>
      <c r="P194" t="s">
        <v>8268</v>
      </c>
      <c r="Q194" s="7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2">(E195/D195)*100</f>
        <v>0</v>
      </c>
      <c r="O195" s="6" t="e">
        <f t="shared" ref="O195:O258" si="13">E195/L195</f>
        <v>#DIV/0!</v>
      </c>
      <c r="P195" t="s">
        <v>8268</v>
      </c>
      <c r="Q195" s="7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2"/>
        <v>0.12</v>
      </c>
      <c r="O196" s="6">
        <f t="shared" si="13"/>
        <v>1</v>
      </c>
      <c r="P196" t="s">
        <v>8268</v>
      </c>
      <c r="Q196" s="7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2"/>
        <v>0</v>
      </c>
      <c r="O197" s="6" t="e">
        <f t="shared" si="13"/>
        <v>#DIV/0!</v>
      </c>
      <c r="P197" t="s">
        <v>8268</v>
      </c>
      <c r="Q197" s="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2"/>
        <v>41.857142857142861</v>
      </c>
      <c r="O198" s="6">
        <f t="shared" si="13"/>
        <v>77.10526315789474</v>
      </c>
      <c r="P198" t="s">
        <v>8268</v>
      </c>
      <c r="Q198" s="7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2"/>
        <v>10.48</v>
      </c>
      <c r="O199" s="6">
        <f t="shared" si="13"/>
        <v>32.75</v>
      </c>
      <c r="P199" t="s">
        <v>8268</v>
      </c>
      <c r="Q199" s="7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2"/>
        <v>1.1159999999999999</v>
      </c>
      <c r="O200" s="6">
        <f t="shared" si="13"/>
        <v>46.5</v>
      </c>
      <c r="P200" t="s">
        <v>8268</v>
      </c>
      <c r="Q200" s="7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2"/>
        <v>0</v>
      </c>
      <c r="O201" s="6" t="e">
        <f t="shared" si="13"/>
        <v>#DIV/0!</v>
      </c>
      <c r="P201" t="s">
        <v>8268</v>
      </c>
      <c r="Q201" s="7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2"/>
        <v>26.192500000000003</v>
      </c>
      <c r="O202" s="6">
        <f t="shared" si="13"/>
        <v>87.308333333333337</v>
      </c>
      <c r="P202" t="s">
        <v>8268</v>
      </c>
      <c r="Q202" s="7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2"/>
        <v>58.461538461538467</v>
      </c>
      <c r="O203" s="6">
        <f t="shared" si="13"/>
        <v>54.285714285714285</v>
      </c>
      <c r="P203" t="s">
        <v>8268</v>
      </c>
      <c r="Q203" s="7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2"/>
        <v>0</v>
      </c>
      <c r="O204" s="6" t="e">
        <f t="shared" si="13"/>
        <v>#DIV/0!</v>
      </c>
      <c r="P204" t="s">
        <v>8268</v>
      </c>
      <c r="Q204" s="7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2"/>
        <v>29.84</v>
      </c>
      <c r="O205" s="6">
        <f t="shared" si="13"/>
        <v>93.25</v>
      </c>
      <c r="P205" t="s">
        <v>8268</v>
      </c>
      <c r="Q205" s="7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2"/>
        <v>50.721666666666664</v>
      </c>
      <c r="O206" s="6">
        <f t="shared" si="13"/>
        <v>117.68368136117556</v>
      </c>
      <c r="P206" t="s">
        <v>8268</v>
      </c>
      <c r="Q206" s="7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2"/>
        <v>16.25</v>
      </c>
      <c r="O207" s="6">
        <f t="shared" si="13"/>
        <v>76.470588235294116</v>
      </c>
      <c r="P207" t="s">
        <v>8268</v>
      </c>
      <c r="Q207" s="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2"/>
        <v>0</v>
      </c>
      <c r="O208" s="6" t="e">
        <f t="shared" si="13"/>
        <v>#DIV/0!</v>
      </c>
      <c r="P208" t="s">
        <v>8268</v>
      </c>
      <c r="Q208" s="7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2"/>
        <v>15.214285714285714</v>
      </c>
      <c r="O209" s="6">
        <f t="shared" si="13"/>
        <v>163.84615384615384</v>
      </c>
      <c r="P209" t="s">
        <v>8268</v>
      </c>
      <c r="Q209" s="7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2"/>
        <v>0</v>
      </c>
      <c r="O210" s="6" t="e">
        <f t="shared" si="13"/>
        <v>#DIV/0!</v>
      </c>
      <c r="P210" t="s">
        <v>8268</v>
      </c>
      <c r="Q210" s="7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2"/>
        <v>0</v>
      </c>
      <c r="O211" s="6" t="e">
        <f t="shared" si="13"/>
        <v>#DIV/0!</v>
      </c>
      <c r="P211" t="s">
        <v>8268</v>
      </c>
      <c r="Q211" s="7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2"/>
        <v>25.25</v>
      </c>
      <c r="O212" s="6">
        <f t="shared" si="13"/>
        <v>91.818181818181813</v>
      </c>
      <c r="P212" t="s">
        <v>8268</v>
      </c>
      <c r="Q212" s="7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2"/>
        <v>44.6</v>
      </c>
      <c r="O213" s="6">
        <f t="shared" si="13"/>
        <v>185.83333333333334</v>
      </c>
      <c r="P213" t="s">
        <v>8268</v>
      </c>
      <c r="Q213" s="7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2"/>
        <v>1.5873015873015872E-2</v>
      </c>
      <c r="O214" s="6">
        <f t="shared" si="13"/>
        <v>1</v>
      </c>
      <c r="P214" t="s">
        <v>8268</v>
      </c>
      <c r="Q214" s="7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2"/>
        <v>0.04</v>
      </c>
      <c r="O215" s="6">
        <f t="shared" si="13"/>
        <v>20</v>
      </c>
      <c r="P215" t="s">
        <v>8268</v>
      </c>
      <c r="Q215" s="7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2"/>
        <v>8.0000000000000002E-3</v>
      </c>
      <c r="O216" s="6">
        <f t="shared" si="13"/>
        <v>1</v>
      </c>
      <c r="P216" t="s">
        <v>8268</v>
      </c>
      <c r="Q216" s="7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2"/>
        <v>0.22727272727272727</v>
      </c>
      <c r="O217" s="6">
        <f t="shared" si="13"/>
        <v>10</v>
      </c>
      <c r="P217" t="s">
        <v>8268</v>
      </c>
      <c r="Q217" s="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2"/>
        <v>55.698440000000005</v>
      </c>
      <c r="O218" s="6">
        <f t="shared" si="13"/>
        <v>331.53833333333336</v>
      </c>
      <c r="P218" t="s">
        <v>8268</v>
      </c>
      <c r="Q218" s="7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2"/>
        <v>11.943</v>
      </c>
      <c r="O219" s="6">
        <f t="shared" si="13"/>
        <v>314.28947368421052</v>
      </c>
      <c r="P219" t="s">
        <v>8268</v>
      </c>
      <c r="Q219" s="7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2"/>
        <v>2</v>
      </c>
      <c r="O220" s="6">
        <f t="shared" si="13"/>
        <v>100</v>
      </c>
      <c r="P220" t="s">
        <v>8268</v>
      </c>
      <c r="Q220" s="7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2"/>
        <v>17.630000000000003</v>
      </c>
      <c r="O221" s="6">
        <f t="shared" si="13"/>
        <v>115.98684210526316</v>
      </c>
      <c r="P221" t="s">
        <v>8268</v>
      </c>
      <c r="Q221" s="7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2"/>
        <v>0.72</v>
      </c>
      <c r="O222" s="6">
        <f t="shared" si="13"/>
        <v>120</v>
      </c>
      <c r="P222" t="s">
        <v>8268</v>
      </c>
      <c r="Q222" s="7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2"/>
        <v>0</v>
      </c>
      <c r="O223" s="6" t="e">
        <f t="shared" si="13"/>
        <v>#DIV/0!</v>
      </c>
      <c r="P223" t="s">
        <v>8268</v>
      </c>
      <c r="Q223" s="7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2"/>
        <v>13</v>
      </c>
      <c r="O224" s="6">
        <f t="shared" si="13"/>
        <v>65</v>
      </c>
      <c r="P224" t="s">
        <v>8268</v>
      </c>
      <c r="Q224" s="7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2"/>
        <v>0</v>
      </c>
      <c r="O225" s="6" t="e">
        <f t="shared" si="13"/>
        <v>#DIV/0!</v>
      </c>
      <c r="P225" t="s">
        <v>8268</v>
      </c>
      <c r="Q225" s="7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2"/>
        <v>0</v>
      </c>
      <c r="O226" s="6" t="e">
        <f t="shared" si="13"/>
        <v>#DIV/0!</v>
      </c>
      <c r="P226" t="s">
        <v>8268</v>
      </c>
      <c r="Q226" s="7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2"/>
        <v>0</v>
      </c>
      <c r="O227" s="6" t="e">
        <f t="shared" si="13"/>
        <v>#DIV/0!</v>
      </c>
      <c r="P227" t="s">
        <v>8268</v>
      </c>
      <c r="Q227" s="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2"/>
        <v>0.86206896551724133</v>
      </c>
      <c r="O228" s="6">
        <f t="shared" si="13"/>
        <v>125</v>
      </c>
      <c r="P228" t="s">
        <v>8268</v>
      </c>
      <c r="Q228" s="7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2"/>
        <v>0</v>
      </c>
      <c r="O229" s="6" t="e">
        <f t="shared" si="13"/>
        <v>#DIV/0!</v>
      </c>
      <c r="P229" t="s">
        <v>8268</v>
      </c>
      <c r="Q229" s="7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2"/>
        <v>0</v>
      </c>
      <c r="O230" s="6" t="e">
        <f t="shared" si="13"/>
        <v>#DIV/0!</v>
      </c>
      <c r="P230" t="s">
        <v>8268</v>
      </c>
      <c r="Q230" s="7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2"/>
        <v>0</v>
      </c>
      <c r="O231" s="6" t="e">
        <f t="shared" si="13"/>
        <v>#DIV/0!</v>
      </c>
      <c r="P231" t="s">
        <v>8268</v>
      </c>
      <c r="Q231" s="7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2"/>
        <v>0.4</v>
      </c>
      <c r="O232" s="6">
        <f t="shared" si="13"/>
        <v>30</v>
      </c>
      <c r="P232" t="s">
        <v>8268</v>
      </c>
      <c r="Q232" s="7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2"/>
        <v>0</v>
      </c>
      <c r="O233" s="6" t="e">
        <f t="shared" si="13"/>
        <v>#DIV/0!</v>
      </c>
      <c r="P233" t="s">
        <v>8268</v>
      </c>
      <c r="Q233" s="7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2"/>
        <v>2.75</v>
      </c>
      <c r="O234" s="6">
        <f t="shared" si="13"/>
        <v>15.714285714285714</v>
      </c>
      <c r="P234" t="s">
        <v>8268</v>
      </c>
      <c r="Q234" s="7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2"/>
        <v>0</v>
      </c>
      <c r="O235" s="6" t="e">
        <f t="shared" si="13"/>
        <v>#DIV/0!</v>
      </c>
      <c r="P235" t="s">
        <v>8268</v>
      </c>
      <c r="Q235" s="7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2"/>
        <v>40.1</v>
      </c>
      <c r="O236" s="6">
        <f t="shared" si="13"/>
        <v>80.2</v>
      </c>
      <c r="P236" t="s">
        <v>8268</v>
      </c>
      <c r="Q236" s="7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2"/>
        <v>0</v>
      </c>
      <c r="O237" s="6" t="e">
        <f t="shared" si="13"/>
        <v>#DIV/0!</v>
      </c>
      <c r="P237" t="s">
        <v>8268</v>
      </c>
      <c r="Q237" s="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2"/>
        <v>0</v>
      </c>
      <c r="O238" s="6" t="e">
        <f t="shared" si="13"/>
        <v>#DIV/0!</v>
      </c>
      <c r="P238" t="s">
        <v>8268</v>
      </c>
      <c r="Q238" s="7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2"/>
        <v>0.33333333333333337</v>
      </c>
      <c r="O239" s="6">
        <f t="shared" si="13"/>
        <v>50</v>
      </c>
      <c r="P239" t="s">
        <v>8268</v>
      </c>
      <c r="Q239" s="7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2"/>
        <v>0</v>
      </c>
      <c r="O240" s="6" t="e">
        <f t="shared" si="13"/>
        <v>#DIV/0!</v>
      </c>
      <c r="P240" t="s">
        <v>8268</v>
      </c>
      <c r="Q240" s="7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2"/>
        <v>25</v>
      </c>
      <c r="O241" s="6">
        <f t="shared" si="13"/>
        <v>50</v>
      </c>
      <c r="P241" t="s">
        <v>8268</v>
      </c>
      <c r="Q241" s="7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2"/>
        <v>107.63413333333334</v>
      </c>
      <c r="O242" s="6">
        <f t="shared" si="13"/>
        <v>117.84759124087591</v>
      </c>
      <c r="P242" t="s">
        <v>8269</v>
      </c>
      <c r="Q242" s="7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2"/>
        <v>112.63736263736264</v>
      </c>
      <c r="O243" s="6">
        <f t="shared" si="13"/>
        <v>109.04255319148936</v>
      </c>
      <c r="P243" t="s">
        <v>8269</v>
      </c>
      <c r="Q243" s="7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2"/>
        <v>113.46153846153845</v>
      </c>
      <c r="O244" s="6">
        <f t="shared" si="13"/>
        <v>73.019801980198025</v>
      </c>
      <c r="P244" t="s">
        <v>8269</v>
      </c>
      <c r="Q244" s="7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2"/>
        <v>102.592</v>
      </c>
      <c r="O245" s="6">
        <f t="shared" si="13"/>
        <v>78.195121951219505</v>
      </c>
      <c r="P245" t="s">
        <v>8269</v>
      </c>
      <c r="Q245" s="7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2"/>
        <v>113.75714285714287</v>
      </c>
      <c r="O246" s="6">
        <f t="shared" si="13"/>
        <v>47.398809523809526</v>
      </c>
      <c r="P246" t="s">
        <v>8269</v>
      </c>
      <c r="Q246" s="7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2"/>
        <v>103.71999999999998</v>
      </c>
      <c r="O247" s="6">
        <f t="shared" si="13"/>
        <v>54.020833333333336</v>
      </c>
      <c r="P247" t="s">
        <v>8269</v>
      </c>
      <c r="Q247" s="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2"/>
        <v>305.46000000000004</v>
      </c>
      <c r="O248" s="6">
        <f t="shared" si="13"/>
        <v>68.488789237668158</v>
      </c>
      <c r="P248" t="s">
        <v>8269</v>
      </c>
      <c r="Q248" s="7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2"/>
        <v>134.1</v>
      </c>
      <c r="O249" s="6">
        <f t="shared" si="13"/>
        <v>108.14516129032258</v>
      </c>
      <c r="P249" t="s">
        <v>8269</v>
      </c>
      <c r="Q249" s="7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2"/>
        <v>101.33294117647058</v>
      </c>
      <c r="O250" s="6">
        <f t="shared" si="13"/>
        <v>589.95205479452056</v>
      </c>
      <c r="P250" t="s">
        <v>8269</v>
      </c>
      <c r="Q250" s="7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2"/>
        <v>112.92</v>
      </c>
      <c r="O251" s="6">
        <f t="shared" si="13"/>
        <v>48.051063829787232</v>
      </c>
      <c r="P251" t="s">
        <v>8269</v>
      </c>
      <c r="Q251" s="7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2"/>
        <v>105.58333333333334</v>
      </c>
      <c r="O252" s="6">
        <f t="shared" si="13"/>
        <v>72.482837528604122</v>
      </c>
      <c r="P252" t="s">
        <v>8269</v>
      </c>
      <c r="Q252" s="7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2"/>
        <v>125.57142857142858</v>
      </c>
      <c r="O253" s="6">
        <f t="shared" si="13"/>
        <v>57.077922077922075</v>
      </c>
      <c r="P253" t="s">
        <v>8269</v>
      </c>
      <c r="Q253" s="7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2"/>
        <v>184.56</v>
      </c>
      <c r="O254" s="6">
        <f t="shared" si="13"/>
        <v>85.444444444444443</v>
      </c>
      <c r="P254" t="s">
        <v>8269</v>
      </c>
      <c r="Q254" s="7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2"/>
        <v>100.73333333333335</v>
      </c>
      <c r="O255" s="6">
        <f t="shared" si="13"/>
        <v>215.85714285714286</v>
      </c>
      <c r="P255" t="s">
        <v>8269</v>
      </c>
      <c r="Q255" s="7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2"/>
        <v>116.94725</v>
      </c>
      <c r="O256" s="6">
        <f t="shared" si="13"/>
        <v>89.38643312101911</v>
      </c>
      <c r="P256" t="s">
        <v>8269</v>
      </c>
      <c r="Q256" s="7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2"/>
        <v>106.73325</v>
      </c>
      <c r="O257" s="6">
        <f t="shared" si="13"/>
        <v>45.418404255319146</v>
      </c>
      <c r="P257" t="s">
        <v>8269</v>
      </c>
      <c r="Q257" s="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2"/>
        <v>139.1</v>
      </c>
      <c r="O258" s="6">
        <f t="shared" si="13"/>
        <v>65.756363636363631</v>
      </c>
      <c r="P258" t="s">
        <v>8269</v>
      </c>
      <c r="Q258" s="7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16">(E259/D259)*100</f>
        <v>106.72648571428572</v>
      </c>
      <c r="O259" s="6">
        <f t="shared" ref="O259:O322" si="17">E259/L259</f>
        <v>66.70405357142856</v>
      </c>
      <c r="P259" t="s">
        <v>8269</v>
      </c>
      <c r="Q259" s="7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6"/>
        <v>191.14</v>
      </c>
      <c r="O260" s="6">
        <f t="shared" si="17"/>
        <v>83.345930232558146</v>
      </c>
      <c r="P260" t="s">
        <v>8269</v>
      </c>
      <c r="Q260" s="7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6"/>
        <v>131.93789333333334</v>
      </c>
      <c r="O261" s="6">
        <f t="shared" si="17"/>
        <v>105.04609341825902</v>
      </c>
      <c r="P261" t="s">
        <v>8269</v>
      </c>
      <c r="Q261" s="7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6"/>
        <v>106.4</v>
      </c>
      <c r="O262" s="6">
        <f t="shared" si="17"/>
        <v>120.90909090909091</v>
      </c>
      <c r="P262" t="s">
        <v>8269</v>
      </c>
      <c r="Q262" s="7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6"/>
        <v>107.4</v>
      </c>
      <c r="O263" s="6">
        <f t="shared" si="17"/>
        <v>97.63636363636364</v>
      </c>
      <c r="P263" t="s">
        <v>8269</v>
      </c>
      <c r="Q263" s="7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6"/>
        <v>240</v>
      </c>
      <c r="O264" s="6">
        <f t="shared" si="17"/>
        <v>41.379310344827587</v>
      </c>
      <c r="P264" t="s">
        <v>8269</v>
      </c>
      <c r="Q264" s="7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6"/>
        <v>118.08108</v>
      </c>
      <c r="O265" s="6">
        <f t="shared" si="17"/>
        <v>30.654485981308412</v>
      </c>
      <c r="P265" t="s">
        <v>8269</v>
      </c>
      <c r="Q265" s="7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6"/>
        <v>118.19999999999999</v>
      </c>
      <c r="O266" s="6">
        <f t="shared" si="17"/>
        <v>64.945054945054949</v>
      </c>
      <c r="P266" t="s">
        <v>8269</v>
      </c>
      <c r="Q266" s="7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6"/>
        <v>111.1</v>
      </c>
      <c r="O267" s="6">
        <f t="shared" si="17"/>
        <v>95.775862068965523</v>
      </c>
      <c r="P267" t="s">
        <v>8269</v>
      </c>
      <c r="Q267" s="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6"/>
        <v>145.5</v>
      </c>
      <c r="O268" s="6">
        <f t="shared" si="17"/>
        <v>40.416666666666664</v>
      </c>
      <c r="P268" t="s">
        <v>8269</v>
      </c>
      <c r="Q268" s="7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6"/>
        <v>131.62883248730967</v>
      </c>
      <c r="O269" s="6">
        <f t="shared" si="17"/>
        <v>78.578424242424248</v>
      </c>
      <c r="P269" t="s">
        <v>8269</v>
      </c>
      <c r="Q269" s="7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6"/>
        <v>111.4</v>
      </c>
      <c r="O270" s="6">
        <f t="shared" si="17"/>
        <v>50.18018018018018</v>
      </c>
      <c r="P270" t="s">
        <v>8269</v>
      </c>
      <c r="Q270" s="7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6"/>
        <v>147.23376999999999</v>
      </c>
      <c r="O271" s="6">
        <f t="shared" si="17"/>
        <v>92.251735588972423</v>
      </c>
      <c r="P271" t="s">
        <v>8269</v>
      </c>
      <c r="Q271" s="7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6"/>
        <v>152.60869565217391</v>
      </c>
      <c r="O272" s="6">
        <f t="shared" si="17"/>
        <v>57.540983606557376</v>
      </c>
      <c r="P272" t="s">
        <v>8269</v>
      </c>
      <c r="Q272" s="7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6"/>
        <v>104.67999999999999</v>
      </c>
      <c r="O273" s="6">
        <f t="shared" si="17"/>
        <v>109.42160278745645</v>
      </c>
      <c r="P273" t="s">
        <v>8269</v>
      </c>
      <c r="Q273" s="7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6"/>
        <v>177.43366666666668</v>
      </c>
      <c r="O274" s="6">
        <f t="shared" si="17"/>
        <v>81.892461538461546</v>
      </c>
      <c r="P274" t="s">
        <v>8269</v>
      </c>
      <c r="Q274" s="7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6"/>
        <v>107.7758</v>
      </c>
      <c r="O275" s="6">
        <f t="shared" si="17"/>
        <v>45.667711864406776</v>
      </c>
      <c r="P275" t="s">
        <v>8269</v>
      </c>
      <c r="Q275" s="7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6"/>
        <v>156</v>
      </c>
      <c r="O276" s="6">
        <f t="shared" si="17"/>
        <v>55.221238938053098</v>
      </c>
      <c r="P276" t="s">
        <v>8269</v>
      </c>
      <c r="Q276" s="7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6"/>
        <v>108.395</v>
      </c>
      <c r="O277" s="6">
        <f t="shared" si="17"/>
        <v>65.298192771084331</v>
      </c>
      <c r="P277" t="s">
        <v>8269</v>
      </c>
      <c r="Q277" s="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6"/>
        <v>147.6</v>
      </c>
      <c r="O278" s="6">
        <f t="shared" si="17"/>
        <v>95.225806451612897</v>
      </c>
      <c r="P278" t="s">
        <v>8269</v>
      </c>
      <c r="Q278" s="7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6"/>
        <v>110.38153846153847</v>
      </c>
      <c r="O279" s="6">
        <f t="shared" si="17"/>
        <v>75.444794952681391</v>
      </c>
      <c r="P279" t="s">
        <v>8269</v>
      </c>
      <c r="Q279" s="7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6"/>
        <v>150.34814814814814</v>
      </c>
      <c r="O280" s="6">
        <f t="shared" si="17"/>
        <v>97.816867469879512</v>
      </c>
      <c r="P280" t="s">
        <v>8269</v>
      </c>
      <c r="Q280" s="7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6"/>
        <v>157.31829411764707</v>
      </c>
      <c r="O281" s="6">
        <f t="shared" si="17"/>
        <v>87.685606557377056</v>
      </c>
      <c r="P281" t="s">
        <v>8269</v>
      </c>
      <c r="Q281" s="7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6"/>
        <v>156.14400000000001</v>
      </c>
      <c r="O282" s="6">
        <f t="shared" si="17"/>
        <v>54.748948106591868</v>
      </c>
      <c r="P282" t="s">
        <v>8269</v>
      </c>
      <c r="Q282" s="7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6"/>
        <v>120.58763636363636</v>
      </c>
      <c r="O283" s="6">
        <f t="shared" si="17"/>
        <v>83.953417721518989</v>
      </c>
      <c r="P283" t="s">
        <v>8269</v>
      </c>
      <c r="Q283" s="7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6"/>
        <v>101.18888888888888</v>
      </c>
      <c r="O284" s="6">
        <f t="shared" si="17"/>
        <v>254.38547486033519</v>
      </c>
      <c r="P284" t="s">
        <v>8269</v>
      </c>
      <c r="Q284" s="7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6"/>
        <v>114.27249999999999</v>
      </c>
      <c r="O285" s="6">
        <f t="shared" si="17"/>
        <v>101.8269801980198</v>
      </c>
      <c r="P285" t="s">
        <v>8269</v>
      </c>
      <c r="Q285" s="7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6"/>
        <v>104.62615</v>
      </c>
      <c r="O286" s="6">
        <f t="shared" si="17"/>
        <v>55.066394736842106</v>
      </c>
      <c r="P286" t="s">
        <v>8269</v>
      </c>
      <c r="Q286" s="7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6"/>
        <v>228.82507142857142</v>
      </c>
      <c r="O287" s="6">
        <f t="shared" si="17"/>
        <v>56.901438721136763</v>
      </c>
      <c r="P287" t="s">
        <v>8269</v>
      </c>
      <c r="Q287" s="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6"/>
        <v>109.15333333333332</v>
      </c>
      <c r="O288" s="6">
        <f t="shared" si="17"/>
        <v>121.28148148148148</v>
      </c>
      <c r="P288" t="s">
        <v>8269</v>
      </c>
      <c r="Q288" s="7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6"/>
        <v>176.29999999999998</v>
      </c>
      <c r="O289" s="6">
        <f t="shared" si="17"/>
        <v>91.189655172413794</v>
      </c>
      <c r="P289" t="s">
        <v>8269</v>
      </c>
      <c r="Q289" s="7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6"/>
        <v>103.21061999999999</v>
      </c>
      <c r="O290" s="6">
        <f t="shared" si="17"/>
        <v>115.44812080536913</v>
      </c>
      <c r="P290" t="s">
        <v>8269</v>
      </c>
      <c r="Q290" s="7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6"/>
        <v>104.82000000000001</v>
      </c>
      <c r="O291" s="6">
        <f t="shared" si="17"/>
        <v>67.771551724137936</v>
      </c>
      <c r="P291" t="s">
        <v>8269</v>
      </c>
      <c r="Q291" s="7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6"/>
        <v>106.68444444444445</v>
      </c>
      <c r="O292" s="6">
        <f t="shared" si="17"/>
        <v>28.576190476190476</v>
      </c>
      <c r="P292" t="s">
        <v>8269</v>
      </c>
      <c r="Q292" s="7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6"/>
        <v>120.02</v>
      </c>
      <c r="O293" s="6">
        <f t="shared" si="17"/>
        <v>46.8828125</v>
      </c>
      <c r="P293" t="s">
        <v>8269</v>
      </c>
      <c r="Q293" s="7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6"/>
        <v>101.50693333333334</v>
      </c>
      <c r="O294" s="6">
        <f t="shared" si="17"/>
        <v>154.42231237322514</v>
      </c>
      <c r="P294" t="s">
        <v>8269</v>
      </c>
      <c r="Q294" s="7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6"/>
        <v>101.38461538461539</v>
      </c>
      <c r="O295" s="6">
        <f t="shared" si="17"/>
        <v>201.22137404580153</v>
      </c>
      <c r="P295" t="s">
        <v>8269</v>
      </c>
      <c r="Q295" s="7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6"/>
        <v>100</v>
      </c>
      <c r="O296" s="6">
        <f t="shared" si="17"/>
        <v>100</v>
      </c>
      <c r="P296" t="s">
        <v>8269</v>
      </c>
      <c r="Q296" s="7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6"/>
        <v>133.10911999999999</v>
      </c>
      <c r="O297" s="6">
        <f t="shared" si="17"/>
        <v>100.08204511278196</v>
      </c>
      <c r="P297" t="s">
        <v>8269</v>
      </c>
      <c r="Q297" s="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6"/>
        <v>118.72620000000001</v>
      </c>
      <c r="O298" s="6">
        <f t="shared" si="17"/>
        <v>230.08953488372092</v>
      </c>
      <c r="P298" t="s">
        <v>8269</v>
      </c>
      <c r="Q298" s="7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6"/>
        <v>100.64</v>
      </c>
      <c r="O299" s="6">
        <f t="shared" si="17"/>
        <v>141.74647887323943</v>
      </c>
      <c r="P299" t="s">
        <v>8269</v>
      </c>
      <c r="Q299" s="7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6"/>
        <v>108.93241269841269</v>
      </c>
      <c r="O300" s="6">
        <f t="shared" si="17"/>
        <v>56.344351395730705</v>
      </c>
      <c r="P300" t="s">
        <v>8269</v>
      </c>
      <c r="Q300" s="7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6"/>
        <v>178.95250000000001</v>
      </c>
      <c r="O301" s="6">
        <f t="shared" si="17"/>
        <v>73.341188524590166</v>
      </c>
      <c r="P301" t="s">
        <v>8269</v>
      </c>
      <c r="Q301" s="7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6"/>
        <v>101.72264</v>
      </c>
      <c r="O302" s="6">
        <f t="shared" si="17"/>
        <v>85.337785234899329</v>
      </c>
      <c r="P302" t="s">
        <v>8269</v>
      </c>
      <c r="Q302" s="7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6"/>
        <v>118.73499999999999</v>
      </c>
      <c r="O303" s="6">
        <f t="shared" si="17"/>
        <v>61.496215139442228</v>
      </c>
      <c r="P303" t="s">
        <v>8269</v>
      </c>
      <c r="Q303" s="7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6"/>
        <v>100.46</v>
      </c>
      <c r="O304" s="6">
        <f t="shared" si="17"/>
        <v>93.018518518518519</v>
      </c>
      <c r="P304" t="s">
        <v>8269</v>
      </c>
      <c r="Q304" s="7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6"/>
        <v>137.46666666666667</v>
      </c>
      <c r="O305" s="6">
        <f t="shared" si="17"/>
        <v>50.292682926829265</v>
      </c>
      <c r="P305" t="s">
        <v>8269</v>
      </c>
      <c r="Q305" s="7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6"/>
        <v>231.64705882352939</v>
      </c>
      <c r="O306" s="6">
        <f t="shared" si="17"/>
        <v>106.43243243243244</v>
      </c>
      <c r="P306" t="s">
        <v>8269</v>
      </c>
      <c r="Q306" s="7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6"/>
        <v>130.33333333333331</v>
      </c>
      <c r="O307" s="6">
        <f t="shared" si="17"/>
        <v>51.719576719576722</v>
      </c>
      <c r="P307" t="s">
        <v>8269</v>
      </c>
      <c r="Q307" s="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6"/>
        <v>292.89999999999998</v>
      </c>
      <c r="O308" s="6">
        <f t="shared" si="17"/>
        <v>36.612499999999997</v>
      </c>
      <c r="P308" t="s">
        <v>8269</v>
      </c>
      <c r="Q308" s="7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6"/>
        <v>111.31818181818183</v>
      </c>
      <c r="O309" s="6">
        <f t="shared" si="17"/>
        <v>42.517361111111114</v>
      </c>
      <c r="P309" t="s">
        <v>8269</v>
      </c>
      <c r="Q309" s="7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6"/>
        <v>105.56666666666668</v>
      </c>
      <c r="O310" s="6">
        <f t="shared" si="17"/>
        <v>62.712871287128714</v>
      </c>
      <c r="P310" t="s">
        <v>8269</v>
      </c>
      <c r="Q310" s="7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6"/>
        <v>118.94444444444446</v>
      </c>
      <c r="O311" s="6">
        <f t="shared" si="17"/>
        <v>89.957983193277315</v>
      </c>
      <c r="P311" t="s">
        <v>8269</v>
      </c>
      <c r="Q311" s="7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6"/>
        <v>104.129</v>
      </c>
      <c r="O312" s="6">
        <f t="shared" si="17"/>
        <v>28.924722222222222</v>
      </c>
      <c r="P312" t="s">
        <v>8269</v>
      </c>
      <c r="Q312" s="7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6"/>
        <v>104.10165000000001</v>
      </c>
      <c r="O313" s="6">
        <f t="shared" si="17"/>
        <v>138.8022</v>
      </c>
      <c r="P313" t="s">
        <v>8269</v>
      </c>
      <c r="Q313" s="7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6"/>
        <v>111.87499999999999</v>
      </c>
      <c r="O314" s="6">
        <f t="shared" si="17"/>
        <v>61.301369863013697</v>
      </c>
      <c r="P314" t="s">
        <v>8269</v>
      </c>
      <c r="Q314" s="7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6"/>
        <v>104.73529411764706</v>
      </c>
      <c r="O315" s="6">
        <f t="shared" si="17"/>
        <v>80.202702702702709</v>
      </c>
      <c r="P315" t="s">
        <v>8269</v>
      </c>
      <c r="Q315" s="7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6"/>
        <v>385.15000000000003</v>
      </c>
      <c r="O316" s="6">
        <f t="shared" si="17"/>
        <v>32.095833333333331</v>
      </c>
      <c r="P316" t="s">
        <v>8269</v>
      </c>
      <c r="Q316" s="7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6"/>
        <v>101.248</v>
      </c>
      <c r="O317" s="6">
        <f t="shared" si="17"/>
        <v>200.88888888888889</v>
      </c>
      <c r="P317" t="s">
        <v>8269</v>
      </c>
      <c r="Q317" s="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6"/>
        <v>113.77333333333333</v>
      </c>
      <c r="O318" s="6">
        <f t="shared" si="17"/>
        <v>108.01265822784811</v>
      </c>
      <c r="P318" t="s">
        <v>8269</v>
      </c>
      <c r="Q318" s="7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6"/>
        <v>100.80333333333333</v>
      </c>
      <c r="O319" s="6">
        <f t="shared" si="17"/>
        <v>95.699367088607602</v>
      </c>
      <c r="P319" t="s">
        <v>8269</v>
      </c>
      <c r="Q319" s="7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6"/>
        <v>283.32</v>
      </c>
      <c r="O320" s="6">
        <f t="shared" si="17"/>
        <v>49.880281690140848</v>
      </c>
      <c r="P320" t="s">
        <v>8269</v>
      </c>
      <c r="Q320" s="7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6"/>
        <v>112.68</v>
      </c>
      <c r="O321" s="6">
        <f t="shared" si="17"/>
        <v>110.47058823529412</v>
      </c>
      <c r="P321" t="s">
        <v>8269</v>
      </c>
      <c r="Q321" s="7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6"/>
        <v>106.58000000000001</v>
      </c>
      <c r="O322" s="6">
        <f t="shared" si="17"/>
        <v>134.91139240506328</v>
      </c>
      <c r="P322" t="s">
        <v>8269</v>
      </c>
      <c r="Q322" s="7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20">(E323/D323)*100</f>
        <v>102.66285714285715</v>
      </c>
      <c r="O323" s="6">
        <f t="shared" ref="O323:O386" si="21">E323/L323</f>
        <v>106.62314540059347</v>
      </c>
      <c r="P323" t="s">
        <v>8269</v>
      </c>
      <c r="Q323" s="7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0"/>
        <v>107.91200000000001</v>
      </c>
      <c r="O324" s="6">
        <f t="shared" si="21"/>
        <v>145.04301075268816</v>
      </c>
      <c r="P324" t="s">
        <v>8269</v>
      </c>
      <c r="Q324" s="7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0"/>
        <v>123.07407407407408</v>
      </c>
      <c r="O325" s="6">
        <f t="shared" si="21"/>
        <v>114.58620689655173</v>
      </c>
      <c r="P325" t="s">
        <v>8269</v>
      </c>
      <c r="Q325" s="7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0"/>
        <v>101.6</v>
      </c>
      <c r="O326" s="6">
        <f t="shared" si="21"/>
        <v>105.3170731707317</v>
      </c>
      <c r="P326" t="s">
        <v>8269</v>
      </c>
      <c r="Q326" s="7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0"/>
        <v>104.396</v>
      </c>
      <c r="O327" s="6">
        <f t="shared" si="21"/>
        <v>70.921195652173907</v>
      </c>
      <c r="P327" t="s">
        <v>8269</v>
      </c>
      <c r="Q327" s="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0"/>
        <v>112.92973333333333</v>
      </c>
      <c r="O328" s="6">
        <f t="shared" si="21"/>
        <v>147.17167680278018</v>
      </c>
      <c r="P328" t="s">
        <v>8269</v>
      </c>
      <c r="Q328" s="7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0"/>
        <v>136.4</v>
      </c>
      <c r="O329" s="6">
        <f t="shared" si="21"/>
        <v>160.47058823529412</v>
      </c>
      <c r="P329" t="s">
        <v>8269</v>
      </c>
      <c r="Q329" s="7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0"/>
        <v>103.61439999999999</v>
      </c>
      <c r="O330" s="6">
        <f t="shared" si="21"/>
        <v>156.04578313253012</v>
      </c>
      <c r="P330" t="s">
        <v>8269</v>
      </c>
      <c r="Q330" s="7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0"/>
        <v>105.5</v>
      </c>
      <c r="O331" s="6">
        <f t="shared" si="21"/>
        <v>63.17365269461078</v>
      </c>
      <c r="P331" t="s">
        <v>8269</v>
      </c>
      <c r="Q331" s="7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0"/>
        <v>101.82857142857142</v>
      </c>
      <c r="O332" s="6">
        <f t="shared" si="21"/>
        <v>104.82352941176471</v>
      </c>
      <c r="P332" t="s">
        <v>8269</v>
      </c>
      <c r="Q332" s="7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0"/>
        <v>106.60499999999999</v>
      </c>
      <c r="O333" s="6">
        <f t="shared" si="21"/>
        <v>97.356164383561648</v>
      </c>
      <c r="P333" t="s">
        <v>8269</v>
      </c>
      <c r="Q333" s="7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0"/>
        <v>113.015</v>
      </c>
      <c r="O334" s="6">
        <f t="shared" si="21"/>
        <v>203.63063063063063</v>
      </c>
      <c r="P334" t="s">
        <v>8269</v>
      </c>
      <c r="Q334" s="7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0"/>
        <v>125.22750000000001</v>
      </c>
      <c r="O335" s="6">
        <f t="shared" si="21"/>
        <v>188.31203007518798</v>
      </c>
      <c r="P335" t="s">
        <v>8269</v>
      </c>
      <c r="Q335" s="7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0"/>
        <v>101.19</v>
      </c>
      <c r="O336" s="6">
        <f t="shared" si="21"/>
        <v>146.65217391304347</v>
      </c>
      <c r="P336" t="s">
        <v>8269</v>
      </c>
      <c r="Q336" s="7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0"/>
        <v>102.76470588235294</v>
      </c>
      <c r="O337" s="6">
        <f t="shared" si="21"/>
        <v>109.1875</v>
      </c>
      <c r="P337" t="s">
        <v>8269</v>
      </c>
      <c r="Q337" s="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0"/>
        <v>116.83911999999998</v>
      </c>
      <c r="O338" s="6">
        <f t="shared" si="21"/>
        <v>59.249046653144013</v>
      </c>
      <c r="P338" t="s">
        <v>8269</v>
      </c>
      <c r="Q338" s="7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0"/>
        <v>101.16833333333335</v>
      </c>
      <c r="O339" s="6">
        <f t="shared" si="21"/>
        <v>97.904838709677421</v>
      </c>
      <c r="P339" t="s">
        <v>8269</v>
      </c>
      <c r="Q339" s="7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0"/>
        <v>110.13360000000002</v>
      </c>
      <c r="O340" s="6">
        <f t="shared" si="21"/>
        <v>70.000169491525426</v>
      </c>
      <c r="P340" t="s">
        <v>8269</v>
      </c>
      <c r="Q340" s="7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0"/>
        <v>108.08333333333333</v>
      </c>
      <c r="O341" s="6">
        <f t="shared" si="21"/>
        <v>72.865168539325836</v>
      </c>
      <c r="P341" t="s">
        <v>8269</v>
      </c>
      <c r="Q341" s="7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0"/>
        <v>125.02285714285715</v>
      </c>
      <c r="O342" s="6">
        <f t="shared" si="21"/>
        <v>146.34782608695653</v>
      </c>
      <c r="P342" t="s">
        <v>8269</v>
      </c>
      <c r="Q342" s="7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0"/>
        <v>106.71428571428572</v>
      </c>
      <c r="O343" s="6">
        <f t="shared" si="21"/>
        <v>67.909090909090907</v>
      </c>
      <c r="P343" t="s">
        <v>8269</v>
      </c>
      <c r="Q343" s="7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0"/>
        <v>100.36639999999998</v>
      </c>
      <c r="O344" s="6">
        <f t="shared" si="21"/>
        <v>169.85083076923075</v>
      </c>
      <c r="P344" t="s">
        <v>8269</v>
      </c>
      <c r="Q344" s="7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0"/>
        <v>102.02863333333335</v>
      </c>
      <c r="O345" s="6">
        <f t="shared" si="21"/>
        <v>58.413339694656486</v>
      </c>
      <c r="P345" t="s">
        <v>8269</v>
      </c>
      <c r="Q345" s="7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0"/>
        <v>102.08358208955224</v>
      </c>
      <c r="O346" s="6">
        <f t="shared" si="21"/>
        <v>119.99298245614035</v>
      </c>
      <c r="P346" t="s">
        <v>8269</v>
      </c>
      <c r="Q346" s="7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0"/>
        <v>123.27586206896552</v>
      </c>
      <c r="O347" s="6">
        <f t="shared" si="21"/>
        <v>99.860335195530723</v>
      </c>
      <c r="P347" t="s">
        <v>8269</v>
      </c>
      <c r="Q347" s="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0"/>
        <v>170.28880000000001</v>
      </c>
      <c r="O348" s="6">
        <f t="shared" si="21"/>
        <v>90.579148936170213</v>
      </c>
      <c r="P348" t="s">
        <v>8269</v>
      </c>
      <c r="Q348" s="7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0"/>
        <v>111.59049999999999</v>
      </c>
      <c r="O349" s="6">
        <f t="shared" si="21"/>
        <v>117.77361477572559</v>
      </c>
      <c r="P349" t="s">
        <v>8269</v>
      </c>
      <c r="Q349" s="7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0"/>
        <v>103</v>
      </c>
      <c r="O350" s="6">
        <f t="shared" si="21"/>
        <v>86.554621848739501</v>
      </c>
      <c r="P350" t="s">
        <v>8269</v>
      </c>
      <c r="Q350" s="7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0"/>
        <v>106.63570159857905</v>
      </c>
      <c r="O351" s="6">
        <f t="shared" si="21"/>
        <v>71.899281437125751</v>
      </c>
      <c r="P351" t="s">
        <v>8269</v>
      </c>
      <c r="Q351" s="7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0"/>
        <v>114.75999999999999</v>
      </c>
      <c r="O352" s="6">
        <f t="shared" si="21"/>
        <v>129.81900452488688</v>
      </c>
      <c r="P352" t="s">
        <v>8269</v>
      </c>
      <c r="Q352" s="7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0"/>
        <v>127.34117647058822</v>
      </c>
      <c r="O353" s="6">
        <f t="shared" si="21"/>
        <v>44.912863070539416</v>
      </c>
      <c r="P353" t="s">
        <v>8269</v>
      </c>
      <c r="Q353" s="7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0"/>
        <v>116.56</v>
      </c>
      <c r="O354" s="6">
        <f t="shared" si="21"/>
        <v>40.755244755244753</v>
      </c>
      <c r="P354" t="s">
        <v>8269</v>
      </c>
      <c r="Q354" s="7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0"/>
        <v>108.61819426615318</v>
      </c>
      <c r="O355" s="6">
        <f t="shared" si="21"/>
        <v>103.52394779771615</v>
      </c>
      <c r="P355" t="s">
        <v>8269</v>
      </c>
      <c r="Q355" s="7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0"/>
        <v>103.94285714285714</v>
      </c>
      <c r="O356" s="6">
        <f t="shared" si="21"/>
        <v>125.44827586206897</v>
      </c>
      <c r="P356" t="s">
        <v>8269</v>
      </c>
      <c r="Q356" s="7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0"/>
        <v>116.25714285714285</v>
      </c>
      <c r="O357" s="6">
        <f t="shared" si="21"/>
        <v>246.60606060606059</v>
      </c>
      <c r="P357" t="s">
        <v>8269</v>
      </c>
      <c r="Q357" s="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0"/>
        <v>102.69239999999999</v>
      </c>
      <c r="O358" s="6">
        <f t="shared" si="21"/>
        <v>79.401340206185566</v>
      </c>
      <c r="P358" t="s">
        <v>8269</v>
      </c>
      <c r="Q358" s="7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0"/>
        <v>174</v>
      </c>
      <c r="O359" s="6">
        <f t="shared" si="21"/>
        <v>86.138613861386133</v>
      </c>
      <c r="P359" t="s">
        <v>8269</v>
      </c>
      <c r="Q359" s="7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0"/>
        <v>103.08800000000001</v>
      </c>
      <c r="O360" s="6">
        <f t="shared" si="21"/>
        <v>193.04868913857678</v>
      </c>
      <c r="P360" t="s">
        <v>8269</v>
      </c>
      <c r="Q360" s="7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0"/>
        <v>104.85537190082646</v>
      </c>
      <c r="O361" s="6">
        <f t="shared" si="21"/>
        <v>84.023178807947019</v>
      </c>
      <c r="P361" t="s">
        <v>8269</v>
      </c>
      <c r="Q361" s="7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0"/>
        <v>101.375</v>
      </c>
      <c r="O362" s="6">
        <f t="shared" si="21"/>
        <v>139.82758620689654</v>
      </c>
      <c r="P362" t="s">
        <v>8269</v>
      </c>
      <c r="Q362" s="7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0"/>
        <v>111.07699999999998</v>
      </c>
      <c r="O363" s="6">
        <f t="shared" si="21"/>
        <v>109.82189265536722</v>
      </c>
      <c r="P363" t="s">
        <v>8269</v>
      </c>
      <c r="Q363" s="7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0"/>
        <v>124.15933781686496</v>
      </c>
      <c r="O364" s="6">
        <f t="shared" si="21"/>
        <v>139.53488372093022</v>
      </c>
      <c r="P364" t="s">
        <v>8269</v>
      </c>
      <c r="Q364" s="7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0"/>
        <v>101.33333333333334</v>
      </c>
      <c r="O365" s="6">
        <f t="shared" si="21"/>
        <v>347.84615384615387</v>
      </c>
      <c r="P365" t="s">
        <v>8269</v>
      </c>
      <c r="Q365" s="7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0"/>
        <v>110.16142857142856</v>
      </c>
      <c r="O366" s="6">
        <f t="shared" si="21"/>
        <v>68.24159292035398</v>
      </c>
      <c r="P366" t="s">
        <v>8269</v>
      </c>
      <c r="Q366" s="7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0"/>
        <v>103.97333333333334</v>
      </c>
      <c r="O367" s="6">
        <f t="shared" si="21"/>
        <v>239.93846153846152</v>
      </c>
      <c r="P367" t="s">
        <v>8269</v>
      </c>
      <c r="Q367" s="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0"/>
        <v>101.31578947368421</v>
      </c>
      <c r="O368" s="6">
        <f t="shared" si="21"/>
        <v>287.31343283582089</v>
      </c>
      <c r="P368" t="s">
        <v>8269</v>
      </c>
      <c r="Q368" s="7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0"/>
        <v>103.3501</v>
      </c>
      <c r="O369" s="6">
        <f t="shared" si="21"/>
        <v>86.84882352941176</v>
      </c>
      <c r="P369" t="s">
        <v>8269</v>
      </c>
      <c r="Q369" s="7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0"/>
        <v>104.11200000000001</v>
      </c>
      <c r="O370" s="6">
        <f t="shared" si="21"/>
        <v>81.84905660377359</v>
      </c>
      <c r="P370" t="s">
        <v>8269</v>
      </c>
      <c r="Q370" s="7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0"/>
        <v>110.15569230769231</v>
      </c>
      <c r="O371" s="6">
        <f t="shared" si="21"/>
        <v>42.874970059880241</v>
      </c>
      <c r="P371" t="s">
        <v>8269</v>
      </c>
      <c r="Q371" s="7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0"/>
        <v>122.02</v>
      </c>
      <c r="O372" s="6">
        <f t="shared" si="21"/>
        <v>709.41860465116281</v>
      </c>
      <c r="P372" t="s">
        <v>8269</v>
      </c>
      <c r="Q372" s="7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0"/>
        <v>114.16866666666667</v>
      </c>
      <c r="O373" s="6">
        <f t="shared" si="21"/>
        <v>161.25517890772127</v>
      </c>
      <c r="P373" t="s">
        <v>8269</v>
      </c>
      <c r="Q373" s="7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0"/>
        <v>125.33333333333334</v>
      </c>
      <c r="O374" s="6">
        <f t="shared" si="21"/>
        <v>41.777777777777779</v>
      </c>
      <c r="P374" t="s">
        <v>8269</v>
      </c>
      <c r="Q374" s="7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0"/>
        <v>106.66666666666667</v>
      </c>
      <c r="O375" s="6">
        <f t="shared" si="21"/>
        <v>89.887640449438209</v>
      </c>
      <c r="P375" t="s">
        <v>8269</v>
      </c>
      <c r="Q375" s="7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0"/>
        <v>130.65</v>
      </c>
      <c r="O376" s="6">
        <f t="shared" si="21"/>
        <v>45.051724137931032</v>
      </c>
      <c r="P376" t="s">
        <v>8269</v>
      </c>
      <c r="Q376" s="7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0"/>
        <v>120</v>
      </c>
      <c r="O377" s="6">
        <f t="shared" si="21"/>
        <v>42.857142857142854</v>
      </c>
      <c r="P377" t="s">
        <v>8269</v>
      </c>
      <c r="Q377" s="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0"/>
        <v>105.9591836734694</v>
      </c>
      <c r="O378" s="6">
        <f t="shared" si="21"/>
        <v>54.083333333333336</v>
      </c>
      <c r="P378" t="s">
        <v>8269</v>
      </c>
      <c r="Q378" s="7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0"/>
        <v>114.39999999999999</v>
      </c>
      <c r="O379" s="6">
        <f t="shared" si="21"/>
        <v>103.21804511278195</v>
      </c>
      <c r="P379" t="s">
        <v>8269</v>
      </c>
      <c r="Q379" s="7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0"/>
        <v>111.76666666666665</v>
      </c>
      <c r="O380" s="6">
        <f t="shared" si="21"/>
        <v>40.397590361445786</v>
      </c>
      <c r="P380" t="s">
        <v>8269</v>
      </c>
      <c r="Q380" s="7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0"/>
        <v>116.08000000000001</v>
      </c>
      <c r="O381" s="6">
        <f t="shared" si="21"/>
        <v>116.85906040268456</v>
      </c>
      <c r="P381" t="s">
        <v>8269</v>
      </c>
      <c r="Q381" s="7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0"/>
        <v>141.5</v>
      </c>
      <c r="O382" s="6">
        <f t="shared" si="21"/>
        <v>115.51020408163265</v>
      </c>
      <c r="P382" t="s">
        <v>8269</v>
      </c>
      <c r="Q382" s="7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0"/>
        <v>104.72999999999999</v>
      </c>
      <c r="O383" s="6">
        <f t="shared" si="21"/>
        <v>104.31274900398407</v>
      </c>
      <c r="P383" t="s">
        <v>8269</v>
      </c>
      <c r="Q383" s="7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0"/>
        <v>255.83333333333331</v>
      </c>
      <c r="O384" s="6">
        <f t="shared" si="21"/>
        <v>69.772727272727266</v>
      </c>
      <c r="P384" t="s">
        <v>8269</v>
      </c>
      <c r="Q384" s="7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0"/>
        <v>206.70670670670671</v>
      </c>
      <c r="O385" s="6">
        <f t="shared" si="21"/>
        <v>43.020833333333336</v>
      </c>
      <c r="P385" t="s">
        <v>8269</v>
      </c>
      <c r="Q385" s="7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0"/>
        <v>112.105</v>
      </c>
      <c r="O386" s="6">
        <f t="shared" si="21"/>
        <v>58.540469973890339</v>
      </c>
      <c r="P386" t="s">
        <v>8269</v>
      </c>
      <c r="Q386" s="7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24">(E387/D387)*100</f>
        <v>105.982</v>
      </c>
      <c r="O387" s="6">
        <f t="shared" ref="O387:O450" si="25">E387/L387</f>
        <v>111.79535864978902</v>
      </c>
      <c r="P387" t="s">
        <v>8269</v>
      </c>
      <c r="Q387" s="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4"/>
        <v>100.16666666666667</v>
      </c>
      <c r="O388" s="6">
        <f t="shared" si="25"/>
        <v>46.230769230769234</v>
      </c>
      <c r="P388" t="s">
        <v>8269</v>
      </c>
      <c r="Q388" s="7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4"/>
        <v>213.98947368421051</v>
      </c>
      <c r="O389" s="6">
        <f t="shared" si="25"/>
        <v>144.69039145907473</v>
      </c>
      <c r="P389" t="s">
        <v>8269</v>
      </c>
      <c r="Q389" s="7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4"/>
        <v>126.16000000000001</v>
      </c>
      <c r="O390" s="6">
        <f t="shared" si="25"/>
        <v>88.845070422535215</v>
      </c>
      <c r="P390" t="s">
        <v>8269</v>
      </c>
      <c r="Q390" s="7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4"/>
        <v>181.53547058823528</v>
      </c>
      <c r="O391" s="6">
        <f t="shared" si="25"/>
        <v>81.75107284768211</v>
      </c>
      <c r="P391" t="s">
        <v>8269</v>
      </c>
      <c r="Q391" s="7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4"/>
        <v>100</v>
      </c>
      <c r="O392" s="6">
        <f t="shared" si="25"/>
        <v>71.428571428571431</v>
      </c>
      <c r="P392" t="s">
        <v>8269</v>
      </c>
      <c r="Q392" s="7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4"/>
        <v>100.61</v>
      </c>
      <c r="O393" s="6">
        <f t="shared" si="25"/>
        <v>104.25906735751295</v>
      </c>
      <c r="P393" t="s">
        <v>8269</v>
      </c>
      <c r="Q393" s="7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4"/>
        <v>100.9027027027027</v>
      </c>
      <c r="O394" s="6">
        <f t="shared" si="25"/>
        <v>90.616504854368927</v>
      </c>
      <c r="P394" t="s">
        <v>8269</v>
      </c>
      <c r="Q394" s="7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4"/>
        <v>110.446</v>
      </c>
      <c r="O395" s="6">
        <f t="shared" si="25"/>
        <v>157.33048433048432</v>
      </c>
      <c r="P395" t="s">
        <v>8269</v>
      </c>
      <c r="Q395" s="7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4"/>
        <v>111.8936170212766</v>
      </c>
      <c r="O396" s="6">
        <f t="shared" si="25"/>
        <v>105.18</v>
      </c>
      <c r="P396" t="s">
        <v>8269</v>
      </c>
      <c r="Q396" s="7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4"/>
        <v>108.04450000000001</v>
      </c>
      <c r="O397" s="6">
        <f t="shared" si="25"/>
        <v>58.719836956521746</v>
      </c>
      <c r="P397" t="s">
        <v>8269</v>
      </c>
      <c r="Q397" s="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4"/>
        <v>106.66666666666667</v>
      </c>
      <c r="O398" s="6">
        <f t="shared" si="25"/>
        <v>81.632653061224488</v>
      </c>
      <c r="P398" t="s">
        <v>8269</v>
      </c>
      <c r="Q398" s="7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4"/>
        <v>103.90027322404372</v>
      </c>
      <c r="O399" s="6">
        <f t="shared" si="25"/>
        <v>56.460043668122275</v>
      </c>
      <c r="P399" t="s">
        <v>8269</v>
      </c>
      <c r="Q399" s="7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4"/>
        <v>125.16000000000001</v>
      </c>
      <c r="O400" s="6">
        <f t="shared" si="25"/>
        <v>140.1044776119403</v>
      </c>
      <c r="P400" t="s">
        <v>8269</v>
      </c>
      <c r="Q400" s="7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4"/>
        <v>106.80499999999999</v>
      </c>
      <c r="O401" s="6">
        <f t="shared" si="25"/>
        <v>224.85263157894738</v>
      </c>
      <c r="P401" t="s">
        <v>8269</v>
      </c>
      <c r="Q401" s="7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4"/>
        <v>112.30249999999999</v>
      </c>
      <c r="O402" s="6">
        <f t="shared" si="25"/>
        <v>181.13306451612902</v>
      </c>
      <c r="P402" t="s">
        <v>8269</v>
      </c>
      <c r="Q402" s="7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4"/>
        <v>103.812</v>
      </c>
      <c r="O403" s="6">
        <f t="shared" si="25"/>
        <v>711.04109589041093</v>
      </c>
      <c r="P403" t="s">
        <v>8269</v>
      </c>
      <c r="Q403" s="7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4"/>
        <v>141.65</v>
      </c>
      <c r="O404" s="6">
        <f t="shared" si="25"/>
        <v>65.883720930232556</v>
      </c>
      <c r="P404" t="s">
        <v>8269</v>
      </c>
      <c r="Q404" s="7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4"/>
        <v>105.25999999999999</v>
      </c>
      <c r="O405" s="6">
        <f t="shared" si="25"/>
        <v>75.185714285714283</v>
      </c>
      <c r="P405" t="s">
        <v>8269</v>
      </c>
      <c r="Q405" s="7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4"/>
        <v>103.09142857142857</v>
      </c>
      <c r="O406" s="6">
        <f t="shared" si="25"/>
        <v>133.14391143911439</v>
      </c>
      <c r="P406" t="s">
        <v>8269</v>
      </c>
      <c r="Q406" s="7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4"/>
        <v>107.65957446808511</v>
      </c>
      <c r="O407" s="6">
        <f t="shared" si="25"/>
        <v>55.2</v>
      </c>
      <c r="P407" t="s">
        <v>8269</v>
      </c>
      <c r="Q407" s="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4"/>
        <v>107.70464285714286</v>
      </c>
      <c r="O408" s="6">
        <f t="shared" si="25"/>
        <v>86.163714285714292</v>
      </c>
      <c r="P408" t="s">
        <v>8269</v>
      </c>
      <c r="Q408" s="7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4"/>
        <v>101.55000000000001</v>
      </c>
      <c r="O409" s="6">
        <f t="shared" si="25"/>
        <v>92.318181818181813</v>
      </c>
      <c r="P409" t="s">
        <v>8269</v>
      </c>
      <c r="Q409" s="7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4"/>
        <v>101.43766666666667</v>
      </c>
      <c r="O410" s="6">
        <f t="shared" si="25"/>
        <v>160.16473684210527</v>
      </c>
      <c r="P410" t="s">
        <v>8269</v>
      </c>
      <c r="Q410" s="7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4"/>
        <v>136.80000000000001</v>
      </c>
      <c r="O411" s="6">
        <f t="shared" si="25"/>
        <v>45.6</v>
      </c>
      <c r="P411" t="s">
        <v>8269</v>
      </c>
      <c r="Q411" s="7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4"/>
        <v>128.29999999999998</v>
      </c>
      <c r="O412" s="6">
        <f t="shared" si="25"/>
        <v>183.28571428571428</v>
      </c>
      <c r="P412" t="s">
        <v>8269</v>
      </c>
      <c r="Q412" s="7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4"/>
        <v>101.05</v>
      </c>
      <c r="O413" s="6">
        <f t="shared" si="25"/>
        <v>125.78838174273859</v>
      </c>
      <c r="P413" t="s">
        <v>8269</v>
      </c>
      <c r="Q413" s="7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4"/>
        <v>126.84</v>
      </c>
      <c r="O414" s="6">
        <f t="shared" si="25"/>
        <v>57.654545454545456</v>
      </c>
      <c r="P414" t="s">
        <v>8269</v>
      </c>
      <c r="Q414" s="7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4"/>
        <v>105.0859375</v>
      </c>
      <c r="O415" s="6">
        <f t="shared" si="25"/>
        <v>78.660818713450297</v>
      </c>
      <c r="P415" t="s">
        <v>8269</v>
      </c>
      <c r="Q415" s="7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4"/>
        <v>102.85405405405406</v>
      </c>
      <c r="O416" s="6">
        <f t="shared" si="25"/>
        <v>91.480769230769226</v>
      </c>
      <c r="P416" t="s">
        <v>8269</v>
      </c>
      <c r="Q416" s="7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4"/>
        <v>102.14714285714285</v>
      </c>
      <c r="O417" s="6">
        <f t="shared" si="25"/>
        <v>68.09809523809524</v>
      </c>
      <c r="P417" t="s">
        <v>8269</v>
      </c>
      <c r="Q417" s="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4"/>
        <v>120.21700000000001</v>
      </c>
      <c r="O418" s="6">
        <f t="shared" si="25"/>
        <v>48.086800000000004</v>
      </c>
      <c r="P418" t="s">
        <v>8269</v>
      </c>
      <c r="Q418" s="7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4"/>
        <v>100.24761904761905</v>
      </c>
      <c r="O419" s="6">
        <f t="shared" si="25"/>
        <v>202.42307692307693</v>
      </c>
      <c r="P419" t="s">
        <v>8269</v>
      </c>
      <c r="Q419" s="7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4"/>
        <v>100.63392857142857</v>
      </c>
      <c r="O420" s="6">
        <f t="shared" si="25"/>
        <v>216.75</v>
      </c>
      <c r="P420" t="s">
        <v>8269</v>
      </c>
      <c r="Q420" s="7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4"/>
        <v>100.4375</v>
      </c>
      <c r="O421" s="6">
        <f t="shared" si="25"/>
        <v>110.06849315068493</v>
      </c>
      <c r="P421" t="s">
        <v>8269</v>
      </c>
      <c r="Q421" s="7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4"/>
        <v>0.43939393939393934</v>
      </c>
      <c r="O422" s="6">
        <f t="shared" si="25"/>
        <v>4.833333333333333</v>
      </c>
      <c r="P422" t="s">
        <v>8270</v>
      </c>
      <c r="Q422" s="7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4"/>
        <v>2.0066666666666668</v>
      </c>
      <c r="O423" s="6">
        <f t="shared" si="25"/>
        <v>50.166666666666664</v>
      </c>
      <c r="P423" t="s">
        <v>8270</v>
      </c>
      <c r="Q423" s="7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4"/>
        <v>1.075</v>
      </c>
      <c r="O424" s="6">
        <f t="shared" si="25"/>
        <v>35.833333333333336</v>
      </c>
      <c r="P424" t="s">
        <v>8270</v>
      </c>
      <c r="Q424" s="7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4"/>
        <v>0.76500000000000001</v>
      </c>
      <c r="O425" s="6">
        <f t="shared" si="25"/>
        <v>11.76923076923077</v>
      </c>
      <c r="P425" t="s">
        <v>8270</v>
      </c>
      <c r="Q425" s="7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4"/>
        <v>6.7966666666666677</v>
      </c>
      <c r="O426" s="6">
        <f t="shared" si="25"/>
        <v>40.78</v>
      </c>
      <c r="P426" t="s">
        <v>8270</v>
      </c>
      <c r="Q426" s="7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4"/>
        <v>1.2E-2</v>
      </c>
      <c r="O427" s="6">
        <f t="shared" si="25"/>
        <v>3</v>
      </c>
      <c r="P427" t="s">
        <v>8270</v>
      </c>
      <c r="Q427" s="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4"/>
        <v>1.3299999999999998</v>
      </c>
      <c r="O428" s="6">
        <f t="shared" si="25"/>
        <v>16.625</v>
      </c>
      <c r="P428" t="s">
        <v>8270</v>
      </c>
      <c r="Q428" s="7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4"/>
        <v>0</v>
      </c>
      <c r="O429" s="6" t="e">
        <f t="shared" si="25"/>
        <v>#DIV/0!</v>
      </c>
      <c r="P429" t="s">
        <v>8270</v>
      </c>
      <c r="Q429" s="7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4"/>
        <v>5.6333333333333329</v>
      </c>
      <c r="O430" s="6">
        <f t="shared" si="25"/>
        <v>52</v>
      </c>
      <c r="P430" t="s">
        <v>8270</v>
      </c>
      <c r="Q430" s="7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4"/>
        <v>0</v>
      </c>
      <c r="O431" s="6" t="e">
        <f t="shared" si="25"/>
        <v>#DIV/0!</v>
      </c>
      <c r="P431" t="s">
        <v>8270</v>
      </c>
      <c r="Q431" s="7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4"/>
        <v>2.4</v>
      </c>
      <c r="O432" s="6">
        <f t="shared" si="25"/>
        <v>4.8</v>
      </c>
      <c r="P432" t="s">
        <v>8270</v>
      </c>
      <c r="Q432" s="7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4"/>
        <v>13.833333333333334</v>
      </c>
      <c r="O433" s="6">
        <f t="shared" si="25"/>
        <v>51.875</v>
      </c>
      <c r="P433" t="s">
        <v>8270</v>
      </c>
      <c r="Q433" s="7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4"/>
        <v>9.5</v>
      </c>
      <c r="O434" s="6">
        <f t="shared" si="25"/>
        <v>71.25</v>
      </c>
      <c r="P434" t="s">
        <v>8270</v>
      </c>
      <c r="Q434" s="7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4"/>
        <v>0</v>
      </c>
      <c r="O435" s="6" t="e">
        <f t="shared" si="25"/>
        <v>#DIV/0!</v>
      </c>
      <c r="P435" t="s">
        <v>8270</v>
      </c>
      <c r="Q435" s="7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4"/>
        <v>5</v>
      </c>
      <c r="O436" s="6">
        <f t="shared" si="25"/>
        <v>62.5</v>
      </c>
      <c r="P436" t="s">
        <v>8270</v>
      </c>
      <c r="Q436" s="7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4"/>
        <v>2.7272727272727275E-3</v>
      </c>
      <c r="O437" s="6">
        <f t="shared" si="25"/>
        <v>1</v>
      </c>
      <c r="P437" t="s">
        <v>8270</v>
      </c>
      <c r="Q437" s="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4"/>
        <v>0</v>
      </c>
      <c r="O438" s="6" t="e">
        <f t="shared" si="25"/>
        <v>#DIV/0!</v>
      </c>
      <c r="P438" t="s">
        <v>8270</v>
      </c>
      <c r="Q438" s="7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4"/>
        <v>0</v>
      </c>
      <c r="O439" s="6" t="e">
        <f t="shared" si="25"/>
        <v>#DIV/0!</v>
      </c>
      <c r="P439" t="s">
        <v>8270</v>
      </c>
      <c r="Q439" s="7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4"/>
        <v>9.379999999999999</v>
      </c>
      <c r="O440" s="6">
        <f t="shared" si="25"/>
        <v>170.54545454545453</v>
      </c>
      <c r="P440" t="s">
        <v>8270</v>
      </c>
      <c r="Q440" s="7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4"/>
        <v>0</v>
      </c>
      <c r="O441" s="6" t="e">
        <f t="shared" si="25"/>
        <v>#DIV/0!</v>
      </c>
      <c r="P441" t="s">
        <v>8270</v>
      </c>
      <c r="Q441" s="7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4"/>
        <v>0.1</v>
      </c>
      <c r="O442" s="6">
        <f t="shared" si="25"/>
        <v>5</v>
      </c>
      <c r="P442" t="s">
        <v>8270</v>
      </c>
      <c r="Q442" s="7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4"/>
        <v>0</v>
      </c>
      <c r="O443" s="6" t="e">
        <f t="shared" si="25"/>
        <v>#DIV/0!</v>
      </c>
      <c r="P443" t="s">
        <v>8270</v>
      </c>
      <c r="Q443" s="7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4"/>
        <v>39.358823529411765</v>
      </c>
      <c r="O444" s="6">
        <f t="shared" si="25"/>
        <v>393.58823529411762</v>
      </c>
      <c r="P444" t="s">
        <v>8270</v>
      </c>
      <c r="Q444" s="7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4"/>
        <v>0.1</v>
      </c>
      <c r="O445" s="6">
        <f t="shared" si="25"/>
        <v>5</v>
      </c>
      <c r="P445" t="s">
        <v>8270</v>
      </c>
      <c r="Q445" s="7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4"/>
        <v>5</v>
      </c>
      <c r="O446" s="6">
        <f t="shared" si="25"/>
        <v>50</v>
      </c>
      <c r="P446" t="s">
        <v>8270</v>
      </c>
      <c r="Q446" s="7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4"/>
        <v>3.3333333333333335E-3</v>
      </c>
      <c r="O447" s="6">
        <f t="shared" si="25"/>
        <v>1</v>
      </c>
      <c r="P447" t="s">
        <v>8270</v>
      </c>
      <c r="Q447" s="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4"/>
        <v>7.2952380952380951</v>
      </c>
      <c r="O448" s="6">
        <f t="shared" si="25"/>
        <v>47.875</v>
      </c>
      <c r="P448" t="s">
        <v>8270</v>
      </c>
      <c r="Q448" s="7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4"/>
        <v>1.6666666666666666E-2</v>
      </c>
      <c r="O449" s="6">
        <f t="shared" si="25"/>
        <v>5</v>
      </c>
      <c r="P449" t="s">
        <v>8270</v>
      </c>
      <c r="Q449" s="7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4"/>
        <v>3.2804000000000002</v>
      </c>
      <c r="O450" s="6">
        <f t="shared" si="25"/>
        <v>20.502500000000001</v>
      </c>
      <c r="P450" t="s">
        <v>8270</v>
      </c>
      <c r="Q450" s="7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28">(E451/D451)*100</f>
        <v>2.25</v>
      </c>
      <c r="O451" s="6">
        <f t="shared" ref="O451:O514" si="29">E451/L451</f>
        <v>9</v>
      </c>
      <c r="P451" t="s">
        <v>8270</v>
      </c>
      <c r="Q451" s="7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8"/>
        <v>0.79200000000000004</v>
      </c>
      <c r="O452" s="6">
        <f t="shared" si="29"/>
        <v>56.571428571428569</v>
      </c>
      <c r="P452" t="s">
        <v>8270</v>
      </c>
      <c r="Q452" s="7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8"/>
        <v>0</v>
      </c>
      <c r="O453" s="6" t="e">
        <f t="shared" si="29"/>
        <v>#DIV/0!</v>
      </c>
      <c r="P453" t="s">
        <v>8270</v>
      </c>
      <c r="Q453" s="7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8"/>
        <v>64</v>
      </c>
      <c r="O454" s="6">
        <f t="shared" si="29"/>
        <v>40</v>
      </c>
      <c r="P454" t="s">
        <v>8270</v>
      </c>
      <c r="Q454" s="7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8"/>
        <v>2.7404479578392621E-2</v>
      </c>
      <c r="O455" s="6">
        <f t="shared" si="29"/>
        <v>13</v>
      </c>
      <c r="P455" t="s">
        <v>8270</v>
      </c>
      <c r="Q455" s="7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8"/>
        <v>0.82000000000000006</v>
      </c>
      <c r="O456" s="6">
        <f t="shared" si="29"/>
        <v>16.399999999999999</v>
      </c>
      <c r="P456" t="s">
        <v>8270</v>
      </c>
      <c r="Q456" s="7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8"/>
        <v>6.9230769230769221E-2</v>
      </c>
      <c r="O457" s="6">
        <f t="shared" si="29"/>
        <v>22.5</v>
      </c>
      <c r="P457" t="s">
        <v>8270</v>
      </c>
      <c r="Q457" s="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8"/>
        <v>0.68631863186318631</v>
      </c>
      <c r="O458" s="6">
        <f t="shared" si="29"/>
        <v>20.333333333333332</v>
      </c>
      <c r="P458" t="s">
        <v>8270</v>
      </c>
      <c r="Q458" s="7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8"/>
        <v>0</v>
      </c>
      <c r="O459" s="6" t="e">
        <f t="shared" si="29"/>
        <v>#DIV/0!</v>
      </c>
      <c r="P459" t="s">
        <v>8270</v>
      </c>
      <c r="Q459" s="7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8"/>
        <v>8.2100000000000009</v>
      </c>
      <c r="O460" s="6">
        <f t="shared" si="29"/>
        <v>16.755102040816325</v>
      </c>
      <c r="P460" t="s">
        <v>8270</v>
      </c>
      <c r="Q460" s="7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8"/>
        <v>6.4102564102564097E-2</v>
      </c>
      <c r="O461" s="6">
        <f t="shared" si="29"/>
        <v>25</v>
      </c>
      <c r="P461" t="s">
        <v>8270</v>
      </c>
      <c r="Q461" s="7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8"/>
        <v>0.29411764705882354</v>
      </c>
      <c r="O462" s="6">
        <f t="shared" si="29"/>
        <v>12.5</v>
      </c>
      <c r="P462" t="s">
        <v>8270</v>
      </c>
      <c r="Q462" s="7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8"/>
        <v>0</v>
      </c>
      <c r="O463" s="6" t="e">
        <f t="shared" si="29"/>
        <v>#DIV/0!</v>
      </c>
      <c r="P463" t="s">
        <v>8270</v>
      </c>
      <c r="Q463" s="7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8"/>
        <v>0</v>
      </c>
      <c r="O464" s="6" t="e">
        <f t="shared" si="29"/>
        <v>#DIV/0!</v>
      </c>
      <c r="P464" t="s">
        <v>8270</v>
      </c>
      <c r="Q464" s="7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8"/>
        <v>2.2727272727272729</v>
      </c>
      <c r="O465" s="6">
        <f t="shared" si="29"/>
        <v>113.63636363636364</v>
      </c>
      <c r="P465" t="s">
        <v>8270</v>
      </c>
      <c r="Q465" s="7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8"/>
        <v>9.9009900990099015E-2</v>
      </c>
      <c r="O466" s="6">
        <f t="shared" si="29"/>
        <v>1</v>
      </c>
      <c r="P466" t="s">
        <v>8270</v>
      </c>
      <c r="Q466" s="7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8"/>
        <v>26.953125</v>
      </c>
      <c r="O467" s="6">
        <f t="shared" si="29"/>
        <v>17.25</v>
      </c>
      <c r="P467" t="s">
        <v>8270</v>
      </c>
      <c r="Q467" s="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8"/>
        <v>0.76</v>
      </c>
      <c r="O468" s="6">
        <f t="shared" si="29"/>
        <v>15.2</v>
      </c>
      <c r="P468" t="s">
        <v>8270</v>
      </c>
      <c r="Q468" s="7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8"/>
        <v>21.574999999999999</v>
      </c>
      <c r="O469" s="6">
        <f t="shared" si="29"/>
        <v>110.64102564102564</v>
      </c>
      <c r="P469" t="s">
        <v>8270</v>
      </c>
      <c r="Q469" s="7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8"/>
        <v>0</v>
      </c>
      <c r="O470" s="6" t="e">
        <f t="shared" si="29"/>
        <v>#DIV/0!</v>
      </c>
      <c r="P470" t="s">
        <v>8270</v>
      </c>
      <c r="Q470" s="7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8"/>
        <v>0</v>
      </c>
      <c r="O471" s="6" t="e">
        <f t="shared" si="29"/>
        <v>#DIV/0!</v>
      </c>
      <c r="P471" t="s">
        <v>8270</v>
      </c>
      <c r="Q471" s="7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8"/>
        <v>1.02</v>
      </c>
      <c r="O472" s="6">
        <f t="shared" si="29"/>
        <v>25.5</v>
      </c>
      <c r="P472" t="s">
        <v>8270</v>
      </c>
      <c r="Q472" s="7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8"/>
        <v>11.892727272727273</v>
      </c>
      <c r="O473" s="6">
        <f t="shared" si="29"/>
        <v>38.476470588235294</v>
      </c>
      <c r="P473" t="s">
        <v>8270</v>
      </c>
      <c r="Q473" s="7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8"/>
        <v>17.625</v>
      </c>
      <c r="O474" s="6">
        <f t="shared" si="29"/>
        <v>28.2</v>
      </c>
      <c r="P474" t="s">
        <v>8270</v>
      </c>
      <c r="Q474" s="7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8"/>
        <v>2.87</v>
      </c>
      <c r="O475" s="6">
        <f t="shared" si="29"/>
        <v>61.5</v>
      </c>
      <c r="P475" t="s">
        <v>8270</v>
      </c>
      <c r="Q475" s="7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8"/>
        <v>3.0303030303030304E-2</v>
      </c>
      <c r="O476" s="6">
        <f t="shared" si="29"/>
        <v>1</v>
      </c>
      <c r="P476" t="s">
        <v>8270</v>
      </c>
      <c r="Q476" s="7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8"/>
        <v>0</v>
      </c>
      <c r="O477" s="6" t="e">
        <f t="shared" si="29"/>
        <v>#DIV/0!</v>
      </c>
      <c r="P477" t="s">
        <v>8270</v>
      </c>
      <c r="Q477" s="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8"/>
        <v>2.230268181818182</v>
      </c>
      <c r="O478" s="6">
        <f t="shared" si="29"/>
        <v>39.569274193548388</v>
      </c>
      <c r="P478" t="s">
        <v>8270</v>
      </c>
      <c r="Q478" s="7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8"/>
        <v>0</v>
      </c>
      <c r="O479" s="6" t="e">
        <f t="shared" si="29"/>
        <v>#DIV/0!</v>
      </c>
      <c r="P479" t="s">
        <v>8270</v>
      </c>
      <c r="Q479" s="7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8"/>
        <v>0</v>
      </c>
      <c r="O480" s="6" t="e">
        <f t="shared" si="29"/>
        <v>#DIV/0!</v>
      </c>
      <c r="P480" t="s">
        <v>8270</v>
      </c>
      <c r="Q480" s="7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8"/>
        <v>32.56</v>
      </c>
      <c r="O481" s="6">
        <f t="shared" si="29"/>
        <v>88.8</v>
      </c>
      <c r="P481" t="s">
        <v>8270</v>
      </c>
      <c r="Q481" s="7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8"/>
        <v>19.41</v>
      </c>
      <c r="O482" s="6">
        <f t="shared" si="29"/>
        <v>55.457142857142856</v>
      </c>
      <c r="P482" t="s">
        <v>8270</v>
      </c>
      <c r="Q482" s="7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8"/>
        <v>6.1</v>
      </c>
      <c r="O483" s="6">
        <f t="shared" si="29"/>
        <v>87.142857142857139</v>
      </c>
      <c r="P483" t="s">
        <v>8270</v>
      </c>
      <c r="Q483" s="7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8"/>
        <v>0.1</v>
      </c>
      <c r="O484" s="6">
        <f t="shared" si="29"/>
        <v>10</v>
      </c>
      <c r="P484" t="s">
        <v>8270</v>
      </c>
      <c r="Q484" s="7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8"/>
        <v>50.2</v>
      </c>
      <c r="O485" s="6">
        <f t="shared" si="29"/>
        <v>51.224489795918366</v>
      </c>
      <c r="P485" t="s">
        <v>8270</v>
      </c>
      <c r="Q485" s="7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8"/>
        <v>0.18625</v>
      </c>
      <c r="O486" s="6">
        <f t="shared" si="29"/>
        <v>13.545454545454545</v>
      </c>
      <c r="P486" t="s">
        <v>8270</v>
      </c>
      <c r="Q486" s="7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8"/>
        <v>21.906971229845084</v>
      </c>
      <c r="O487" s="6">
        <f t="shared" si="29"/>
        <v>66.520080000000007</v>
      </c>
      <c r="P487" t="s">
        <v>8270</v>
      </c>
      <c r="Q487" s="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8"/>
        <v>9.0909090909090905E-3</v>
      </c>
      <c r="O488" s="6">
        <f t="shared" si="29"/>
        <v>50</v>
      </c>
      <c r="P488" t="s">
        <v>8270</v>
      </c>
      <c r="Q488" s="7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8"/>
        <v>0</v>
      </c>
      <c r="O489" s="6" t="e">
        <f t="shared" si="29"/>
        <v>#DIV/0!</v>
      </c>
      <c r="P489" t="s">
        <v>8270</v>
      </c>
      <c r="Q489" s="7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8"/>
        <v>0</v>
      </c>
      <c r="O490" s="6" t="e">
        <f t="shared" si="29"/>
        <v>#DIV/0!</v>
      </c>
      <c r="P490" t="s">
        <v>8270</v>
      </c>
      <c r="Q490" s="7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8"/>
        <v>0.28667813379201834</v>
      </c>
      <c r="O491" s="6">
        <f t="shared" si="29"/>
        <v>71.666666666666671</v>
      </c>
      <c r="P491" t="s">
        <v>8270</v>
      </c>
      <c r="Q491" s="7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8"/>
        <v>0</v>
      </c>
      <c r="O492" s="6" t="e">
        <f t="shared" si="29"/>
        <v>#DIV/0!</v>
      </c>
      <c r="P492" t="s">
        <v>8270</v>
      </c>
      <c r="Q492" s="7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8"/>
        <v>0</v>
      </c>
      <c r="O493" s="6" t="e">
        <f t="shared" si="29"/>
        <v>#DIV/0!</v>
      </c>
      <c r="P493" t="s">
        <v>8270</v>
      </c>
      <c r="Q493" s="7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8"/>
        <v>0</v>
      </c>
      <c r="O494" s="6" t="e">
        <f t="shared" si="29"/>
        <v>#DIV/0!</v>
      </c>
      <c r="P494" t="s">
        <v>8270</v>
      </c>
      <c r="Q494" s="7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8"/>
        <v>0</v>
      </c>
      <c r="O495" s="6" t="e">
        <f t="shared" si="29"/>
        <v>#DIV/0!</v>
      </c>
      <c r="P495" t="s">
        <v>8270</v>
      </c>
      <c r="Q495" s="7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8"/>
        <v>0.155</v>
      </c>
      <c r="O496" s="6">
        <f t="shared" si="29"/>
        <v>10.333333333333334</v>
      </c>
      <c r="P496" t="s">
        <v>8270</v>
      </c>
      <c r="Q496" s="7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8"/>
        <v>0</v>
      </c>
      <c r="O497" s="6" t="e">
        <f t="shared" si="29"/>
        <v>#DIV/0!</v>
      </c>
      <c r="P497" t="s">
        <v>8270</v>
      </c>
      <c r="Q497" s="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8"/>
        <v>1.6666666666666668E-3</v>
      </c>
      <c r="O498" s="6">
        <f t="shared" si="29"/>
        <v>1</v>
      </c>
      <c r="P498" t="s">
        <v>8270</v>
      </c>
      <c r="Q498" s="7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8"/>
        <v>0.6696428571428571</v>
      </c>
      <c r="O499" s="6">
        <f t="shared" si="29"/>
        <v>10</v>
      </c>
      <c r="P499" t="s">
        <v>8270</v>
      </c>
      <c r="Q499" s="7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8"/>
        <v>4.5985132395404564</v>
      </c>
      <c r="O500" s="6">
        <f t="shared" si="29"/>
        <v>136.09090909090909</v>
      </c>
      <c r="P500" t="s">
        <v>8270</v>
      </c>
      <c r="Q500" s="7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8"/>
        <v>9.5500000000000007</v>
      </c>
      <c r="O501" s="6">
        <f t="shared" si="29"/>
        <v>73.461538461538467</v>
      </c>
      <c r="P501" t="s">
        <v>8270</v>
      </c>
      <c r="Q501" s="7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8"/>
        <v>3.3076923076923079</v>
      </c>
      <c r="O502" s="6">
        <f t="shared" si="29"/>
        <v>53.75</v>
      </c>
      <c r="P502" t="s">
        <v>8270</v>
      </c>
      <c r="Q502" s="7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8"/>
        <v>0</v>
      </c>
      <c r="O503" s="6" t="e">
        <f t="shared" si="29"/>
        <v>#DIV/0!</v>
      </c>
      <c r="P503" t="s">
        <v>8270</v>
      </c>
      <c r="Q503" s="7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8"/>
        <v>1.1499999999999999</v>
      </c>
      <c r="O504" s="6">
        <f t="shared" si="29"/>
        <v>57.5</v>
      </c>
      <c r="P504" t="s">
        <v>8270</v>
      </c>
      <c r="Q504" s="7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8"/>
        <v>1.7538461538461538</v>
      </c>
      <c r="O505" s="6">
        <f t="shared" si="29"/>
        <v>12.666666666666666</v>
      </c>
      <c r="P505" t="s">
        <v>8270</v>
      </c>
      <c r="Q505" s="7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8"/>
        <v>1.3673469387755102</v>
      </c>
      <c r="O506" s="6">
        <f t="shared" si="29"/>
        <v>67</v>
      </c>
      <c r="P506" t="s">
        <v>8270</v>
      </c>
      <c r="Q506" s="7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8"/>
        <v>0.43333333333333329</v>
      </c>
      <c r="O507" s="6">
        <f t="shared" si="29"/>
        <v>3.7142857142857144</v>
      </c>
      <c r="P507" t="s">
        <v>8270</v>
      </c>
      <c r="Q507" s="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8"/>
        <v>0.125</v>
      </c>
      <c r="O508" s="6">
        <f t="shared" si="29"/>
        <v>250</v>
      </c>
      <c r="P508" t="s">
        <v>8270</v>
      </c>
      <c r="Q508" s="7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8"/>
        <v>3.2</v>
      </c>
      <c r="O509" s="6">
        <f t="shared" si="29"/>
        <v>64</v>
      </c>
      <c r="P509" t="s">
        <v>8270</v>
      </c>
      <c r="Q509" s="7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8"/>
        <v>0.8</v>
      </c>
      <c r="O510" s="6">
        <f t="shared" si="29"/>
        <v>133.33333333333334</v>
      </c>
      <c r="P510" t="s">
        <v>8270</v>
      </c>
      <c r="Q510" s="7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8"/>
        <v>0.2</v>
      </c>
      <c r="O511" s="6">
        <f t="shared" si="29"/>
        <v>10</v>
      </c>
      <c r="P511" t="s">
        <v>8270</v>
      </c>
      <c r="Q511" s="7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8"/>
        <v>0</v>
      </c>
      <c r="O512" s="6" t="e">
        <f t="shared" si="29"/>
        <v>#DIV/0!</v>
      </c>
      <c r="P512" t="s">
        <v>8270</v>
      </c>
      <c r="Q512" s="7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8"/>
        <v>3</v>
      </c>
      <c r="O513" s="6">
        <f t="shared" si="29"/>
        <v>30</v>
      </c>
      <c r="P513" t="s">
        <v>8270</v>
      </c>
      <c r="Q513" s="7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28"/>
        <v>0.13749999999999998</v>
      </c>
      <c r="O514" s="6">
        <f t="shared" si="29"/>
        <v>5.5</v>
      </c>
      <c r="P514" t="s">
        <v>8270</v>
      </c>
      <c r="Q514" s="7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32">(E515/D515)*100</f>
        <v>13.923999999999999</v>
      </c>
      <c r="O515" s="6">
        <f t="shared" ref="O515:O578" si="33">E515/L515</f>
        <v>102.38235294117646</v>
      </c>
      <c r="P515" t="s">
        <v>8270</v>
      </c>
      <c r="Q515" s="7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2"/>
        <v>3.3333333333333335</v>
      </c>
      <c r="O516" s="6">
        <f t="shared" si="33"/>
        <v>16.666666666666668</v>
      </c>
      <c r="P516" t="s">
        <v>8270</v>
      </c>
      <c r="Q516" s="7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2"/>
        <v>25.41340206185567</v>
      </c>
      <c r="O517" s="6">
        <f t="shared" si="33"/>
        <v>725.02941176470586</v>
      </c>
      <c r="P517" t="s">
        <v>8270</v>
      </c>
      <c r="Q517" s="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2"/>
        <v>0</v>
      </c>
      <c r="O518" s="6" t="e">
        <f t="shared" si="33"/>
        <v>#DIV/0!</v>
      </c>
      <c r="P518" t="s">
        <v>8270</v>
      </c>
      <c r="Q518" s="7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2"/>
        <v>1.3666666666666667</v>
      </c>
      <c r="O519" s="6">
        <f t="shared" si="33"/>
        <v>68.333333333333329</v>
      </c>
      <c r="P519" t="s">
        <v>8270</v>
      </c>
      <c r="Q519" s="7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2"/>
        <v>0</v>
      </c>
      <c r="O520" s="6" t="e">
        <f t="shared" si="33"/>
        <v>#DIV/0!</v>
      </c>
      <c r="P520" t="s">
        <v>8270</v>
      </c>
      <c r="Q520" s="7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2"/>
        <v>22.881426547787683</v>
      </c>
      <c r="O521" s="6">
        <f t="shared" si="33"/>
        <v>39.228571428571428</v>
      </c>
      <c r="P521" t="s">
        <v>8270</v>
      </c>
      <c r="Q521" s="7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2"/>
        <v>102.1</v>
      </c>
      <c r="O522" s="6">
        <f t="shared" si="33"/>
        <v>150.14705882352942</v>
      </c>
      <c r="P522" t="s">
        <v>8271</v>
      </c>
      <c r="Q522" s="7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2"/>
        <v>104.64</v>
      </c>
      <c r="O523" s="6">
        <f t="shared" si="33"/>
        <v>93.428571428571431</v>
      </c>
      <c r="P523" t="s">
        <v>8271</v>
      </c>
      <c r="Q523" s="7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2"/>
        <v>114.66666666666667</v>
      </c>
      <c r="O524" s="6">
        <f t="shared" si="33"/>
        <v>110.96774193548387</v>
      </c>
      <c r="P524" t="s">
        <v>8271</v>
      </c>
      <c r="Q524" s="7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2"/>
        <v>120.6</v>
      </c>
      <c r="O525" s="6">
        <f t="shared" si="33"/>
        <v>71.785714285714292</v>
      </c>
      <c r="P525" t="s">
        <v>8271</v>
      </c>
      <c r="Q525" s="7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2"/>
        <v>108.67285714285715</v>
      </c>
      <c r="O526" s="6">
        <f t="shared" si="33"/>
        <v>29.258076923076924</v>
      </c>
      <c r="P526" t="s">
        <v>8271</v>
      </c>
      <c r="Q526" s="7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2"/>
        <v>100</v>
      </c>
      <c r="O527" s="6">
        <f t="shared" si="33"/>
        <v>1000</v>
      </c>
      <c r="P527" t="s">
        <v>8271</v>
      </c>
      <c r="Q527" s="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2"/>
        <v>113.99999999999999</v>
      </c>
      <c r="O528" s="6">
        <f t="shared" si="33"/>
        <v>74.347826086956516</v>
      </c>
      <c r="P528" t="s">
        <v>8271</v>
      </c>
      <c r="Q528" s="7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2"/>
        <v>100.85</v>
      </c>
      <c r="O529" s="6">
        <f t="shared" si="33"/>
        <v>63.829113924050631</v>
      </c>
      <c r="P529" t="s">
        <v>8271</v>
      </c>
      <c r="Q529" s="7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2"/>
        <v>115.65217391304347</v>
      </c>
      <c r="O530" s="6">
        <f t="shared" si="33"/>
        <v>44.333333333333336</v>
      </c>
      <c r="P530" t="s">
        <v>8271</v>
      </c>
      <c r="Q530" s="7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2"/>
        <v>130.41666666666666</v>
      </c>
      <c r="O531" s="6">
        <f t="shared" si="33"/>
        <v>86.944444444444443</v>
      </c>
      <c r="P531" t="s">
        <v>8271</v>
      </c>
      <c r="Q531" s="7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2"/>
        <v>107.78267254038178</v>
      </c>
      <c r="O532" s="6">
        <f t="shared" si="33"/>
        <v>126.55172413793103</v>
      </c>
      <c r="P532" t="s">
        <v>8271</v>
      </c>
      <c r="Q532" s="7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2"/>
        <v>100</v>
      </c>
      <c r="O533" s="6">
        <f t="shared" si="33"/>
        <v>129.03225806451613</v>
      </c>
      <c r="P533" t="s">
        <v>8271</v>
      </c>
      <c r="Q533" s="7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2"/>
        <v>123.25</v>
      </c>
      <c r="O534" s="6">
        <f t="shared" si="33"/>
        <v>71.242774566473983</v>
      </c>
      <c r="P534" t="s">
        <v>8271</v>
      </c>
      <c r="Q534" s="7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2"/>
        <v>100.2</v>
      </c>
      <c r="O535" s="6">
        <f t="shared" si="33"/>
        <v>117.88235294117646</v>
      </c>
      <c r="P535" t="s">
        <v>8271</v>
      </c>
      <c r="Q535" s="7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2"/>
        <v>104.66666666666666</v>
      </c>
      <c r="O536" s="6">
        <f t="shared" si="33"/>
        <v>327.08333333333331</v>
      </c>
      <c r="P536" t="s">
        <v>8271</v>
      </c>
      <c r="Q536" s="7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2"/>
        <v>102.49999999999999</v>
      </c>
      <c r="O537" s="6">
        <f t="shared" si="33"/>
        <v>34.745762711864408</v>
      </c>
      <c r="P537" t="s">
        <v>8271</v>
      </c>
      <c r="Q537" s="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2"/>
        <v>118.25757575757576</v>
      </c>
      <c r="O538" s="6">
        <f t="shared" si="33"/>
        <v>100.06410256410257</v>
      </c>
      <c r="P538" t="s">
        <v>8271</v>
      </c>
      <c r="Q538" s="7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2"/>
        <v>120.5</v>
      </c>
      <c r="O539" s="6">
        <f t="shared" si="33"/>
        <v>40.847457627118644</v>
      </c>
      <c r="P539" t="s">
        <v>8271</v>
      </c>
      <c r="Q539" s="7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2"/>
        <v>302.42</v>
      </c>
      <c r="O540" s="6">
        <f t="shared" si="33"/>
        <v>252.01666666666668</v>
      </c>
      <c r="P540" t="s">
        <v>8271</v>
      </c>
      <c r="Q540" s="7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2"/>
        <v>100.64400000000001</v>
      </c>
      <c r="O541" s="6">
        <f t="shared" si="33"/>
        <v>25.161000000000001</v>
      </c>
      <c r="P541" t="s">
        <v>8271</v>
      </c>
      <c r="Q541" s="7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2"/>
        <v>6.6666666666666671E-3</v>
      </c>
      <c r="O542" s="6">
        <f t="shared" si="33"/>
        <v>1</v>
      </c>
      <c r="P542" t="s">
        <v>8272</v>
      </c>
      <c r="Q542" s="7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2"/>
        <v>0.55555555555555558</v>
      </c>
      <c r="O543" s="6">
        <f t="shared" si="33"/>
        <v>25</v>
      </c>
      <c r="P543" t="s">
        <v>8272</v>
      </c>
      <c r="Q543" s="7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2"/>
        <v>3.9999999999999996E-4</v>
      </c>
      <c r="O544" s="6">
        <f t="shared" si="33"/>
        <v>1</v>
      </c>
      <c r="P544" t="s">
        <v>8272</v>
      </c>
      <c r="Q544" s="7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2"/>
        <v>0.31818181818181818</v>
      </c>
      <c r="O545" s="6">
        <f t="shared" si="33"/>
        <v>35</v>
      </c>
      <c r="P545" t="s">
        <v>8272</v>
      </c>
      <c r="Q545" s="7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2"/>
        <v>1.2</v>
      </c>
      <c r="O546" s="6">
        <f t="shared" si="33"/>
        <v>3</v>
      </c>
      <c r="P546" t="s">
        <v>8272</v>
      </c>
      <c r="Q546" s="7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2"/>
        <v>27.383999999999997</v>
      </c>
      <c r="O547" s="6">
        <f t="shared" si="33"/>
        <v>402.70588235294116</v>
      </c>
      <c r="P547" t="s">
        <v>8272</v>
      </c>
      <c r="Q547" s="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2"/>
        <v>8.666666666666667E-2</v>
      </c>
      <c r="O548" s="6">
        <f t="shared" si="33"/>
        <v>26</v>
      </c>
      <c r="P548" t="s">
        <v>8272</v>
      </c>
      <c r="Q548" s="7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2"/>
        <v>0</v>
      </c>
      <c r="O549" s="6" t="e">
        <f t="shared" si="33"/>
        <v>#DIV/0!</v>
      </c>
      <c r="P549" t="s">
        <v>8272</v>
      </c>
      <c r="Q549" s="7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2"/>
        <v>0.09</v>
      </c>
      <c r="O550" s="6">
        <f t="shared" si="33"/>
        <v>9</v>
      </c>
      <c r="P550" t="s">
        <v>8272</v>
      </c>
      <c r="Q550" s="7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2"/>
        <v>2.7199999999999998</v>
      </c>
      <c r="O551" s="6">
        <f t="shared" si="33"/>
        <v>8.5</v>
      </c>
      <c r="P551" t="s">
        <v>8272</v>
      </c>
      <c r="Q551" s="7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2"/>
        <v>0.70000000000000007</v>
      </c>
      <c r="O552" s="6">
        <f t="shared" si="33"/>
        <v>8.75</v>
      </c>
      <c r="P552" t="s">
        <v>8272</v>
      </c>
      <c r="Q552" s="7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2"/>
        <v>5.0413333333333332</v>
      </c>
      <c r="O553" s="6">
        <f t="shared" si="33"/>
        <v>135.03571428571428</v>
      </c>
      <c r="P553" t="s">
        <v>8272</v>
      </c>
      <c r="Q553" s="7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2"/>
        <v>0</v>
      </c>
      <c r="O554" s="6" t="e">
        <f t="shared" si="33"/>
        <v>#DIV/0!</v>
      </c>
      <c r="P554" t="s">
        <v>8272</v>
      </c>
      <c r="Q554" s="7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2"/>
        <v>0.49199999999999999</v>
      </c>
      <c r="O555" s="6">
        <f t="shared" si="33"/>
        <v>20.5</v>
      </c>
      <c r="P555" t="s">
        <v>8272</v>
      </c>
      <c r="Q555" s="7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2"/>
        <v>36.589147286821706</v>
      </c>
      <c r="O556" s="6">
        <f t="shared" si="33"/>
        <v>64.36363636363636</v>
      </c>
      <c r="P556" t="s">
        <v>8272</v>
      </c>
      <c r="Q556" s="7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2"/>
        <v>0</v>
      </c>
      <c r="O557" s="6" t="e">
        <f t="shared" si="33"/>
        <v>#DIV/0!</v>
      </c>
      <c r="P557" t="s">
        <v>8272</v>
      </c>
      <c r="Q557" s="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2"/>
        <v>2.5</v>
      </c>
      <c r="O558" s="6">
        <f t="shared" si="33"/>
        <v>200</v>
      </c>
      <c r="P558" t="s">
        <v>8272</v>
      </c>
      <c r="Q558" s="7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2"/>
        <v>0.91066666666666674</v>
      </c>
      <c r="O559" s="6">
        <f t="shared" si="33"/>
        <v>68.3</v>
      </c>
      <c r="P559" t="s">
        <v>8272</v>
      </c>
      <c r="Q559" s="7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2"/>
        <v>0</v>
      </c>
      <c r="O560" s="6" t="e">
        <f t="shared" si="33"/>
        <v>#DIV/0!</v>
      </c>
      <c r="P560" t="s">
        <v>8272</v>
      </c>
      <c r="Q560" s="7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2"/>
        <v>2.0833333333333336E-2</v>
      </c>
      <c r="O561" s="6">
        <f t="shared" si="33"/>
        <v>50</v>
      </c>
      <c r="P561" t="s">
        <v>8272</v>
      </c>
      <c r="Q561" s="7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2"/>
        <v>1.2E-2</v>
      </c>
      <c r="O562" s="6">
        <f t="shared" si="33"/>
        <v>4</v>
      </c>
      <c r="P562" t="s">
        <v>8272</v>
      </c>
      <c r="Q562" s="7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2"/>
        <v>0.36666666666666664</v>
      </c>
      <c r="O563" s="6">
        <f t="shared" si="33"/>
        <v>27.5</v>
      </c>
      <c r="P563" t="s">
        <v>8272</v>
      </c>
      <c r="Q563" s="7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2"/>
        <v>0</v>
      </c>
      <c r="O564" s="6" t="e">
        <f t="shared" si="33"/>
        <v>#DIV/0!</v>
      </c>
      <c r="P564" t="s">
        <v>8272</v>
      </c>
      <c r="Q564" s="7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2"/>
        <v>9.0666666666666659E-2</v>
      </c>
      <c r="O565" s="6">
        <f t="shared" si="33"/>
        <v>34</v>
      </c>
      <c r="P565" t="s">
        <v>8272</v>
      </c>
      <c r="Q565" s="7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2"/>
        <v>5.5555555555555558E-3</v>
      </c>
      <c r="O566" s="6">
        <f t="shared" si="33"/>
        <v>1</v>
      </c>
      <c r="P566" t="s">
        <v>8272</v>
      </c>
      <c r="Q566" s="7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2"/>
        <v>0</v>
      </c>
      <c r="O567" s="6" t="e">
        <f t="shared" si="33"/>
        <v>#DIV/0!</v>
      </c>
      <c r="P567" t="s">
        <v>8272</v>
      </c>
      <c r="Q567" s="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2"/>
        <v>0.02</v>
      </c>
      <c r="O568" s="6">
        <f t="shared" si="33"/>
        <v>1</v>
      </c>
      <c r="P568" t="s">
        <v>8272</v>
      </c>
      <c r="Q568" s="7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2"/>
        <v>0</v>
      </c>
      <c r="O569" s="6" t="e">
        <f t="shared" si="33"/>
        <v>#DIV/0!</v>
      </c>
      <c r="P569" t="s">
        <v>8272</v>
      </c>
      <c r="Q569" s="7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2"/>
        <v>1</v>
      </c>
      <c r="O570" s="6">
        <f t="shared" si="33"/>
        <v>49</v>
      </c>
      <c r="P570" t="s">
        <v>8272</v>
      </c>
      <c r="Q570" s="7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2"/>
        <v>0.8</v>
      </c>
      <c r="O571" s="6">
        <f t="shared" si="33"/>
        <v>20</v>
      </c>
      <c r="P571" t="s">
        <v>8272</v>
      </c>
      <c r="Q571" s="7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2"/>
        <v>0.16705882352941176</v>
      </c>
      <c r="O572" s="6">
        <f t="shared" si="33"/>
        <v>142</v>
      </c>
      <c r="P572" t="s">
        <v>8272</v>
      </c>
      <c r="Q572" s="7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2"/>
        <v>0.42399999999999999</v>
      </c>
      <c r="O573" s="6">
        <f t="shared" si="33"/>
        <v>53</v>
      </c>
      <c r="P573" t="s">
        <v>8272</v>
      </c>
      <c r="Q573" s="7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2"/>
        <v>0</v>
      </c>
      <c r="O574" s="6" t="e">
        <f t="shared" si="33"/>
        <v>#DIV/0!</v>
      </c>
      <c r="P574" t="s">
        <v>8272</v>
      </c>
      <c r="Q574" s="7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2"/>
        <v>0.38925389253892539</v>
      </c>
      <c r="O575" s="6">
        <f t="shared" si="33"/>
        <v>38.444444444444443</v>
      </c>
      <c r="P575" t="s">
        <v>8272</v>
      </c>
      <c r="Q575" s="7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2"/>
        <v>0.7155635062611807</v>
      </c>
      <c r="O576" s="6">
        <f t="shared" si="33"/>
        <v>20</v>
      </c>
      <c r="P576" t="s">
        <v>8272</v>
      </c>
      <c r="Q576" s="7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2"/>
        <v>0.43166666666666664</v>
      </c>
      <c r="O577" s="6">
        <f t="shared" si="33"/>
        <v>64.75</v>
      </c>
      <c r="P577" t="s">
        <v>8272</v>
      </c>
      <c r="Q577" s="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2"/>
        <v>1.25E-3</v>
      </c>
      <c r="O578" s="6">
        <f t="shared" si="33"/>
        <v>1</v>
      </c>
      <c r="P578" t="s">
        <v>8272</v>
      </c>
      <c r="Q578" s="7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36">(E579/D579)*100</f>
        <v>0.2</v>
      </c>
      <c r="O579" s="6">
        <f t="shared" ref="O579:O642" si="37">E579/L579</f>
        <v>10</v>
      </c>
      <c r="P579" t="s">
        <v>8272</v>
      </c>
      <c r="Q579" s="7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6"/>
        <v>1.12E-2</v>
      </c>
      <c r="O580" s="6">
        <f t="shared" si="37"/>
        <v>2</v>
      </c>
      <c r="P580" t="s">
        <v>8272</v>
      </c>
      <c r="Q580" s="7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6"/>
        <v>1.4583333333333333</v>
      </c>
      <c r="O581" s="6">
        <f t="shared" si="37"/>
        <v>35</v>
      </c>
      <c r="P581" t="s">
        <v>8272</v>
      </c>
      <c r="Q581" s="7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6"/>
        <v>3.3333333333333333E-2</v>
      </c>
      <c r="O582" s="6">
        <f t="shared" si="37"/>
        <v>1</v>
      </c>
      <c r="P582" t="s">
        <v>8272</v>
      </c>
      <c r="Q582" s="7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6"/>
        <v>0</v>
      </c>
      <c r="O583" s="6" t="e">
        <f t="shared" si="37"/>
        <v>#DIV/0!</v>
      </c>
      <c r="P583" t="s">
        <v>8272</v>
      </c>
      <c r="Q583" s="7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6"/>
        <v>0</v>
      </c>
      <c r="O584" s="6" t="e">
        <f t="shared" si="37"/>
        <v>#DIV/0!</v>
      </c>
      <c r="P584" t="s">
        <v>8272</v>
      </c>
      <c r="Q584" s="7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6"/>
        <v>1.1111111111111112E-2</v>
      </c>
      <c r="O585" s="6">
        <f t="shared" si="37"/>
        <v>1</v>
      </c>
      <c r="P585" t="s">
        <v>8272</v>
      </c>
      <c r="Q585" s="7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6"/>
        <v>1</v>
      </c>
      <c r="O586" s="6">
        <f t="shared" si="37"/>
        <v>5</v>
      </c>
      <c r="P586" t="s">
        <v>8272</v>
      </c>
      <c r="Q586" s="7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6"/>
        <v>0</v>
      </c>
      <c r="O587" s="6" t="e">
        <f t="shared" si="37"/>
        <v>#DIV/0!</v>
      </c>
      <c r="P587" t="s">
        <v>8272</v>
      </c>
      <c r="Q587" s="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6"/>
        <v>0.55999999999999994</v>
      </c>
      <c r="O588" s="6">
        <f t="shared" si="37"/>
        <v>14</v>
      </c>
      <c r="P588" t="s">
        <v>8272</v>
      </c>
      <c r="Q588" s="7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6"/>
        <v>9.0833333333333339</v>
      </c>
      <c r="O589" s="6">
        <f t="shared" si="37"/>
        <v>389.28571428571428</v>
      </c>
      <c r="P589" t="s">
        <v>8272</v>
      </c>
      <c r="Q589" s="7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6"/>
        <v>3.3444444444444441</v>
      </c>
      <c r="O590" s="6">
        <f t="shared" si="37"/>
        <v>150.5</v>
      </c>
      <c r="P590" t="s">
        <v>8272</v>
      </c>
      <c r="Q590" s="7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6"/>
        <v>1.3333333333333334E-2</v>
      </c>
      <c r="O591" s="6">
        <f t="shared" si="37"/>
        <v>1</v>
      </c>
      <c r="P591" t="s">
        <v>8272</v>
      </c>
      <c r="Q591" s="7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6"/>
        <v>4.46</v>
      </c>
      <c r="O592" s="6">
        <f t="shared" si="37"/>
        <v>24.777777777777779</v>
      </c>
      <c r="P592" t="s">
        <v>8272</v>
      </c>
      <c r="Q592" s="7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6"/>
        <v>6.0999999999999999E-2</v>
      </c>
      <c r="O593" s="6">
        <f t="shared" si="37"/>
        <v>30.5</v>
      </c>
      <c r="P593" t="s">
        <v>8272</v>
      </c>
      <c r="Q593" s="7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6"/>
        <v>3.3333333333333335</v>
      </c>
      <c r="O594" s="6">
        <f t="shared" si="37"/>
        <v>250</v>
      </c>
      <c r="P594" t="s">
        <v>8272</v>
      </c>
      <c r="Q594" s="7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6"/>
        <v>23</v>
      </c>
      <c r="O595" s="6">
        <f t="shared" si="37"/>
        <v>16.428571428571427</v>
      </c>
      <c r="P595" t="s">
        <v>8272</v>
      </c>
      <c r="Q595" s="7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6"/>
        <v>0.104</v>
      </c>
      <c r="O596" s="6">
        <f t="shared" si="37"/>
        <v>13</v>
      </c>
      <c r="P596" t="s">
        <v>8272</v>
      </c>
      <c r="Q596" s="7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6"/>
        <v>0.42599999999999999</v>
      </c>
      <c r="O597" s="6">
        <f t="shared" si="37"/>
        <v>53.25</v>
      </c>
      <c r="P597" t="s">
        <v>8272</v>
      </c>
      <c r="Q597" s="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6"/>
        <v>0.03</v>
      </c>
      <c r="O598" s="6">
        <f t="shared" si="37"/>
        <v>3</v>
      </c>
      <c r="P598" t="s">
        <v>8272</v>
      </c>
      <c r="Q598" s="7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6"/>
        <v>0.26666666666666666</v>
      </c>
      <c r="O599" s="6">
        <f t="shared" si="37"/>
        <v>10</v>
      </c>
      <c r="P599" t="s">
        <v>8272</v>
      </c>
      <c r="Q599" s="7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6"/>
        <v>34</v>
      </c>
      <c r="O600" s="6">
        <f t="shared" si="37"/>
        <v>121.42857142857143</v>
      </c>
      <c r="P600" t="s">
        <v>8272</v>
      </c>
      <c r="Q600" s="7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6"/>
        <v>6.2E-2</v>
      </c>
      <c r="O601" s="6">
        <f t="shared" si="37"/>
        <v>15.5</v>
      </c>
      <c r="P601" t="s">
        <v>8272</v>
      </c>
      <c r="Q601" s="7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6"/>
        <v>2</v>
      </c>
      <c r="O602" s="6">
        <f t="shared" si="37"/>
        <v>100</v>
      </c>
      <c r="P602" t="s">
        <v>8272</v>
      </c>
      <c r="Q602" s="7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6"/>
        <v>1.4000000000000001</v>
      </c>
      <c r="O603" s="6">
        <f t="shared" si="37"/>
        <v>23.333333333333332</v>
      </c>
      <c r="P603" t="s">
        <v>8272</v>
      </c>
      <c r="Q603" s="7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6"/>
        <v>0</v>
      </c>
      <c r="O604" s="6" t="e">
        <f t="shared" si="37"/>
        <v>#DIV/0!</v>
      </c>
      <c r="P604" t="s">
        <v>8272</v>
      </c>
      <c r="Q604" s="7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6"/>
        <v>3.9334666666666664</v>
      </c>
      <c r="O605" s="6">
        <f t="shared" si="37"/>
        <v>45.386153846153846</v>
      </c>
      <c r="P605" t="s">
        <v>8272</v>
      </c>
      <c r="Q605" s="7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6"/>
        <v>0</v>
      </c>
      <c r="O606" s="6" t="e">
        <f t="shared" si="37"/>
        <v>#DIV/0!</v>
      </c>
      <c r="P606" t="s">
        <v>8272</v>
      </c>
      <c r="Q606" s="7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6"/>
        <v>2.62</v>
      </c>
      <c r="O607" s="6">
        <f t="shared" si="37"/>
        <v>16.375</v>
      </c>
      <c r="P607" t="s">
        <v>8272</v>
      </c>
      <c r="Q607" s="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6"/>
        <v>0.2</v>
      </c>
      <c r="O608" s="6">
        <f t="shared" si="37"/>
        <v>10</v>
      </c>
      <c r="P608" t="s">
        <v>8272</v>
      </c>
      <c r="Q608" s="7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6"/>
        <v>0</v>
      </c>
      <c r="O609" s="6" t="e">
        <f t="shared" si="37"/>
        <v>#DIV/0!</v>
      </c>
      <c r="P609" t="s">
        <v>8272</v>
      </c>
      <c r="Q609" s="7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6"/>
        <v>0.97400000000000009</v>
      </c>
      <c r="O610" s="6">
        <f t="shared" si="37"/>
        <v>292.2</v>
      </c>
      <c r="P610" t="s">
        <v>8272</v>
      </c>
      <c r="Q610" s="7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6"/>
        <v>0.64102564102564097</v>
      </c>
      <c r="O611" s="6">
        <f t="shared" si="37"/>
        <v>5</v>
      </c>
      <c r="P611" t="s">
        <v>8272</v>
      </c>
      <c r="Q611" s="7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6"/>
        <v>0</v>
      </c>
      <c r="O612" s="6" t="e">
        <f t="shared" si="37"/>
        <v>#DIV/0!</v>
      </c>
      <c r="P612" t="s">
        <v>8272</v>
      </c>
      <c r="Q612" s="7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6"/>
        <v>0</v>
      </c>
      <c r="O613" s="6" t="e">
        <f t="shared" si="37"/>
        <v>#DIV/0!</v>
      </c>
      <c r="P613" t="s">
        <v>8272</v>
      </c>
      <c r="Q613" s="7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6"/>
        <v>0</v>
      </c>
      <c r="O614" s="6" t="e">
        <f t="shared" si="37"/>
        <v>#DIV/0!</v>
      </c>
      <c r="P614" t="s">
        <v>8272</v>
      </c>
      <c r="Q614" s="7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6"/>
        <v>21.363333333333333</v>
      </c>
      <c r="O615" s="6">
        <f t="shared" si="37"/>
        <v>105.93388429752066</v>
      </c>
      <c r="P615" t="s">
        <v>8272</v>
      </c>
      <c r="Q615" s="7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6"/>
        <v>0</v>
      </c>
      <c r="O616" s="6" t="e">
        <f t="shared" si="37"/>
        <v>#DIV/0!</v>
      </c>
      <c r="P616" t="s">
        <v>8272</v>
      </c>
      <c r="Q616" s="7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6"/>
        <v>0</v>
      </c>
      <c r="O617" s="6" t="e">
        <f t="shared" si="37"/>
        <v>#DIV/0!</v>
      </c>
      <c r="P617" t="s">
        <v>8272</v>
      </c>
      <c r="Q617" s="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6"/>
        <v>0</v>
      </c>
      <c r="O618" s="6" t="e">
        <f t="shared" si="37"/>
        <v>#DIV/0!</v>
      </c>
      <c r="P618" t="s">
        <v>8272</v>
      </c>
      <c r="Q618" s="7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6"/>
        <v>3</v>
      </c>
      <c r="O619" s="6">
        <f t="shared" si="37"/>
        <v>20</v>
      </c>
      <c r="P619" t="s">
        <v>8272</v>
      </c>
      <c r="Q619" s="7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6"/>
        <v>0</v>
      </c>
      <c r="O620" s="6" t="e">
        <f t="shared" si="37"/>
        <v>#DIV/0!</v>
      </c>
      <c r="P620" t="s">
        <v>8272</v>
      </c>
      <c r="Q620" s="7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6"/>
        <v>3.9999999999999996E-5</v>
      </c>
      <c r="O621" s="6">
        <f t="shared" si="37"/>
        <v>1</v>
      </c>
      <c r="P621" t="s">
        <v>8272</v>
      </c>
      <c r="Q621" s="7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6"/>
        <v>1</v>
      </c>
      <c r="O622" s="6">
        <f t="shared" si="37"/>
        <v>300</v>
      </c>
      <c r="P622" t="s">
        <v>8272</v>
      </c>
      <c r="Q622" s="7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6"/>
        <v>1.044</v>
      </c>
      <c r="O623" s="6">
        <f t="shared" si="37"/>
        <v>87</v>
      </c>
      <c r="P623" t="s">
        <v>8272</v>
      </c>
      <c r="Q623" s="7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6"/>
        <v>5.6833333333333336</v>
      </c>
      <c r="O624" s="6">
        <f t="shared" si="37"/>
        <v>37.888888888888886</v>
      </c>
      <c r="P624" t="s">
        <v>8272</v>
      </c>
      <c r="Q624" s="7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6"/>
        <v>0</v>
      </c>
      <c r="O625" s="6" t="e">
        <f t="shared" si="37"/>
        <v>#DIV/0!</v>
      </c>
      <c r="P625" t="s">
        <v>8272</v>
      </c>
      <c r="Q625" s="7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6"/>
        <v>0</v>
      </c>
      <c r="O626" s="6" t="e">
        <f t="shared" si="37"/>
        <v>#DIV/0!</v>
      </c>
      <c r="P626" t="s">
        <v>8272</v>
      </c>
      <c r="Q626" s="7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6"/>
        <v>0</v>
      </c>
      <c r="O627" s="6" t="e">
        <f t="shared" si="37"/>
        <v>#DIV/0!</v>
      </c>
      <c r="P627" t="s">
        <v>8272</v>
      </c>
      <c r="Q627" s="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6"/>
        <v>17.380000000000003</v>
      </c>
      <c r="O628" s="6">
        <f t="shared" si="37"/>
        <v>111.41025641025641</v>
      </c>
      <c r="P628" t="s">
        <v>8272</v>
      </c>
      <c r="Q628" s="7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6"/>
        <v>0.02</v>
      </c>
      <c r="O629" s="6">
        <f t="shared" si="37"/>
        <v>90</v>
      </c>
      <c r="P629" t="s">
        <v>8272</v>
      </c>
      <c r="Q629" s="7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6"/>
        <v>0</v>
      </c>
      <c r="O630" s="6" t="e">
        <f t="shared" si="37"/>
        <v>#DIV/0!</v>
      </c>
      <c r="P630" t="s">
        <v>8272</v>
      </c>
      <c r="Q630" s="7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6"/>
        <v>0.17500000000000002</v>
      </c>
      <c r="O631" s="6">
        <f t="shared" si="37"/>
        <v>116.66666666666667</v>
      </c>
      <c r="P631" t="s">
        <v>8272</v>
      </c>
      <c r="Q631" s="7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6"/>
        <v>8.3340278356529712E-2</v>
      </c>
      <c r="O632" s="6">
        <f t="shared" si="37"/>
        <v>10</v>
      </c>
      <c r="P632" t="s">
        <v>8272</v>
      </c>
      <c r="Q632" s="7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6"/>
        <v>1.38</v>
      </c>
      <c r="O633" s="6">
        <f t="shared" si="37"/>
        <v>76.666666666666671</v>
      </c>
      <c r="P633" t="s">
        <v>8272</v>
      </c>
      <c r="Q633" s="7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6"/>
        <v>0</v>
      </c>
      <c r="O634" s="6" t="e">
        <f t="shared" si="37"/>
        <v>#DIV/0!</v>
      </c>
      <c r="P634" t="s">
        <v>8272</v>
      </c>
      <c r="Q634" s="7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6"/>
        <v>12.45</v>
      </c>
      <c r="O635" s="6">
        <f t="shared" si="37"/>
        <v>49.8</v>
      </c>
      <c r="P635" t="s">
        <v>8272</v>
      </c>
      <c r="Q635" s="7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6"/>
        <v>0.02</v>
      </c>
      <c r="O636" s="6">
        <f t="shared" si="37"/>
        <v>1</v>
      </c>
      <c r="P636" t="s">
        <v>8272</v>
      </c>
      <c r="Q636" s="7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6"/>
        <v>8.0000000000000002E-3</v>
      </c>
      <c r="O637" s="6">
        <f t="shared" si="37"/>
        <v>2</v>
      </c>
      <c r="P637" t="s">
        <v>8272</v>
      </c>
      <c r="Q637" s="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6"/>
        <v>0.2</v>
      </c>
      <c r="O638" s="6">
        <f t="shared" si="37"/>
        <v>4</v>
      </c>
      <c r="P638" t="s">
        <v>8272</v>
      </c>
      <c r="Q638" s="7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6"/>
        <v>0</v>
      </c>
      <c r="O639" s="6" t="e">
        <f t="shared" si="37"/>
        <v>#DIV/0!</v>
      </c>
      <c r="P639" t="s">
        <v>8272</v>
      </c>
      <c r="Q639" s="7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6"/>
        <v>9.0000000000000011E-3</v>
      </c>
      <c r="O640" s="6">
        <f t="shared" si="37"/>
        <v>3</v>
      </c>
      <c r="P640" t="s">
        <v>8272</v>
      </c>
      <c r="Q640" s="7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6"/>
        <v>9.9999999999999991E-5</v>
      </c>
      <c r="O641" s="6">
        <f t="shared" si="37"/>
        <v>1</v>
      </c>
      <c r="P641" t="s">
        <v>8272</v>
      </c>
      <c r="Q641" s="7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6"/>
        <v>144.28571428571428</v>
      </c>
      <c r="O642" s="6">
        <f t="shared" si="37"/>
        <v>50.5</v>
      </c>
      <c r="P642" t="s">
        <v>8273</v>
      </c>
      <c r="Q642" s="7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40">(E643/D643)*100</f>
        <v>119.16249999999999</v>
      </c>
      <c r="O643" s="6">
        <f t="shared" ref="O643:O706" si="41">E643/L643</f>
        <v>151.31746031746033</v>
      </c>
      <c r="P643" t="s">
        <v>8273</v>
      </c>
      <c r="Q643" s="7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0"/>
        <v>1460.4850000000001</v>
      </c>
      <c r="O644" s="6">
        <f t="shared" si="41"/>
        <v>134.3592456301748</v>
      </c>
      <c r="P644" t="s">
        <v>8273</v>
      </c>
      <c r="Q644" s="7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0"/>
        <v>105.80799999999999</v>
      </c>
      <c r="O645" s="6">
        <f t="shared" si="41"/>
        <v>174.02631578947367</v>
      </c>
      <c r="P645" t="s">
        <v>8273</v>
      </c>
      <c r="Q645" s="7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0"/>
        <v>300.11791999999997</v>
      </c>
      <c r="O646" s="6">
        <f t="shared" si="41"/>
        <v>73.486268364348675</v>
      </c>
      <c r="P646" t="s">
        <v>8273</v>
      </c>
      <c r="Q646" s="7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0"/>
        <v>278.7</v>
      </c>
      <c r="O647" s="6">
        <f t="shared" si="41"/>
        <v>23.518987341772153</v>
      </c>
      <c r="P647" t="s">
        <v>8273</v>
      </c>
      <c r="Q647" s="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0"/>
        <v>131.87625</v>
      </c>
      <c r="O648" s="6">
        <f t="shared" si="41"/>
        <v>39.074444444444445</v>
      </c>
      <c r="P648" t="s">
        <v>8273</v>
      </c>
      <c r="Q648" s="7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0"/>
        <v>107.05</v>
      </c>
      <c r="O649" s="6">
        <f t="shared" si="41"/>
        <v>125.94117647058823</v>
      </c>
      <c r="P649" t="s">
        <v>8273</v>
      </c>
      <c r="Q649" s="7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0"/>
        <v>126.82285714285715</v>
      </c>
      <c r="O650" s="6">
        <f t="shared" si="41"/>
        <v>1644</v>
      </c>
      <c r="P650" t="s">
        <v>8273</v>
      </c>
      <c r="Q650" s="7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0"/>
        <v>139.96</v>
      </c>
      <c r="O651" s="6">
        <f t="shared" si="41"/>
        <v>42.670731707317074</v>
      </c>
      <c r="P651" t="s">
        <v>8273</v>
      </c>
      <c r="Q651" s="7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0"/>
        <v>112.4</v>
      </c>
      <c r="O652" s="6">
        <f t="shared" si="41"/>
        <v>35.125</v>
      </c>
      <c r="P652" t="s">
        <v>8273</v>
      </c>
      <c r="Q652" s="7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0"/>
        <v>100.52799999999999</v>
      </c>
      <c r="O653" s="6">
        <f t="shared" si="41"/>
        <v>239.35238095238094</v>
      </c>
      <c r="P653" t="s">
        <v>8273</v>
      </c>
      <c r="Q653" s="7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0"/>
        <v>100.46666666666665</v>
      </c>
      <c r="O654" s="6">
        <f t="shared" si="41"/>
        <v>107.64285714285714</v>
      </c>
      <c r="P654" t="s">
        <v>8273</v>
      </c>
      <c r="Q654" s="7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0"/>
        <v>141.446</v>
      </c>
      <c r="O655" s="6">
        <f t="shared" si="41"/>
        <v>95.830623306233065</v>
      </c>
      <c r="P655" t="s">
        <v>8273</v>
      </c>
      <c r="Q655" s="7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0"/>
        <v>267.29166666666669</v>
      </c>
      <c r="O656" s="6">
        <f t="shared" si="41"/>
        <v>31.663376110562684</v>
      </c>
      <c r="P656" t="s">
        <v>8273</v>
      </c>
      <c r="Q656" s="7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0"/>
        <v>146.88749999999999</v>
      </c>
      <c r="O657" s="6">
        <f t="shared" si="41"/>
        <v>42.886861313868614</v>
      </c>
      <c r="P657" t="s">
        <v>8273</v>
      </c>
      <c r="Q657" s="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0"/>
        <v>213.56</v>
      </c>
      <c r="O658" s="6">
        <f t="shared" si="41"/>
        <v>122.73563218390805</v>
      </c>
      <c r="P658" t="s">
        <v>8273</v>
      </c>
      <c r="Q658" s="7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0"/>
        <v>125.69999999999999</v>
      </c>
      <c r="O659" s="6">
        <f t="shared" si="41"/>
        <v>190.45454545454547</v>
      </c>
      <c r="P659" t="s">
        <v>8273</v>
      </c>
      <c r="Q659" s="7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0"/>
        <v>104.46206037108834</v>
      </c>
      <c r="O660" s="6">
        <f t="shared" si="41"/>
        <v>109.33695652173913</v>
      </c>
      <c r="P660" t="s">
        <v>8273</v>
      </c>
      <c r="Q660" s="7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0"/>
        <v>100.56666666666668</v>
      </c>
      <c r="O661" s="6">
        <f t="shared" si="41"/>
        <v>143.66666666666666</v>
      </c>
      <c r="P661" t="s">
        <v>8273</v>
      </c>
      <c r="Q661" s="7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0"/>
        <v>3.0579999999999998</v>
      </c>
      <c r="O662" s="6">
        <f t="shared" si="41"/>
        <v>84.944444444444443</v>
      </c>
      <c r="P662" t="s">
        <v>8273</v>
      </c>
      <c r="Q662" s="7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0"/>
        <v>0.95</v>
      </c>
      <c r="O663" s="6">
        <f t="shared" si="41"/>
        <v>10.555555555555555</v>
      </c>
      <c r="P663" t="s">
        <v>8273</v>
      </c>
      <c r="Q663" s="7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0"/>
        <v>0.4</v>
      </c>
      <c r="O664" s="6">
        <f t="shared" si="41"/>
        <v>39</v>
      </c>
      <c r="P664" t="s">
        <v>8273</v>
      </c>
      <c r="Q664" s="7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0"/>
        <v>0.35000000000000003</v>
      </c>
      <c r="O665" s="6">
        <f t="shared" si="41"/>
        <v>100</v>
      </c>
      <c r="P665" t="s">
        <v>8273</v>
      </c>
      <c r="Q665" s="7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0"/>
        <v>7.5333333333333332</v>
      </c>
      <c r="O666" s="6">
        <f t="shared" si="41"/>
        <v>31.172413793103448</v>
      </c>
      <c r="P666" t="s">
        <v>8273</v>
      </c>
      <c r="Q666" s="7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0"/>
        <v>18.64</v>
      </c>
      <c r="O667" s="6">
        <f t="shared" si="41"/>
        <v>155.33333333333334</v>
      </c>
      <c r="P667" t="s">
        <v>8273</v>
      </c>
      <c r="Q667" s="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0"/>
        <v>4.0000000000000001E-3</v>
      </c>
      <c r="O668" s="6">
        <f t="shared" si="41"/>
        <v>2</v>
      </c>
      <c r="P668" t="s">
        <v>8273</v>
      </c>
      <c r="Q668" s="7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0"/>
        <v>10.02</v>
      </c>
      <c r="O669" s="6">
        <f t="shared" si="41"/>
        <v>178.92857142857142</v>
      </c>
      <c r="P669" t="s">
        <v>8273</v>
      </c>
      <c r="Q669" s="7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0"/>
        <v>4.5600000000000005</v>
      </c>
      <c r="O670" s="6">
        <f t="shared" si="41"/>
        <v>27.36</v>
      </c>
      <c r="P670" t="s">
        <v>8273</v>
      </c>
      <c r="Q670" s="7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0"/>
        <v>21.5075</v>
      </c>
      <c r="O671" s="6">
        <f t="shared" si="41"/>
        <v>1536.25</v>
      </c>
      <c r="P671" t="s">
        <v>8273</v>
      </c>
      <c r="Q671" s="7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0"/>
        <v>29.276666666666667</v>
      </c>
      <c r="O672" s="6">
        <f t="shared" si="41"/>
        <v>84.99677419354839</v>
      </c>
      <c r="P672" t="s">
        <v>8273</v>
      </c>
      <c r="Q672" s="7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0"/>
        <v>39.426666666666662</v>
      </c>
      <c r="O673" s="6">
        <f t="shared" si="41"/>
        <v>788.5333333333333</v>
      </c>
      <c r="P673" t="s">
        <v>8273</v>
      </c>
      <c r="Q673" s="7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0"/>
        <v>21.628</v>
      </c>
      <c r="O674" s="6">
        <f t="shared" si="41"/>
        <v>50.29767441860465</v>
      </c>
      <c r="P674" t="s">
        <v>8273</v>
      </c>
      <c r="Q674" s="7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0"/>
        <v>0.20500000000000002</v>
      </c>
      <c r="O675" s="6">
        <f t="shared" si="41"/>
        <v>68.333333333333329</v>
      </c>
      <c r="P675" t="s">
        <v>8273</v>
      </c>
      <c r="Q675" s="7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0"/>
        <v>0.03</v>
      </c>
      <c r="O676" s="6">
        <f t="shared" si="41"/>
        <v>7.5</v>
      </c>
      <c r="P676" t="s">
        <v>8273</v>
      </c>
      <c r="Q676" s="7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0"/>
        <v>14.85</v>
      </c>
      <c r="O677" s="6">
        <f t="shared" si="41"/>
        <v>34.269230769230766</v>
      </c>
      <c r="P677" t="s">
        <v>8273</v>
      </c>
      <c r="Q677" s="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0"/>
        <v>1.4710000000000001</v>
      </c>
      <c r="O678" s="6">
        <f t="shared" si="41"/>
        <v>61.291666666666664</v>
      </c>
      <c r="P678" t="s">
        <v>8273</v>
      </c>
      <c r="Q678" s="7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0"/>
        <v>25.584</v>
      </c>
      <c r="O679" s="6">
        <f t="shared" si="41"/>
        <v>133.25</v>
      </c>
      <c r="P679" t="s">
        <v>8273</v>
      </c>
      <c r="Q679" s="7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0"/>
        <v>3.8206896551724134</v>
      </c>
      <c r="O680" s="6">
        <f t="shared" si="41"/>
        <v>65.17647058823529</v>
      </c>
      <c r="P680" t="s">
        <v>8273</v>
      </c>
      <c r="Q680" s="7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0"/>
        <v>15.485964912280703</v>
      </c>
      <c r="O681" s="6">
        <f t="shared" si="41"/>
        <v>93.90425531914893</v>
      </c>
      <c r="P681" t="s">
        <v>8273</v>
      </c>
      <c r="Q681" s="7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0"/>
        <v>25.912000000000003</v>
      </c>
      <c r="O682" s="6">
        <f t="shared" si="41"/>
        <v>150.65116279069767</v>
      </c>
      <c r="P682" t="s">
        <v>8273</v>
      </c>
      <c r="Q682" s="7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0"/>
        <v>0.04</v>
      </c>
      <c r="O683" s="6">
        <f t="shared" si="41"/>
        <v>1</v>
      </c>
      <c r="P683" t="s">
        <v>8273</v>
      </c>
      <c r="Q683" s="7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0"/>
        <v>0.106</v>
      </c>
      <c r="O684" s="6">
        <f t="shared" si="41"/>
        <v>13.25</v>
      </c>
      <c r="P684" t="s">
        <v>8273</v>
      </c>
      <c r="Q684" s="7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0"/>
        <v>0.85142857142857142</v>
      </c>
      <c r="O685" s="6">
        <f t="shared" si="41"/>
        <v>99.333333333333329</v>
      </c>
      <c r="P685" t="s">
        <v>8273</v>
      </c>
      <c r="Q685" s="7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0"/>
        <v>7.4837500000000006</v>
      </c>
      <c r="O686" s="6">
        <f t="shared" si="41"/>
        <v>177.39259259259259</v>
      </c>
      <c r="P686" t="s">
        <v>8273</v>
      </c>
      <c r="Q686" s="7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0"/>
        <v>27.650000000000002</v>
      </c>
      <c r="O687" s="6">
        <f t="shared" si="41"/>
        <v>55.3</v>
      </c>
      <c r="P687" t="s">
        <v>8273</v>
      </c>
      <c r="Q687" s="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0"/>
        <v>0</v>
      </c>
      <c r="O688" s="6" t="e">
        <f t="shared" si="41"/>
        <v>#DIV/0!</v>
      </c>
      <c r="P688" t="s">
        <v>8273</v>
      </c>
      <c r="Q688" s="7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0"/>
        <v>3.55</v>
      </c>
      <c r="O689" s="6">
        <f t="shared" si="41"/>
        <v>591.66666666666663</v>
      </c>
      <c r="P689" t="s">
        <v>8273</v>
      </c>
      <c r="Q689" s="7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0"/>
        <v>72.989999999999995</v>
      </c>
      <c r="O690" s="6">
        <f t="shared" si="41"/>
        <v>405.5</v>
      </c>
      <c r="P690" t="s">
        <v>8273</v>
      </c>
      <c r="Q690" s="7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0"/>
        <v>57.648750000000007</v>
      </c>
      <c r="O691" s="6">
        <f t="shared" si="41"/>
        <v>343.14732142857144</v>
      </c>
      <c r="P691" t="s">
        <v>8273</v>
      </c>
      <c r="Q691" s="7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0"/>
        <v>12.34</v>
      </c>
      <c r="O692" s="6">
        <f t="shared" si="41"/>
        <v>72.588235294117652</v>
      </c>
      <c r="P692" t="s">
        <v>8273</v>
      </c>
      <c r="Q692" s="7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0"/>
        <v>0.52</v>
      </c>
      <c r="O693" s="6">
        <f t="shared" si="41"/>
        <v>26</v>
      </c>
      <c r="P693" t="s">
        <v>8273</v>
      </c>
      <c r="Q693" s="7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0"/>
        <v>6.5299999999999994</v>
      </c>
      <c r="O694" s="6">
        <f t="shared" si="41"/>
        <v>6.4975124378109452</v>
      </c>
      <c r="P694" t="s">
        <v>8273</v>
      </c>
      <c r="Q694" s="7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0"/>
        <v>35.338000000000001</v>
      </c>
      <c r="O695" s="6">
        <f t="shared" si="41"/>
        <v>119.38513513513513</v>
      </c>
      <c r="P695" t="s">
        <v>8273</v>
      </c>
      <c r="Q695" s="7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0"/>
        <v>0.39333333333333331</v>
      </c>
      <c r="O696" s="6">
        <f t="shared" si="41"/>
        <v>84.285714285714292</v>
      </c>
      <c r="P696" t="s">
        <v>8273</v>
      </c>
      <c r="Q696" s="7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0"/>
        <v>1.06</v>
      </c>
      <c r="O697" s="6">
        <f t="shared" si="41"/>
        <v>90.857142857142861</v>
      </c>
      <c r="P697" t="s">
        <v>8273</v>
      </c>
      <c r="Q697" s="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0"/>
        <v>5.7142857142857147E-4</v>
      </c>
      <c r="O698" s="6">
        <f t="shared" si="41"/>
        <v>1</v>
      </c>
      <c r="P698" t="s">
        <v>8273</v>
      </c>
      <c r="Q698" s="7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0"/>
        <v>46.379999999999995</v>
      </c>
      <c r="O699" s="6">
        <f t="shared" si="41"/>
        <v>20.342105263157894</v>
      </c>
      <c r="P699" t="s">
        <v>8273</v>
      </c>
      <c r="Q699" s="7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0"/>
        <v>15.39</v>
      </c>
      <c r="O700" s="6">
        <f t="shared" si="41"/>
        <v>530.68965517241384</v>
      </c>
      <c r="P700" t="s">
        <v>8273</v>
      </c>
      <c r="Q700" s="7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0"/>
        <v>82.422107692307705</v>
      </c>
      <c r="O701" s="6">
        <f t="shared" si="41"/>
        <v>120.39184269662923</v>
      </c>
      <c r="P701" t="s">
        <v>8273</v>
      </c>
      <c r="Q701" s="7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0"/>
        <v>2.6866666666666665</v>
      </c>
      <c r="O702" s="6">
        <f t="shared" si="41"/>
        <v>13</v>
      </c>
      <c r="P702" t="s">
        <v>8273</v>
      </c>
      <c r="Q702" s="7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0"/>
        <v>26.6</v>
      </c>
      <c r="O703" s="6">
        <f t="shared" si="41"/>
        <v>291.33333333333331</v>
      </c>
      <c r="P703" t="s">
        <v>8273</v>
      </c>
      <c r="Q703" s="7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0"/>
        <v>30.813400000000001</v>
      </c>
      <c r="O704" s="6">
        <f t="shared" si="41"/>
        <v>124.9191891891892</v>
      </c>
      <c r="P704" t="s">
        <v>8273</v>
      </c>
      <c r="Q704" s="7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0"/>
        <v>5.58</v>
      </c>
      <c r="O705" s="6">
        <f t="shared" si="41"/>
        <v>119.57142857142857</v>
      </c>
      <c r="P705" t="s">
        <v>8273</v>
      </c>
      <c r="Q705" s="7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0"/>
        <v>0.87454545454545463</v>
      </c>
      <c r="O706" s="6">
        <f t="shared" si="41"/>
        <v>120.25</v>
      </c>
      <c r="P706" t="s">
        <v>8273</v>
      </c>
      <c r="Q706" s="7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44">(E707/D707)*100</f>
        <v>0.97699999999999987</v>
      </c>
      <c r="O707" s="6">
        <f t="shared" ref="O707:O770" si="45">E707/L707</f>
        <v>195.4</v>
      </c>
      <c r="P707" t="s">
        <v>8273</v>
      </c>
      <c r="Q707" s="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4"/>
        <v>0</v>
      </c>
      <c r="O708" s="6" t="e">
        <f t="shared" si="45"/>
        <v>#DIV/0!</v>
      </c>
      <c r="P708" t="s">
        <v>8273</v>
      </c>
      <c r="Q708" s="7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4"/>
        <v>78.927352941176466</v>
      </c>
      <c r="O709" s="6">
        <f t="shared" si="45"/>
        <v>117.69868421052631</v>
      </c>
      <c r="P709" t="s">
        <v>8273</v>
      </c>
      <c r="Q709" s="7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4"/>
        <v>22.092500000000001</v>
      </c>
      <c r="O710" s="6">
        <f t="shared" si="45"/>
        <v>23.948509485094849</v>
      </c>
      <c r="P710" t="s">
        <v>8273</v>
      </c>
      <c r="Q710" s="7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4"/>
        <v>0.40666666666666662</v>
      </c>
      <c r="O711" s="6">
        <f t="shared" si="45"/>
        <v>30.5</v>
      </c>
      <c r="P711" t="s">
        <v>8273</v>
      </c>
      <c r="Q711" s="7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4"/>
        <v>0</v>
      </c>
      <c r="O712" s="6" t="e">
        <f t="shared" si="45"/>
        <v>#DIV/0!</v>
      </c>
      <c r="P712" t="s">
        <v>8273</v>
      </c>
      <c r="Q712" s="7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4"/>
        <v>33.790999999999997</v>
      </c>
      <c r="O713" s="6">
        <f t="shared" si="45"/>
        <v>99.973372781065095</v>
      </c>
      <c r="P713" t="s">
        <v>8273</v>
      </c>
      <c r="Q713" s="7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4"/>
        <v>0.21649484536082475</v>
      </c>
      <c r="O714" s="6">
        <f t="shared" si="45"/>
        <v>26.25</v>
      </c>
      <c r="P714" t="s">
        <v>8273</v>
      </c>
      <c r="Q714" s="7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4"/>
        <v>0.79600000000000004</v>
      </c>
      <c r="O715" s="6">
        <f t="shared" si="45"/>
        <v>199</v>
      </c>
      <c r="P715" t="s">
        <v>8273</v>
      </c>
      <c r="Q715" s="7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4"/>
        <v>14.993333333333334</v>
      </c>
      <c r="O716" s="6">
        <f t="shared" si="45"/>
        <v>80.321428571428569</v>
      </c>
      <c r="P716" t="s">
        <v>8273</v>
      </c>
      <c r="Q716" s="7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4"/>
        <v>5.0509090909090908</v>
      </c>
      <c r="O717" s="6">
        <f t="shared" si="45"/>
        <v>115.75</v>
      </c>
      <c r="P717" t="s">
        <v>8273</v>
      </c>
      <c r="Q717" s="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4"/>
        <v>10.214285714285715</v>
      </c>
      <c r="O718" s="6">
        <f t="shared" si="45"/>
        <v>44.6875</v>
      </c>
      <c r="P718" t="s">
        <v>8273</v>
      </c>
      <c r="Q718" s="7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4"/>
        <v>0.30499999999999999</v>
      </c>
      <c r="O719" s="6">
        <f t="shared" si="45"/>
        <v>76.25</v>
      </c>
      <c r="P719" t="s">
        <v>8273</v>
      </c>
      <c r="Q719" s="7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4"/>
        <v>0.75</v>
      </c>
      <c r="O720" s="6">
        <f t="shared" si="45"/>
        <v>22.5</v>
      </c>
      <c r="P720" t="s">
        <v>8273</v>
      </c>
      <c r="Q720" s="7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4"/>
        <v>1.2933333333333332</v>
      </c>
      <c r="O721" s="6">
        <f t="shared" si="45"/>
        <v>19.399999999999999</v>
      </c>
      <c r="P721" t="s">
        <v>8273</v>
      </c>
      <c r="Q721" s="7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4"/>
        <v>143.94736842105263</v>
      </c>
      <c r="O722" s="6">
        <f t="shared" si="45"/>
        <v>66.707317073170728</v>
      </c>
      <c r="P722" t="s">
        <v>8274</v>
      </c>
      <c r="Q722" s="7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4"/>
        <v>122.10975609756099</v>
      </c>
      <c r="O723" s="6">
        <f t="shared" si="45"/>
        <v>84.142857142857139</v>
      </c>
      <c r="P723" t="s">
        <v>8274</v>
      </c>
      <c r="Q723" s="7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4"/>
        <v>132.024</v>
      </c>
      <c r="O724" s="6">
        <f t="shared" si="45"/>
        <v>215.72549019607843</v>
      </c>
      <c r="P724" t="s">
        <v>8274</v>
      </c>
      <c r="Q724" s="7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4"/>
        <v>109.38000000000001</v>
      </c>
      <c r="O725" s="6">
        <f t="shared" si="45"/>
        <v>54.69</v>
      </c>
      <c r="P725" t="s">
        <v>8274</v>
      </c>
      <c r="Q725" s="7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4"/>
        <v>105.47157142857144</v>
      </c>
      <c r="O726" s="6">
        <f t="shared" si="45"/>
        <v>51.62944055944056</v>
      </c>
      <c r="P726" t="s">
        <v>8274</v>
      </c>
      <c r="Q726" s="7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4"/>
        <v>100.35000000000001</v>
      </c>
      <c r="O727" s="6">
        <f t="shared" si="45"/>
        <v>143.35714285714286</v>
      </c>
      <c r="P727" t="s">
        <v>8274</v>
      </c>
      <c r="Q727" s="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4"/>
        <v>101.4</v>
      </c>
      <c r="O728" s="6">
        <f t="shared" si="45"/>
        <v>72.428571428571431</v>
      </c>
      <c r="P728" t="s">
        <v>8274</v>
      </c>
      <c r="Q728" s="7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4"/>
        <v>155.51428571428571</v>
      </c>
      <c r="O729" s="6">
        <f t="shared" si="45"/>
        <v>36.530201342281877</v>
      </c>
      <c r="P729" t="s">
        <v>8274</v>
      </c>
      <c r="Q729" s="7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4"/>
        <v>105.566</v>
      </c>
      <c r="O730" s="6">
        <f t="shared" si="45"/>
        <v>60.903461538461535</v>
      </c>
      <c r="P730" t="s">
        <v>8274</v>
      </c>
      <c r="Q730" s="7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4"/>
        <v>130.65</v>
      </c>
      <c r="O731" s="6">
        <f t="shared" si="45"/>
        <v>43.55</v>
      </c>
      <c r="P731" t="s">
        <v>8274</v>
      </c>
      <c r="Q731" s="7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4"/>
        <v>132.19</v>
      </c>
      <c r="O732" s="6">
        <f t="shared" si="45"/>
        <v>99.766037735849054</v>
      </c>
      <c r="P732" t="s">
        <v>8274</v>
      </c>
      <c r="Q732" s="7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4"/>
        <v>126</v>
      </c>
      <c r="O733" s="6">
        <f t="shared" si="45"/>
        <v>88.732394366197184</v>
      </c>
      <c r="P733" t="s">
        <v>8274</v>
      </c>
      <c r="Q733" s="7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4"/>
        <v>160</v>
      </c>
      <c r="O734" s="6">
        <f t="shared" si="45"/>
        <v>4.9230769230769234</v>
      </c>
      <c r="P734" t="s">
        <v>8274</v>
      </c>
      <c r="Q734" s="7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4"/>
        <v>120.48</v>
      </c>
      <c r="O735" s="6">
        <f t="shared" si="45"/>
        <v>17.822485207100591</v>
      </c>
      <c r="P735" t="s">
        <v>8274</v>
      </c>
      <c r="Q735" s="7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4"/>
        <v>125.52941176470588</v>
      </c>
      <c r="O736" s="6">
        <f t="shared" si="45"/>
        <v>187.19298245614036</v>
      </c>
      <c r="P736" t="s">
        <v>8274</v>
      </c>
      <c r="Q736" s="7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4"/>
        <v>114.40638297872341</v>
      </c>
      <c r="O737" s="6">
        <f t="shared" si="45"/>
        <v>234.80786026200875</v>
      </c>
      <c r="P737" t="s">
        <v>8274</v>
      </c>
      <c r="Q737" s="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4"/>
        <v>315.13888888888891</v>
      </c>
      <c r="O738" s="6">
        <f t="shared" si="45"/>
        <v>105.04629629629629</v>
      </c>
      <c r="P738" t="s">
        <v>8274</v>
      </c>
      <c r="Q738" s="7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4"/>
        <v>122.39999999999999</v>
      </c>
      <c r="O739" s="6">
        <f t="shared" si="45"/>
        <v>56.666666666666664</v>
      </c>
      <c r="P739" t="s">
        <v>8274</v>
      </c>
      <c r="Q739" s="7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4"/>
        <v>106.73333333333332</v>
      </c>
      <c r="O740" s="6">
        <f t="shared" si="45"/>
        <v>39.048780487804876</v>
      </c>
      <c r="P740" t="s">
        <v>8274</v>
      </c>
      <c r="Q740" s="7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4"/>
        <v>158.33333333333331</v>
      </c>
      <c r="O741" s="6">
        <f t="shared" si="45"/>
        <v>68.345323741007192</v>
      </c>
      <c r="P741" t="s">
        <v>8274</v>
      </c>
      <c r="Q741" s="7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4"/>
        <v>107.4</v>
      </c>
      <c r="O742" s="6">
        <f t="shared" si="45"/>
        <v>169.57894736842104</v>
      </c>
      <c r="P742" t="s">
        <v>8274</v>
      </c>
      <c r="Q742" s="7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4"/>
        <v>102.25999999999999</v>
      </c>
      <c r="O743" s="6">
        <f t="shared" si="45"/>
        <v>141.42340425531913</v>
      </c>
      <c r="P743" t="s">
        <v>8274</v>
      </c>
      <c r="Q743" s="7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4"/>
        <v>110.71428571428572</v>
      </c>
      <c r="O744" s="6">
        <f t="shared" si="45"/>
        <v>67.391304347826093</v>
      </c>
      <c r="P744" t="s">
        <v>8274</v>
      </c>
      <c r="Q744" s="7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4"/>
        <v>148</v>
      </c>
      <c r="O745" s="6">
        <f t="shared" si="45"/>
        <v>54.266666666666666</v>
      </c>
      <c r="P745" t="s">
        <v>8274</v>
      </c>
      <c r="Q745" s="7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4"/>
        <v>102.32000000000001</v>
      </c>
      <c r="O746" s="6">
        <f t="shared" si="45"/>
        <v>82.516129032258064</v>
      </c>
      <c r="P746" t="s">
        <v>8274</v>
      </c>
      <c r="Q746" s="7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4"/>
        <v>179.09909909909908</v>
      </c>
      <c r="O747" s="6">
        <f t="shared" si="45"/>
        <v>53.729729729729726</v>
      </c>
      <c r="P747" t="s">
        <v>8274</v>
      </c>
      <c r="Q747" s="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4"/>
        <v>111.08135252761969</v>
      </c>
      <c r="O748" s="6">
        <f t="shared" si="45"/>
        <v>34.206185567010309</v>
      </c>
      <c r="P748" t="s">
        <v>8274</v>
      </c>
      <c r="Q748" s="7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4"/>
        <v>100.04285714285714</v>
      </c>
      <c r="O749" s="6">
        <f t="shared" si="45"/>
        <v>127.32727272727273</v>
      </c>
      <c r="P749" t="s">
        <v>8274</v>
      </c>
      <c r="Q749" s="7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4"/>
        <v>100.25</v>
      </c>
      <c r="O750" s="6">
        <f t="shared" si="45"/>
        <v>45.56818181818182</v>
      </c>
      <c r="P750" t="s">
        <v>8274</v>
      </c>
      <c r="Q750" s="7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4"/>
        <v>105.56</v>
      </c>
      <c r="O751" s="6">
        <f t="shared" si="45"/>
        <v>95.963636363636368</v>
      </c>
      <c r="P751" t="s">
        <v>8274</v>
      </c>
      <c r="Q751" s="7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4"/>
        <v>102.58775877587757</v>
      </c>
      <c r="O752" s="6">
        <f t="shared" si="45"/>
        <v>77.271186440677965</v>
      </c>
      <c r="P752" t="s">
        <v>8274</v>
      </c>
      <c r="Q752" s="7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4"/>
        <v>118.5</v>
      </c>
      <c r="O753" s="6">
        <f t="shared" si="45"/>
        <v>57.338709677419352</v>
      </c>
      <c r="P753" t="s">
        <v>8274</v>
      </c>
      <c r="Q753" s="7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4"/>
        <v>111.7</v>
      </c>
      <c r="O754" s="6">
        <f t="shared" si="45"/>
        <v>53.19047619047619</v>
      </c>
      <c r="P754" t="s">
        <v>8274</v>
      </c>
      <c r="Q754" s="7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4"/>
        <v>128</v>
      </c>
      <c r="O755" s="6">
        <f t="shared" si="45"/>
        <v>492.30769230769232</v>
      </c>
      <c r="P755" t="s">
        <v>8274</v>
      </c>
      <c r="Q755" s="7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4"/>
        <v>103.75000000000001</v>
      </c>
      <c r="O756" s="6">
        <f t="shared" si="45"/>
        <v>42.346938775510203</v>
      </c>
      <c r="P756" t="s">
        <v>8274</v>
      </c>
      <c r="Q756" s="7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4"/>
        <v>101.9076</v>
      </c>
      <c r="O757" s="6">
        <f t="shared" si="45"/>
        <v>37.466029411764708</v>
      </c>
      <c r="P757" t="s">
        <v>8274</v>
      </c>
      <c r="Q757" s="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4"/>
        <v>117.71428571428571</v>
      </c>
      <c r="O758" s="6">
        <f t="shared" si="45"/>
        <v>37.454545454545453</v>
      </c>
      <c r="P758" t="s">
        <v>8274</v>
      </c>
      <c r="Q758" s="7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4"/>
        <v>238</v>
      </c>
      <c r="O759" s="6">
        <f t="shared" si="45"/>
        <v>33.055555555555557</v>
      </c>
      <c r="P759" t="s">
        <v>8274</v>
      </c>
      <c r="Q759" s="7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4"/>
        <v>102</v>
      </c>
      <c r="O760" s="6">
        <f t="shared" si="45"/>
        <v>134.21052631578948</v>
      </c>
      <c r="P760" t="s">
        <v>8274</v>
      </c>
      <c r="Q760" s="7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4"/>
        <v>101.92000000000002</v>
      </c>
      <c r="O761" s="6">
        <f t="shared" si="45"/>
        <v>51.474747474747474</v>
      </c>
      <c r="P761" t="s">
        <v>8274</v>
      </c>
      <c r="Q761" s="7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4"/>
        <v>0</v>
      </c>
      <c r="O762" s="6" t="e">
        <f t="shared" si="45"/>
        <v>#DIV/0!</v>
      </c>
      <c r="P762" t="s">
        <v>8275</v>
      </c>
      <c r="Q762" s="7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4"/>
        <v>4.7</v>
      </c>
      <c r="O763" s="6">
        <f t="shared" si="45"/>
        <v>39.166666666666664</v>
      </c>
      <c r="P763" t="s">
        <v>8275</v>
      </c>
      <c r="Q763" s="7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4"/>
        <v>0</v>
      </c>
      <c r="O764" s="6" t="e">
        <f t="shared" si="45"/>
        <v>#DIV/0!</v>
      </c>
      <c r="P764" t="s">
        <v>8275</v>
      </c>
      <c r="Q764" s="7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4"/>
        <v>0.11655011655011654</v>
      </c>
      <c r="O765" s="6">
        <f t="shared" si="45"/>
        <v>5</v>
      </c>
      <c r="P765" t="s">
        <v>8275</v>
      </c>
      <c r="Q765" s="7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4"/>
        <v>0</v>
      </c>
      <c r="O766" s="6" t="e">
        <f t="shared" si="45"/>
        <v>#DIV/0!</v>
      </c>
      <c r="P766" t="s">
        <v>8275</v>
      </c>
      <c r="Q766" s="7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4"/>
        <v>36.014285714285712</v>
      </c>
      <c r="O767" s="6">
        <f t="shared" si="45"/>
        <v>57.295454545454547</v>
      </c>
      <c r="P767" t="s">
        <v>8275</v>
      </c>
      <c r="Q767" s="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4"/>
        <v>0</v>
      </c>
      <c r="O768" s="6" t="e">
        <f t="shared" si="45"/>
        <v>#DIV/0!</v>
      </c>
      <c r="P768" t="s">
        <v>8275</v>
      </c>
      <c r="Q768" s="7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4"/>
        <v>3.54</v>
      </c>
      <c r="O769" s="6">
        <f t="shared" si="45"/>
        <v>59</v>
      </c>
      <c r="P769" t="s">
        <v>8275</v>
      </c>
      <c r="Q769" s="7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4"/>
        <v>0</v>
      </c>
      <c r="O770" s="6" t="e">
        <f t="shared" si="45"/>
        <v>#DIV/0!</v>
      </c>
      <c r="P770" t="s">
        <v>8275</v>
      </c>
      <c r="Q770" s="7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48">(E771/D771)*100</f>
        <v>41.4</v>
      </c>
      <c r="O771" s="6">
        <f t="shared" ref="O771:O834" si="49">E771/L771</f>
        <v>31.846153846153847</v>
      </c>
      <c r="P771" t="s">
        <v>8275</v>
      </c>
      <c r="Q771" s="7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8"/>
        <v>0</v>
      </c>
      <c r="O772" s="6" t="e">
        <f t="shared" si="49"/>
        <v>#DIV/0!</v>
      </c>
      <c r="P772" t="s">
        <v>8275</v>
      </c>
      <c r="Q772" s="7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8"/>
        <v>2.6315789473684209E-2</v>
      </c>
      <c r="O773" s="6">
        <f t="shared" si="49"/>
        <v>10</v>
      </c>
      <c r="P773" t="s">
        <v>8275</v>
      </c>
      <c r="Q773" s="7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8"/>
        <v>3.3333333333333335</v>
      </c>
      <c r="O774" s="6">
        <f t="shared" si="49"/>
        <v>50</v>
      </c>
      <c r="P774" t="s">
        <v>8275</v>
      </c>
      <c r="Q774" s="7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8"/>
        <v>0.85129023676509719</v>
      </c>
      <c r="O775" s="6">
        <f t="shared" si="49"/>
        <v>16</v>
      </c>
      <c r="P775" t="s">
        <v>8275</v>
      </c>
      <c r="Q775" s="7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8"/>
        <v>70.199999999999989</v>
      </c>
      <c r="O776" s="6">
        <f t="shared" si="49"/>
        <v>39</v>
      </c>
      <c r="P776" t="s">
        <v>8275</v>
      </c>
      <c r="Q776" s="7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8"/>
        <v>1.7000000000000002</v>
      </c>
      <c r="O777" s="6">
        <f t="shared" si="49"/>
        <v>34</v>
      </c>
      <c r="P777" t="s">
        <v>8275</v>
      </c>
      <c r="Q777" s="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8"/>
        <v>51.4</v>
      </c>
      <c r="O778" s="6">
        <f t="shared" si="49"/>
        <v>63.122807017543863</v>
      </c>
      <c r="P778" t="s">
        <v>8275</v>
      </c>
      <c r="Q778" s="7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8"/>
        <v>0.70000000000000007</v>
      </c>
      <c r="O779" s="6">
        <f t="shared" si="49"/>
        <v>7</v>
      </c>
      <c r="P779" t="s">
        <v>8275</v>
      </c>
      <c r="Q779" s="7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8"/>
        <v>0.4</v>
      </c>
      <c r="O780" s="6">
        <f t="shared" si="49"/>
        <v>2</v>
      </c>
      <c r="P780" t="s">
        <v>8275</v>
      </c>
      <c r="Q780" s="7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8"/>
        <v>2.666666666666667</v>
      </c>
      <c r="O781" s="6">
        <f t="shared" si="49"/>
        <v>66.666666666666671</v>
      </c>
      <c r="P781" t="s">
        <v>8275</v>
      </c>
      <c r="Q781" s="7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8"/>
        <v>104</v>
      </c>
      <c r="O782" s="6">
        <f t="shared" si="49"/>
        <v>38.518518518518519</v>
      </c>
      <c r="P782" t="s">
        <v>8276</v>
      </c>
      <c r="Q782" s="7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8"/>
        <v>133.15375</v>
      </c>
      <c r="O783" s="6">
        <f t="shared" si="49"/>
        <v>42.609200000000001</v>
      </c>
      <c r="P783" t="s">
        <v>8276</v>
      </c>
      <c r="Q783" s="7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8"/>
        <v>100</v>
      </c>
      <c r="O784" s="6">
        <f t="shared" si="49"/>
        <v>50</v>
      </c>
      <c r="P784" t="s">
        <v>8276</v>
      </c>
      <c r="Q784" s="7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8"/>
        <v>148.13333333333333</v>
      </c>
      <c r="O785" s="6">
        <f t="shared" si="49"/>
        <v>63.485714285714288</v>
      </c>
      <c r="P785" t="s">
        <v>8276</v>
      </c>
      <c r="Q785" s="7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8"/>
        <v>102.49999999999999</v>
      </c>
      <c r="O786" s="6">
        <f t="shared" si="49"/>
        <v>102.5</v>
      </c>
      <c r="P786" t="s">
        <v>8276</v>
      </c>
      <c r="Q786" s="7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8"/>
        <v>180.62799999999999</v>
      </c>
      <c r="O787" s="6">
        <f t="shared" si="49"/>
        <v>31.142758620689655</v>
      </c>
      <c r="P787" t="s">
        <v>8276</v>
      </c>
      <c r="Q787" s="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8"/>
        <v>142.79999999999998</v>
      </c>
      <c r="O788" s="6">
        <f t="shared" si="49"/>
        <v>162.27272727272728</v>
      </c>
      <c r="P788" t="s">
        <v>8276</v>
      </c>
      <c r="Q788" s="7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8"/>
        <v>114.16666666666666</v>
      </c>
      <c r="O789" s="6">
        <f t="shared" si="49"/>
        <v>80.588235294117652</v>
      </c>
      <c r="P789" t="s">
        <v>8276</v>
      </c>
      <c r="Q789" s="7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8"/>
        <v>203.505</v>
      </c>
      <c r="O790" s="6">
        <f t="shared" si="49"/>
        <v>59.85441176470588</v>
      </c>
      <c r="P790" t="s">
        <v>8276</v>
      </c>
      <c r="Q790" s="7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8"/>
        <v>109.41176470588236</v>
      </c>
      <c r="O791" s="6">
        <f t="shared" si="49"/>
        <v>132.85714285714286</v>
      </c>
      <c r="P791" t="s">
        <v>8276</v>
      </c>
      <c r="Q791" s="7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8"/>
        <v>144.37459999999999</v>
      </c>
      <c r="O792" s="6">
        <f t="shared" si="49"/>
        <v>92.547820512820508</v>
      </c>
      <c r="P792" t="s">
        <v>8276</v>
      </c>
      <c r="Q792" s="7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8"/>
        <v>103.86666666666666</v>
      </c>
      <c r="O793" s="6">
        <f t="shared" si="49"/>
        <v>60.859375</v>
      </c>
      <c r="P793" t="s">
        <v>8276</v>
      </c>
      <c r="Q793" s="7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8"/>
        <v>100.44440000000002</v>
      </c>
      <c r="O794" s="6">
        <f t="shared" si="49"/>
        <v>41.851833333333339</v>
      </c>
      <c r="P794" t="s">
        <v>8276</v>
      </c>
      <c r="Q794" s="7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8"/>
        <v>102.77927272727271</v>
      </c>
      <c r="O795" s="6">
        <f t="shared" si="49"/>
        <v>88.325937499999995</v>
      </c>
      <c r="P795" t="s">
        <v>8276</v>
      </c>
      <c r="Q795" s="7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8"/>
        <v>105.31250000000001</v>
      </c>
      <c r="O796" s="6">
        <f t="shared" si="49"/>
        <v>158.96226415094338</v>
      </c>
      <c r="P796" t="s">
        <v>8276</v>
      </c>
      <c r="Q796" s="7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8"/>
        <v>111.78571428571429</v>
      </c>
      <c r="O797" s="6">
        <f t="shared" si="49"/>
        <v>85.054347826086953</v>
      </c>
      <c r="P797" t="s">
        <v>8276</v>
      </c>
      <c r="Q797" s="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8"/>
        <v>101.35000000000001</v>
      </c>
      <c r="O798" s="6">
        <f t="shared" si="49"/>
        <v>112.61111111111111</v>
      </c>
      <c r="P798" t="s">
        <v>8276</v>
      </c>
      <c r="Q798" s="7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8"/>
        <v>107.53333333333333</v>
      </c>
      <c r="O799" s="6">
        <f t="shared" si="49"/>
        <v>45.436619718309856</v>
      </c>
      <c r="P799" t="s">
        <v>8276</v>
      </c>
      <c r="Q799" s="7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8"/>
        <v>114.88571428571429</v>
      </c>
      <c r="O800" s="6">
        <f t="shared" si="49"/>
        <v>46.218390804597703</v>
      </c>
      <c r="P800" t="s">
        <v>8276</v>
      </c>
      <c r="Q800" s="7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8"/>
        <v>100.02</v>
      </c>
      <c r="O801" s="6">
        <f t="shared" si="49"/>
        <v>178.60714285714286</v>
      </c>
      <c r="P801" t="s">
        <v>8276</v>
      </c>
      <c r="Q801" s="7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8"/>
        <v>152.13333333333335</v>
      </c>
      <c r="O802" s="6">
        <f t="shared" si="49"/>
        <v>40.75</v>
      </c>
      <c r="P802" t="s">
        <v>8276</v>
      </c>
      <c r="Q802" s="7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8"/>
        <v>111.52149999999999</v>
      </c>
      <c r="O803" s="6">
        <f t="shared" si="49"/>
        <v>43.733921568627444</v>
      </c>
      <c r="P803" t="s">
        <v>8276</v>
      </c>
      <c r="Q803" s="7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8"/>
        <v>101.33333333333334</v>
      </c>
      <c r="O804" s="6">
        <f t="shared" si="49"/>
        <v>81.066666666666663</v>
      </c>
      <c r="P804" t="s">
        <v>8276</v>
      </c>
      <c r="Q804" s="7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8"/>
        <v>123.2608695652174</v>
      </c>
      <c r="O805" s="6">
        <f t="shared" si="49"/>
        <v>74.60526315789474</v>
      </c>
      <c r="P805" t="s">
        <v>8276</v>
      </c>
      <c r="Q805" s="7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8"/>
        <v>100</v>
      </c>
      <c r="O806" s="6">
        <f t="shared" si="49"/>
        <v>305.55555555555554</v>
      </c>
      <c r="P806" t="s">
        <v>8276</v>
      </c>
      <c r="Q806" s="7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8"/>
        <v>105</v>
      </c>
      <c r="O807" s="6">
        <f t="shared" si="49"/>
        <v>58.333333333333336</v>
      </c>
      <c r="P807" t="s">
        <v>8276</v>
      </c>
      <c r="Q807" s="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8"/>
        <v>104.4375</v>
      </c>
      <c r="O808" s="6">
        <f t="shared" si="49"/>
        <v>117.67605633802818</v>
      </c>
      <c r="P808" t="s">
        <v>8276</v>
      </c>
      <c r="Q808" s="7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8"/>
        <v>105.125</v>
      </c>
      <c r="O809" s="6">
        <f t="shared" si="49"/>
        <v>73.771929824561397</v>
      </c>
      <c r="P809" t="s">
        <v>8276</v>
      </c>
      <c r="Q809" s="7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8"/>
        <v>100</v>
      </c>
      <c r="O810" s="6">
        <f t="shared" si="49"/>
        <v>104.65116279069767</v>
      </c>
      <c r="P810" t="s">
        <v>8276</v>
      </c>
      <c r="Q810" s="7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8"/>
        <v>103.77499999999999</v>
      </c>
      <c r="O811" s="6">
        <f t="shared" si="49"/>
        <v>79.82692307692308</v>
      </c>
      <c r="P811" t="s">
        <v>8276</v>
      </c>
      <c r="Q811" s="7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8"/>
        <v>105</v>
      </c>
      <c r="O812" s="6">
        <f t="shared" si="49"/>
        <v>58.333333333333336</v>
      </c>
      <c r="P812" t="s">
        <v>8276</v>
      </c>
      <c r="Q812" s="7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8"/>
        <v>104</v>
      </c>
      <c r="O813" s="6">
        <f t="shared" si="49"/>
        <v>86.666666666666671</v>
      </c>
      <c r="P813" t="s">
        <v>8276</v>
      </c>
      <c r="Q813" s="7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8"/>
        <v>151.83333333333334</v>
      </c>
      <c r="O814" s="6">
        <f t="shared" si="49"/>
        <v>27.606060606060606</v>
      </c>
      <c r="P814" t="s">
        <v>8276</v>
      </c>
      <c r="Q814" s="7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8"/>
        <v>159.99600000000001</v>
      </c>
      <c r="O815" s="6">
        <f t="shared" si="49"/>
        <v>24.999375000000001</v>
      </c>
      <c r="P815" t="s">
        <v>8276</v>
      </c>
      <c r="Q815" s="7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8"/>
        <v>127.3</v>
      </c>
      <c r="O816" s="6">
        <f t="shared" si="49"/>
        <v>45.464285714285715</v>
      </c>
      <c r="P816" t="s">
        <v>8276</v>
      </c>
      <c r="Q816" s="7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8"/>
        <v>107</v>
      </c>
      <c r="O817" s="6">
        <f t="shared" si="49"/>
        <v>99.534883720930239</v>
      </c>
      <c r="P817" t="s">
        <v>8276</v>
      </c>
      <c r="Q817" s="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8"/>
        <v>115.12214285714286</v>
      </c>
      <c r="O818" s="6">
        <f t="shared" si="49"/>
        <v>39.31</v>
      </c>
      <c r="P818" t="s">
        <v>8276</v>
      </c>
      <c r="Q818" s="7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8"/>
        <v>137.11066666666665</v>
      </c>
      <c r="O819" s="6">
        <f t="shared" si="49"/>
        <v>89.419999999999987</v>
      </c>
      <c r="P819" t="s">
        <v>8276</v>
      </c>
      <c r="Q819" s="7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8"/>
        <v>155.71428571428572</v>
      </c>
      <c r="O820" s="6">
        <f t="shared" si="49"/>
        <v>28.684210526315791</v>
      </c>
      <c r="P820" t="s">
        <v>8276</v>
      </c>
      <c r="Q820" s="7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8"/>
        <v>108.74999999999999</v>
      </c>
      <c r="O821" s="6">
        <f t="shared" si="49"/>
        <v>31.071428571428573</v>
      </c>
      <c r="P821" t="s">
        <v>8276</v>
      </c>
      <c r="Q821" s="7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8"/>
        <v>134.05000000000001</v>
      </c>
      <c r="O822" s="6">
        <f t="shared" si="49"/>
        <v>70.55263157894737</v>
      </c>
      <c r="P822" t="s">
        <v>8276</v>
      </c>
      <c r="Q822" s="7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8"/>
        <v>100</v>
      </c>
      <c r="O823" s="6">
        <f t="shared" si="49"/>
        <v>224.12820512820514</v>
      </c>
      <c r="P823" t="s">
        <v>8276</v>
      </c>
      <c r="Q823" s="7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8"/>
        <v>119.16666666666667</v>
      </c>
      <c r="O824" s="6">
        <f t="shared" si="49"/>
        <v>51.811594202898547</v>
      </c>
      <c r="P824" t="s">
        <v>8276</v>
      </c>
      <c r="Q824" s="7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8"/>
        <v>179.5</v>
      </c>
      <c r="O825" s="6">
        <f t="shared" si="49"/>
        <v>43.515151515151516</v>
      </c>
      <c r="P825" t="s">
        <v>8276</v>
      </c>
      <c r="Q825" s="7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8"/>
        <v>134.38124999999999</v>
      </c>
      <c r="O826" s="6">
        <f t="shared" si="49"/>
        <v>39.816666666666663</v>
      </c>
      <c r="P826" t="s">
        <v>8276</v>
      </c>
      <c r="Q826" s="7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8"/>
        <v>100.43200000000002</v>
      </c>
      <c r="O827" s="6">
        <f t="shared" si="49"/>
        <v>126.8080808080808</v>
      </c>
      <c r="P827" t="s">
        <v>8276</v>
      </c>
      <c r="Q827" s="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8"/>
        <v>101.45454545454547</v>
      </c>
      <c r="O828" s="6">
        <f t="shared" si="49"/>
        <v>113.87755102040816</v>
      </c>
      <c r="P828" t="s">
        <v>8276</v>
      </c>
      <c r="Q828" s="7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8"/>
        <v>103.33333333333334</v>
      </c>
      <c r="O829" s="6">
        <f t="shared" si="49"/>
        <v>28.181818181818183</v>
      </c>
      <c r="P829" t="s">
        <v>8276</v>
      </c>
      <c r="Q829" s="7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8"/>
        <v>107</v>
      </c>
      <c r="O830" s="6">
        <f t="shared" si="49"/>
        <v>36.60526315789474</v>
      </c>
      <c r="P830" t="s">
        <v>8276</v>
      </c>
      <c r="Q830" s="7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8"/>
        <v>104</v>
      </c>
      <c r="O831" s="6">
        <f t="shared" si="49"/>
        <v>32.5</v>
      </c>
      <c r="P831" t="s">
        <v>8276</v>
      </c>
      <c r="Q831" s="7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8"/>
        <v>107.83333333333334</v>
      </c>
      <c r="O832" s="6">
        <f t="shared" si="49"/>
        <v>60.65625</v>
      </c>
      <c r="P832" t="s">
        <v>8276</v>
      </c>
      <c r="Q832" s="7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8"/>
        <v>233.33333333333334</v>
      </c>
      <c r="O833" s="6">
        <f t="shared" si="49"/>
        <v>175</v>
      </c>
      <c r="P833" t="s">
        <v>8276</v>
      </c>
      <c r="Q833" s="7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48"/>
        <v>100.60706666666665</v>
      </c>
      <c r="O834" s="6">
        <f t="shared" si="49"/>
        <v>97.993896103896105</v>
      </c>
      <c r="P834" t="s">
        <v>8276</v>
      </c>
      <c r="Q834" s="7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52">(E835/D835)*100</f>
        <v>101.66666666666666</v>
      </c>
      <c r="O835" s="6">
        <f t="shared" ref="O835:O898" si="53">E835/L835</f>
        <v>148.78048780487805</v>
      </c>
      <c r="P835" t="s">
        <v>8276</v>
      </c>
      <c r="Q835" s="7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2"/>
        <v>131.0181818181818</v>
      </c>
      <c r="O836" s="6">
        <f t="shared" si="53"/>
        <v>96.08</v>
      </c>
      <c r="P836" t="s">
        <v>8276</v>
      </c>
      <c r="Q836" s="7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2"/>
        <v>117.25000000000001</v>
      </c>
      <c r="O837" s="6">
        <f t="shared" si="53"/>
        <v>58.625</v>
      </c>
      <c r="P837" t="s">
        <v>8276</v>
      </c>
      <c r="Q837" s="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2"/>
        <v>100.93039999999999</v>
      </c>
      <c r="O838" s="6">
        <f t="shared" si="53"/>
        <v>109.70695652173914</v>
      </c>
      <c r="P838" t="s">
        <v>8276</v>
      </c>
      <c r="Q838" s="7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2"/>
        <v>121.8</v>
      </c>
      <c r="O839" s="6">
        <f t="shared" si="53"/>
        <v>49.112903225806448</v>
      </c>
      <c r="P839" t="s">
        <v>8276</v>
      </c>
      <c r="Q839" s="7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2"/>
        <v>145.4</v>
      </c>
      <c r="O840" s="6">
        <f t="shared" si="53"/>
        <v>47.672131147540981</v>
      </c>
      <c r="P840" t="s">
        <v>8276</v>
      </c>
      <c r="Q840" s="7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2"/>
        <v>116.61660000000001</v>
      </c>
      <c r="O841" s="6">
        <f t="shared" si="53"/>
        <v>60.737812499999997</v>
      </c>
      <c r="P841" t="s">
        <v>8276</v>
      </c>
      <c r="Q841" s="7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2"/>
        <v>120.4166</v>
      </c>
      <c r="O842" s="6">
        <f t="shared" si="53"/>
        <v>63.37715789473684</v>
      </c>
      <c r="P842" t="s">
        <v>8277</v>
      </c>
      <c r="Q842" s="7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2"/>
        <v>101.32000000000001</v>
      </c>
      <c r="O843" s="6">
        <f t="shared" si="53"/>
        <v>53.893617021276597</v>
      </c>
      <c r="P843" t="s">
        <v>8277</v>
      </c>
      <c r="Q843" s="7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2"/>
        <v>104.32</v>
      </c>
      <c r="O844" s="6">
        <f t="shared" si="53"/>
        <v>66.871794871794876</v>
      </c>
      <c r="P844" t="s">
        <v>8277</v>
      </c>
      <c r="Q844" s="7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2"/>
        <v>267.13333333333333</v>
      </c>
      <c r="O845" s="6">
        <f t="shared" si="53"/>
        <v>63.102362204724407</v>
      </c>
      <c r="P845" t="s">
        <v>8277</v>
      </c>
      <c r="Q845" s="7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2"/>
        <v>194.13333333333333</v>
      </c>
      <c r="O846" s="6">
        <f t="shared" si="53"/>
        <v>36.628930817610062</v>
      </c>
      <c r="P846" t="s">
        <v>8277</v>
      </c>
      <c r="Q846" s="7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2"/>
        <v>120.3802</v>
      </c>
      <c r="O847" s="6">
        <f t="shared" si="53"/>
        <v>34.005706214689269</v>
      </c>
      <c r="P847" t="s">
        <v>8277</v>
      </c>
      <c r="Q847" s="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2"/>
        <v>122.00090909090908</v>
      </c>
      <c r="O848" s="6">
        <f t="shared" si="53"/>
        <v>28.553404255319148</v>
      </c>
      <c r="P848" t="s">
        <v>8277</v>
      </c>
      <c r="Q848" s="7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2"/>
        <v>100</v>
      </c>
      <c r="O849" s="6">
        <f t="shared" si="53"/>
        <v>10</v>
      </c>
      <c r="P849" t="s">
        <v>8277</v>
      </c>
      <c r="Q849" s="7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2"/>
        <v>100</v>
      </c>
      <c r="O850" s="6">
        <f t="shared" si="53"/>
        <v>18.75</v>
      </c>
      <c r="P850" t="s">
        <v>8277</v>
      </c>
      <c r="Q850" s="7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2"/>
        <v>119.9</v>
      </c>
      <c r="O851" s="6">
        <f t="shared" si="53"/>
        <v>41.704347826086959</v>
      </c>
      <c r="P851" t="s">
        <v>8277</v>
      </c>
      <c r="Q851" s="7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2"/>
        <v>155.17499999999998</v>
      </c>
      <c r="O852" s="6">
        <f t="shared" si="53"/>
        <v>46.669172932330824</v>
      </c>
      <c r="P852" t="s">
        <v>8277</v>
      </c>
      <c r="Q852" s="7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2"/>
        <v>130.44999999999999</v>
      </c>
      <c r="O853" s="6">
        <f t="shared" si="53"/>
        <v>37.271428571428572</v>
      </c>
      <c r="P853" t="s">
        <v>8277</v>
      </c>
      <c r="Q853" s="7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2"/>
        <v>104.97142857142859</v>
      </c>
      <c r="O854" s="6">
        <f t="shared" si="53"/>
        <v>59.258064516129032</v>
      </c>
      <c r="P854" t="s">
        <v>8277</v>
      </c>
      <c r="Q854" s="7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2"/>
        <v>100</v>
      </c>
      <c r="O855" s="6">
        <f t="shared" si="53"/>
        <v>30</v>
      </c>
      <c r="P855" t="s">
        <v>8277</v>
      </c>
      <c r="Q855" s="7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2"/>
        <v>118.2205035971223</v>
      </c>
      <c r="O856" s="6">
        <f t="shared" si="53"/>
        <v>65.8623246492986</v>
      </c>
      <c r="P856" t="s">
        <v>8277</v>
      </c>
      <c r="Q856" s="7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2"/>
        <v>103.44827586206897</v>
      </c>
      <c r="O857" s="6">
        <f t="shared" si="53"/>
        <v>31.914893617021278</v>
      </c>
      <c r="P857" t="s">
        <v>8277</v>
      </c>
      <c r="Q857" s="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2"/>
        <v>218.00000000000003</v>
      </c>
      <c r="O858" s="6">
        <f t="shared" si="53"/>
        <v>19.464285714285715</v>
      </c>
      <c r="P858" t="s">
        <v>8277</v>
      </c>
      <c r="Q858" s="7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2"/>
        <v>100</v>
      </c>
      <c r="O859" s="6">
        <f t="shared" si="53"/>
        <v>50</v>
      </c>
      <c r="P859" t="s">
        <v>8277</v>
      </c>
      <c r="Q859" s="7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2"/>
        <v>144.00583333333333</v>
      </c>
      <c r="O860" s="6">
        <f t="shared" si="53"/>
        <v>22.737763157894737</v>
      </c>
      <c r="P860" t="s">
        <v>8277</v>
      </c>
      <c r="Q860" s="7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2"/>
        <v>104.67500000000001</v>
      </c>
      <c r="O861" s="6">
        <f t="shared" si="53"/>
        <v>42.724489795918366</v>
      </c>
      <c r="P861" t="s">
        <v>8277</v>
      </c>
      <c r="Q861" s="7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2"/>
        <v>18.142857142857142</v>
      </c>
      <c r="O862" s="6">
        <f t="shared" si="53"/>
        <v>52.916666666666664</v>
      </c>
      <c r="P862" t="s">
        <v>8278</v>
      </c>
      <c r="Q862" s="7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2"/>
        <v>2.2444444444444445</v>
      </c>
      <c r="O863" s="6">
        <f t="shared" si="53"/>
        <v>50.5</v>
      </c>
      <c r="P863" t="s">
        <v>8278</v>
      </c>
      <c r="Q863" s="7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2"/>
        <v>0.33999999999999997</v>
      </c>
      <c r="O864" s="6">
        <f t="shared" si="53"/>
        <v>42.5</v>
      </c>
      <c r="P864" t="s">
        <v>8278</v>
      </c>
      <c r="Q864" s="7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2"/>
        <v>4.5</v>
      </c>
      <c r="O865" s="6">
        <f t="shared" si="53"/>
        <v>18</v>
      </c>
      <c r="P865" t="s">
        <v>8278</v>
      </c>
      <c r="Q865" s="7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2"/>
        <v>41.53846153846154</v>
      </c>
      <c r="O866" s="6">
        <f t="shared" si="53"/>
        <v>34.177215189873415</v>
      </c>
      <c r="P866" t="s">
        <v>8278</v>
      </c>
      <c r="Q866" s="7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2"/>
        <v>2.0454545454545454</v>
      </c>
      <c r="O867" s="6">
        <f t="shared" si="53"/>
        <v>22.5</v>
      </c>
      <c r="P867" t="s">
        <v>8278</v>
      </c>
      <c r="Q867" s="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2"/>
        <v>18.285714285714285</v>
      </c>
      <c r="O868" s="6">
        <f t="shared" si="53"/>
        <v>58.18181818181818</v>
      </c>
      <c r="P868" t="s">
        <v>8278</v>
      </c>
      <c r="Q868" s="7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2"/>
        <v>24.02</v>
      </c>
      <c r="O869" s="6">
        <f t="shared" si="53"/>
        <v>109.18181818181819</v>
      </c>
      <c r="P869" t="s">
        <v>8278</v>
      </c>
      <c r="Q869" s="7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2"/>
        <v>0.1111111111111111</v>
      </c>
      <c r="O870" s="6">
        <f t="shared" si="53"/>
        <v>50</v>
      </c>
      <c r="P870" t="s">
        <v>8278</v>
      </c>
      <c r="Q870" s="7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2"/>
        <v>11.818181818181818</v>
      </c>
      <c r="O871" s="6">
        <f t="shared" si="53"/>
        <v>346.66666666666669</v>
      </c>
      <c r="P871" t="s">
        <v>8278</v>
      </c>
      <c r="Q871" s="7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2"/>
        <v>0.31</v>
      </c>
      <c r="O872" s="6">
        <f t="shared" si="53"/>
        <v>12.4</v>
      </c>
      <c r="P872" t="s">
        <v>8278</v>
      </c>
      <c r="Q872" s="7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2"/>
        <v>5.416666666666667</v>
      </c>
      <c r="O873" s="6">
        <f t="shared" si="53"/>
        <v>27.083333333333332</v>
      </c>
      <c r="P873" t="s">
        <v>8278</v>
      </c>
      <c r="Q873" s="7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2"/>
        <v>0.8125</v>
      </c>
      <c r="O874" s="6">
        <f t="shared" si="53"/>
        <v>32.5</v>
      </c>
      <c r="P874" t="s">
        <v>8278</v>
      </c>
      <c r="Q874" s="7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2"/>
        <v>1.2857142857142856</v>
      </c>
      <c r="O875" s="6">
        <f t="shared" si="53"/>
        <v>9</v>
      </c>
      <c r="P875" t="s">
        <v>8278</v>
      </c>
      <c r="Q875" s="7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2"/>
        <v>24.333333333333336</v>
      </c>
      <c r="O876" s="6">
        <f t="shared" si="53"/>
        <v>34.761904761904759</v>
      </c>
      <c r="P876" t="s">
        <v>8278</v>
      </c>
      <c r="Q876" s="7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2"/>
        <v>0</v>
      </c>
      <c r="O877" s="6" t="e">
        <f t="shared" si="53"/>
        <v>#DIV/0!</v>
      </c>
      <c r="P877" t="s">
        <v>8278</v>
      </c>
      <c r="Q877" s="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2"/>
        <v>40.799492385786799</v>
      </c>
      <c r="O878" s="6">
        <f t="shared" si="53"/>
        <v>28.577777777777779</v>
      </c>
      <c r="P878" t="s">
        <v>8278</v>
      </c>
      <c r="Q878" s="7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2"/>
        <v>67.55</v>
      </c>
      <c r="O879" s="6">
        <f t="shared" si="53"/>
        <v>46.586206896551722</v>
      </c>
      <c r="P879" t="s">
        <v>8278</v>
      </c>
      <c r="Q879" s="7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2"/>
        <v>1.3</v>
      </c>
      <c r="O880" s="6">
        <f t="shared" si="53"/>
        <v>32.5</v>
      </c>
      <c r="P880" t="s">
        <v>8278</v>
      </c>
      <c r="Q880" s="7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2"/>
        <v>30.666666666666664</v>
      </c>
      <c r="O881" s="6">
        <f t="shared" si="53"/>
        <v>21.466666666666665</v>
      </c>
      <c r="P881" t="s">
        <v>8278</v>
      </c>
      <c r="Q881" s="7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2"/>
        <v>2.9894179894179893</v>
      </c>
      <c r="O882" s="6">
        <f t="shared" si="53"/>
        <v>14.125</v>
      </c>
      <c r="P882" t="s">
        <v>8279</v>
      </c>
      <c r="Q882" s="7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2"/>
        <v>0.8</v>
      </c>
      <c r="O883" s="6">
        <f t="shared" si="53"/>
        <v>30</v>
      </c>
      <c r="P883" t="s">
        <v>8279</v>
      </c>
      <c r="Q883" s="7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2"/>
        <v>20.133333333333333</v>
      </c>
      <c r="O884" s="6">
        <f t="shared" si="53"/>
        <v>21.571428571428573</v>
      </c>
      <c r="P884" t="s">
        <v>8279</v>
      </c>
      <c r="Q884" s="7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2"/>
        <v>40.020000000000003</v>
      </c>
      <c r="O885" s="6">
        <f t="shared" si="53"/>
        <v>83.375</v>
      </c>
      <c r="P885" t="s">
        <v>8279</v>
      </c>
      <c r="Q885" s="7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2"/>
        <v>1</v>
      </c>
      <c r="O886" s="6">
        <f t="shared" si="53"/>
        <v>10</v>
      </c>
      <c r="P886" t="s">
        <v>8279</v>
      </c>
      <c r="Q886" s="7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2"/>
        <v>75</v>
      </c>
      <c r="O887" s="6">
        <f t="shared" si="53"/>
        <v>35.714285714285715</v>
      </c>
      <c r="P887" t="s">
        <v>8279</v>
      </c>
      <c r="Q887" s="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2"/>
        <v>41</v>
      </c>
      <c r="O888" s="6">
        <f t="shared" si="53"/>
        <v>29.285714285714285</v>
      </c>
      <c r="P888" t="s">
        <v>8279</v>
      </c>
      <c r="Q888" s="7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2"/>
        <v>0</v>
      </c>
      <c r="O889" s="6" t="e">
        <f t="shared" si="53"/>
        <v>#DIV/0!</v>
      </c>
      <c r="P889" t="s">
        <v>8279</v>
      </c>
      <c r="Q889" s="7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2"/>
        <v>7.1999999999999993</v>
      </c>
      <c r="O890" s="6">
        <f t="shared" si="53"/>
        <v>18</v>
      </c>
      <c r="P890" t="s">
        <v>8279</v>
      </c>
      <c r="Q890" s="7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2"/>
        <v>9.4412800000000008</v>
      </c>
      <c r="O891" s="6">
        <f t="shared" si="53"/>
        <v>73.760000000000005</v>
      </c>
      <c r="P891" t="s">
        <v>8279</v>
      </c>
      <c r="Q891" s="7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2"/>
        <v>4.1666666666666661</v>
      </c>
      <c r="O892" s="6">
        <f t="shared" si="53"/>
        <v>31.25</v>
      </c>
      <c r="P892" t="s">
        <v>8279</v>
      </c>
      <c r="Q892" s="7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2"/>
        <v>3.25</v>
      </c>
      <c r="O893" s="6">
        <f t="shared" si="53"/>
        <v>28.888888888888889</v>
      </c>
      <c r="P893" t="s">
        <v>8279</v>
      </c>
      <c r="Q893" s="7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2"/>
        <v>40.75</v>
      </c>
      <c r="O894" s="6">
        <f t="shared" si="53"/>
        <v>143.8235294117647</v>
      </c>
      <c r="P894" t="s">
        <v>8279</v>
      </c>
      <c r="Q894" s="7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2"/>
        <v>10</v>
      </c>
      <c r="O895" s="6">
        <f t="shared" si="53"/>
        <v>40</v>
      </c>
      <c r="P895" t="s">
        <v>8279</v>
      </c>
      <c r="Q895" s="7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2"/>
        <v>39.17</v>
      </c>
      <c r="O896" s="6">
        <f t="shared" si="53"/>
        <v>147.81132075471697</v>
      </c>
      <c r="P896" t="s">
        <v>8279</v>
      </c>
      <c r="Q896" s="7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2"/>
        <v>2.4375</v>
      </c>
      <c r="O897" s="6">
        <f t="shared" si="53"/>
        <v>27.857142857142858</v>
      </c>
      <c r="P897" t="s">
        <v>8279</v>
      </c>
      <c r="Q897" s="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2"/>
        <v>40</v>
      </c>
      <c r="O898" s="6">
        <f t="shared" si="53"/>
        <v>44.444444444444443</v>
      </c>
      <c r="P898" t="s">
        <v>8279</v>
      </c>
      <c r="Q898" s="7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56">(E899/D899)*100</f>
        <v>0</v>
      </c>
      <c r="O899" s="6" t="e">
        <f t="shared" ref="O899:O962" si="57">E899/L899</f>
        <v>#DIV/0!</v>
      </c>
      <c r="P899" t="s">
        <v>8279</v>
      </c>
      <c r="Q899" s="7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6"/>
        <v>2.8000000000000003</v>
      </c>
      <c r="O900" s="6">
        <f t="shared" si="57"/>
        <v>35</v>
      </c>
      <c r="P900" t="s">
        <v>8279</v>
      </c>
      <c r="Q900" s="7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6"/>
        <v>37.333333333333336</v>
      </c>
      <c r="O901" s="6">
        <f t="shared" si="57"/>
        <v>35</v>
      </c>
      <c r="P901" t="s">
        <v>8279</v>
      </c>
      <c r="Q901" s="7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6"/>
        <v>0.42</v>
      </c>
      <c r="O902" s="6">
        <f t="shared" si="57"/>
        <v>10.5</v>
      </c>
      <c r="P902" t="s">
        <v>8278</v>
      </c>
      <c r="Q902" s="7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6"/>
        <v>0</v>
      </c>
      <c r="O903" s="6" t="e">
        <f t="shared" si="57"/>
        <v>#DIV/0!</v>
      </c>
      <c r="P903" t="s">
        <v>8278</v>
      </c>
      <c r="Q903" s="7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6"/>
        <v>0.3</v>
      </c>
      <c r="O904" s="6">
        <f t="shared" si="57"/>
        <v>30</v>
      </c>
      <c r="P904" t="s">
        <v>8278</v>
      </c>
      <c r="Q904" s="7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6"/>
        <v>3.2</v>
      </c>
      <c r="O905" s="6">
        <f t="shared" si="57"/>
        <v>40</v>
      </c>
      <c r="P905" t="s">
        <v>8278</v>
      </c>
      <c r="Q905" s="7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6"/>
        <v>0.30199999999999999</v>
      </c>
      <c r="O906" s="6">
        <f t="shared" si="57"/>
        <v>50.333333333333336</v>
      </c>
      <c r="P906" t="s">
        <v>8278</v>
      </c>
      <c r="Q906" s="7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6"/>
        <v>3.0153846153846153</v>
      </c>
      <c r="O907" s="6">
        <f t="shared" si="57"/>
        <v>32.666666666666664</v>
      </c>
      <c r="P907" t="s">
        <v>8278</v>
      </c>
      <c r="Q907" s="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6"/>
        <v>0</v>
      </c>
      <c r="O908" s="6" t="e">
        <f t="shared" si="57"/>
        <v>#DIV/0!</v>
      </c>
      <c r="P908" t="s">
        <v>8278</v>
      </c>
      <c r="Q908" s="7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6"/>
        <v>0</v>
      </c>
      <c r="O909" s="6" t="e">
        <f t="shared" si="57"/>
        <v>#DIV/0!</v>
      </c>
      <c r="P909" t="s">
        <v>8278</v>
      </c>
      <c r="Q909" s="7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6"/>
        <v>0</v>
      </c>
      <c r="O910" s="6" t="e">
        <f t="shared" si="57"/>
        <v>#DIV/0!</v>
      </c>
      <c r="P910" t="s">
        <v>8278</v>
      </c>
      <c r="Q910" s="7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6"/>
        <v>3.25</v>
      </c>
      <c r="O911" s="6">
        <f t="shared" si="57"/>
        <v>65</v>
      </c>
      <c r="P911" t="s">
        <v>8278</v>
      </c>
      <c r="Q911" s="7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6"/>
        <v>22.363636363636363</v>
      </c>
      <c r="O912" s="6">
        <f t="shared" si="57"/>
        <v>24.6</v>
      </c>
      <c r="P912" t="s">
        <v>8278</v>
      </c>
      <c r="Q912" s="7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6"/>
        <v>0</v>
      </c>
      <c r="O913" s="6" t="e">
        <f t="shared" si="57"/>
        <v>#DIV/0!</v>
      </c>
      <c r="P913" t="s">
        <v>8278</v>
      </c>
      <c r="Q913" s="7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6"/>
        <v>0.85714285714285721</v>
      </c>
      <c r="O914" s="6">
        <f t="shared" si="57"/>
        <v>15</v>
      </c>
      <c r="P914" t="s">
        <v>8278</v>
      </c>
      <c r="Q914" s="7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6"/>
        <v>6.6066666666666665</v>
      </c>
      <c r="O915" s="6">
        <f t="shared" si="57"/>
        <v>82.583333333333329</v>
      </c>
      <c r="P915" t="s">
        <v>8278</v>
      </c>
      <c r="Q915" s="7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6"/>
        <v>0</v>
      </c>
      <c r="O916" s="6" t="e">
        <f t="shared" si="57"/>
        <v>#DIV/0!</v>
      </c>
      <c r="P916" t="s">
        <v>8278</v>
      </c>
      <c r="Q916" s="7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6"/>
        <v>5.7692307692307692</v>
      </c>
      <c r="O917" s="6">
        <f t="shared" si="57"/>
        <v>41.666666666666664</v>
      </c>
      <c r="P917" t="s">
        <v>8278</v>
      </c>
      <c r="Q917" s="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6"/>
        <v>0</v>
      </c>
      <c r="O918" s="6" t="e">
        <f t="shared" si="57"/>
        <v>#DIV/0!</v>
      </c>
      <c r="P918" t="s">
        <v>8278</v>
      </c>
      <c r="Q918" s="7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6"/>
        <v>0.6</v>
      </c>
      <c r="O919" s="6">
        <f t="shared" si="57"/>
        <v>30</v>
      </c>
      <c r="P919" t="s">
        <v>8278</v>
      </c>
      <c r="Q919" s="7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6"/>
        <v>5.0256410256410255</v>
      </c>
      <c r="O920" s="6">
        <f t="shared" si="57"/>
        <v>19.600000000000001</v>
      </c>
      <c r="P920" t="s">
        <v>8278</v>
      </c>
      <c r="Q920" s="7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6"/>
        <v>0.5</v>
      </c>
      <c r="O921" s="6">
        <f t="shared" si="57"/>
        <v>100</v>
      </c>
      <c r="P921" t="s">
        <v>8278</v>
      </c>
      <c r="Q921" s="7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6"/>
        <v>0</v>
      </c>
      <c r="O922" s="6" t="e">
        <f t="shared" si="57"/>
        <v>#DIV/0!</v>
      </c>
      <c r="P922" t="s">
        <v>8278</v>
      </c>
      <c r="Q922" s="7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6"/>
        <v>30.9</v>
      </c>
      <c r="O923" s="6">
        <f t="shared" si="57"/>
        <v>231.75</v>
      </c>
      <c r="P923" t="s">
        <v>8278</v>
      </c>
      <c r="Q923" s="7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6"/>
        <v>21.037037037037038</v>
      </c>
      <c r="O924" s="6">
        <f t="shared" si="57"/>
        <v>189.33333333333334</v>
      </c>
      <c r="P924" t="s">
        <v>8278</v>
      </c>
      <c r="Q924" s="7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6"/>
        <v>2.1999999999999997</v>
      </c>
      <c r="O925" s="6">
        <f t="shared" si="57"/>
        <v>55</v>
      </c>
      <c r="P925" t="s">
        <v>8278</v>
      </c>
      <c r="Q925" s="7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6"/>
        <v>10.9</v>
      </c>
      <c r="O926" s="6">
        <f t="shared" si="57"/>
        <v>21.8</v>
      </c>
      <c r="P926" t="s">
        <v>8278</v>
      </c>
      <c r="Q926" s="7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6"/>
        <v>2.666666666666667</v>
      </c>
      <c r="O927" s="6">
        <f t="shared" si="57"/>
        <v>32</v>
      </c>
      <c r="P927" t="s">
        <v>8278</v>
      </c>
      <c r="Q927" s="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6"/>
        <v>0</v>
      </c>
      <c r="O928" s="6" t="e">
        <f t="shared" si="57"/>
        <v>#DIV/0!</v>
      </c>
      <c r="P928" t="s">
        <v>8278</v>
      </c>
      <c r="Q928" s="7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6"/>
        <v>0</v>
      </c>
      <c r="O929" s="6" t="e">
        <f t="shared" si="57"/>
        <v>#DIV/0!</v>
      </c>
      <c r="P929" t="s">
        <v>8278</v>
      </c>
      <c r="Q929" s="7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6"/>
        <v>10.86206896551724</v>
      </c>
      <c r="O930" s="6">
        <f t="shared" si="57"/>
        <v>56.25</v>
      </c>
      <c r="P930" t="s">
        <v>8278</v>
      </c>
      <c r="Q930" s="7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6"/>
        <v>0</v>
      </c>
      <c r="O931" s="6" t="e">
        <f t="shared" si="57"/>
        <v>#DIV/0!</v>
      </c>
      <c r="P931" t="s">
        <v>8278</v>
      </c>
      <c r="Q931" s="7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6"/>
        <v>38.333333333333336</v>
      </c>
      <c r="O932" s="6">
        <f t="shared" si="57"/>
        <v>69</v>
      </c>
      <c r="P932" t="s">
        <v>8278</v>
      </c>
      <c r="Q932" s="7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6"/>
        <v>6.5500000000000007</v>
      </c>
      <c r="O933" s="6">
        <f t="shared" si="57"/>
        <v>18.714285714285715</v>
      </c>
      <c r="P933" t="s">
        <v>8278</v>
      </c>
      <c r="Q933" s="7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6"/>
        <v>14.536842105263158</v>
      </c>
      <c r="O934" s="6">
        <f t="shared" si="57"/>
        <v>46.033333333333331</v>
      </c>
      <c r="P934" t="s">
        <v>8278</v>
      </c>
      <c r="Q934" s="7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6"/>
        <v>6</v>
      </c>
      <c r="O935" s="6">
        <f t="shared" si="57"/>
        <v>60</v>
      </c>
      <c r="P935" t="s">
        <v>8278</v>
      </c>
      <c r="Q935" s="7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6"/>
        <v>30.4</v>
      </c>
      <c r="O936" s="6">
        <f t="shared" si="57"/>
        <v>50.666666666666664</v>
      </c>
      <c r="P936" t="s">
        <v>8278</v>
      </c>
      <c r="Q936" s="7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6"/>
        <v>1.4285714285714286</v>
      </c>
      <c r="O937" s="6">
        <f t="shared" si="57"/>
        <v>25</v>
      </c>
      <c r="P937" t="s">
        <v>8278</v>
      </c>
      <c r="Q937" s="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6"/>
        <v>0</v>
      </c>
      <c r="O938" s="6" t="e">
        <f t="shared" si="57"/>
        <v>#DIV/0!</v>
      </c>
      <c r="P938" t="s">
        <v>8278</v>
      </c>
      <c r="Q938" s="7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6"/>
        <v>1.1428571428571428</v>
      </c>
      <c r="O939" s="6">
        <f t="shared" si="57"/>
        <v>20</v>
      </c>
      <c r="P939" t="s">
        <v>8278</v>
      </c>
      <c r="Q939" s="7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6"/>
        <v>0.35714285714285715</v>
      </c>
      <c r="O940" s="6">
        <f t="shared" si="57"/>
        <v>25</v>
      </c>
      <c r="P940" t="s">
        <v>8278</v>
      </c>
      <c r="Q940" s="7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6"/>
        <v>1.4545454545454546</v>
      </c>
      <c r="O941" s="6">
        <f t="shared" si="57"/>
        <v>20</v>
      </c>
      <c r="P941" t="s">
        <v>8278</v>
      </c>
      <c r="Q941" s="7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6"/>
        <v>17.155555555555555</v>
      </c>
      <c r="O942" s="6">
        <f t="shared" si="57"/>
        <v>110.28571428571429</v>
      </c>
      <c r="P942" t="s">
        <v>8273</v>
      </c>
      <c r="Q942" s="7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6"/>
        <v>2.3220000000000001</v>
      </c>
      <c r="O943" s="6">
        <f t="shared" si="57"/>
        <v>37.451612903225808</v>
      </c>
      <c r="P943" t="s">
        <v>8273</v>
      </c>
      <c r="Q943" s="7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6"/>
        <v>8.9066666666666663</v>
      </c>
      <c r="O944" s="6">
        <f t="shared" si="57"/>
        <v>41.75</v>
      </c>
      <c r="P944" t="s">
        <v>8273</v>
      </c>
      <c r="Q944" s="7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6"/>
        <v>9.6333333333333346</v>
      </c>
      <c r="O945" s="6">
        <f t="shared" si="57"/>
        <v>24.083333333333332</v>
      </c>
      <c r="P945" t="s">
        <v>8273</v>
      </c>
      <c r="Q945" s="7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6"/>
        <v>13.325999999999999</v>
      </c>
      <c r="O946" s="6">
        <f t="shared" si="57"/>
        <v>69.40625</v>
      </c>
      <c r="P946" t="s">
        <v>8273</v>
      </c>
      <c r="Q946" s="7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6"/>
        <v>2.484</v>
      </c>
      <c r="O947" s="6">
        <f t="shared" si="57"/>
        <v>155.25</v>
      </c>
      <c r="P947" t="s">
        <v>8273</v>
      </c>
      <c r="Q947" s="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6"/>
        <v>1.9066666666666665</v>
      </c>
      <c r="O948" s="6">
        <f t="shared" si="57"/>
        <v>57.2</v>
      </c>
      <c r="P948" t="s">
        <v>8273</v>
      </c>
      <c r="Q948" s="7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6"/>
        <v>0</v>
      </c>
      <c r="O949" s="6" t="e">
        <f t="shared" si="57"/>
        <v>#DIV/0!</v>
      </c>
      <c r="P949" t="s">
        <v>8273</v>
      </c>
      <c r="Q949" s="7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6"/>
        <v>12</v>
      </c>
      <c r="O950" s="6">
        <f t="shared" si="57"/>
        <v>60</v>
      </c>
      <c r="P950" t="s">
        <v>8273</v>
      </c>
      <c r="Q950" s="7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6"/>
        <v>1.365</v>
      </c>
      <c r="O951" s="6">
        <f t="shared" si="57"/>
        <v>39</v>
      </c>
      <c r="P951" t="s">
        <v>8273</v>
      </c>
      <c r="Q951" s="7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6"/>
        <v>28.04</v>
      </c>
      <c r="O952" s="6">
        <f t="shared" si="57"/>
        <v>58.416666666666664</v>
      </c>
      <c r="P952" t="s">
        <v>8273</v>
      </c>
      <c r="Q952" s="7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6"/>
        <v>38.39</v>
      </c>
      <c r="O953" s="6">
        <f t="shared" si="57"/>
        <v>158.63636363636363</v>
      </c>
      <c r="P953" t="s">
        <v>8273</v>
      </c>
      <c r="Q953" s="7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6"/>
        <v>39.942857142857143</v>
      </c>
      <c r="O954" s="6">
        <f t="shared" si="57"/>
        <v>99.857142857142861</v>
      </c>
      <c r="P954" t="s">
        <v>8273</v>
      </c>
      <c r="Q954" s="7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6"/>
        <v>0.84</v>
      </c>
      <c r="O955" s="6">
        <f t="shared" si="57"/>
        <v>25.2</v>
      </c>
      <c r="P955" t="s">
        <v>8273</v>
      </c>
      <c r="Q955" s="7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6"/>
        <v>43.406666666666666</v>
      </c>
      <c r="O956" s="6">
        <f t="shared" si="57"/>
        <v>89.191780821917803</v>
      </c>
      <c r="P956" t="s">
        <v>8273</v>
      </c>
      <c r="Q956" s="7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6"/>
        <v>5.6613333333333333</v>
      </c>
      <c r="O957" s="6">
        <f t="shared" si="57"/>
        <v>182.6236559139785</v>
      </c>
      <c r="P957" t="s">
        <v>8273</v>
      </c>
      <c r="Q957" s="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6"/>
        <v>1.722</v>
      </c>
      <c r="O958" s="6">
        <f t="shared" si="57"/>
        <v>50.647058823529413</v>
      </c>
      <c r="P958" t="s">
        <v>8273</v>
      </c>
      <c r="Q958" s="7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6"/>
        <v>1.9416666666666664</v>
      </c>
      <c r="O959" s="6">
        <f t="shared" si="57"/>
        <v>33.285714285714285</v>
      </c>
      <c r="P959" t="s">
        <v>8273</v>
      </c>
      <c r="Q959" s="7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6"/>
        <v>11.328275684711327</v>
      </c>
      <c r="O960" s="6">
        <f t="shared" si="57"/>
        <v>51.823529411764703</v>
      </c>
      <c r="P960" t="s">
        <v>8273</v>
      </c>
      <c r="Q960" s="7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6"/>
        <v>38.86</v>
      </c>
      <c r="O961" s="6">
        <f t="shared" si="57"/>
        <v>113.62573099415205</v>
      </c>
      <c r="P961" t="s">
        <v>8273</v>
      </c>
      <c r="Q961" s="7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6"/>
        <v>46.100628930817614</v>
      </c>
      <c r="O962" s="6">
        <f t="shared" si="57"/>
        <v>136.46276595744681</v>
      </c>
      <c r="P962" t="s">
        <v>8273</v>
      </c>
      <c r="Q962" s="7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60">(E963/D963)*100</f>
        <v>42.188421052631583</v>
      </c>
      <c r="O963" s="6">
        <f t="shared" ref="O963:O1026" si="61">E963/L963</f>
        <v>364.35454545454547</v>
      </c>
      <c r="P963" t="s">
        <v>8273</v>
      </c>
      <c r="Q963" s="7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0"/>
        <v>28.48</v>
      </c>
      <c r="O964" s="6">
        <f t="shared" si="61"/>
        <v>19.243243243243242</v>
      </c>
      <c r="P964" t="s">
        <v>8273</v>
      </c>
      <c r="Q964" s="7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0"/>
        <v>1.077142857142857</v>
      </c>
      <c r="O965" s="6">
        <f t="shared" si="61"/>
        <v>41.888888888888886</v>
      </c>
      <c r="P965" t="s">
        <v>8273</v>
      </c>
      <c r="Q965" s="7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0"/>
        <v>0.79909090909090907</v>
      </c>
      <c r="O966" s="6">
        <f t="shared" si="61"/>
        <v>30.310344827586206</v>
      </c>
      <c r="P966" t="s">
        <v>8273</v>
      </c>
      <c r="Q966" s="7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0"/>
        <v>1.1919999999999999</v>
      </c>
      <c r="O967" s="6">
        <f t="shared" si="61"/>
        <v>49.666666666666664</v>
      </c>
      <c r="P967" t="s">
        <v>8273</v>
      </c>
      <c r="Q967" s="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0"/>
        <v>14.799999999999999</v>
      </c>
      <c r="O968" s="6">
        <f t="shared" si="61"/>
        <v>59.2</v>
      </c>
      <c r="P968" t="s">
        <v>8273</v>
      </c>
      <c r="Q968" s="7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0"/>
        <v>17.810000000000002</v>
      </c>
      <c r="O969" s="6">
        <f t="shared" si="61"/>
        <v>43.97530864197531</v>
      </c>
      <c r="P969" t="s">
        <v>8273</v>
      </c>
      <c r="Q969" s="7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0"/>
        <v>1.325</v>
      </c>
      <c r="O970" s="6">
        <f t="shared" si="61"/>
        <v>26.5</v>
      </c>
      <c r="P970" t="s">
        <v>8273</v>
      </c>
      <c r="Q970" s="7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0"/>
        <v>46.666666666666664</v>
      </c>
      <c r="O971" s="6">
        <f t="shared" si="61"/>
        <v>1272.7272727272727</v>
      </c>
      <c r="P971" t="s">
        <v>8273</v>
      </c>
      <c r="Q971" s="7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0"/>
        <v>45.92</v>
      </c>
      <c r="O972" s="6">
        <f t="shared" si="61"/>
        <v>164</v>
      </c>
      <c r="P972" t="s">
        <v>8273</v>
      </c>
      <c r="Q972" s="7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0"/>
        <v>0.22599999999999998</v>
      </c>
      <c r="O973" s="6">
        <f t="shared" si="61"/>
        <v>45.2</v>
      </c>
      <c r="P973" t="s">
        <v>8273</v>
      </c>
      <c r="Q973" s="7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0"/>
        <v>34.625</v>
      </c>
      <c r="O974" s="6">
        <f t="shared" si="61"/>
        <v>153.88888888888889</v>
      </c>
      <c r="P974" t="s">
        <v>8273</v>
      </c>
      <c r="Q974" s="7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0"/>
        <v>2.0549999999999997</v>
      </c>
      <c r="O975" s="6">
        <f t="shared" si="61"/>
        <v>51.375</v>
      </c>
      <c r="P975" t="s">
        <v>8273</v>
      </c>
      <c r="Q975" s="7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0"/>
        <v>0.55999999999999994</v>
      </c>
      <c r="O976" s="6">
        <f t="shared" si="61"/>
        <v>93.333333333333329</v>
      </c>
      <c r="P976" t="s">
        <v>8273</v>
      </c>
      <c r="Q976" s="7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0"/>
        <v>2.6069999999999998</v>
      </c>
      <c r="O977" s="6">
        <f t="shared" si="61"/>
        <v>108.625</v>
      </c>
      <c r="P977" t="s">
        <v>8273</v>
      </c>
      <c r="Q977" s="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0"/>
        <v>1.9259999999999999</v>
      </c>
      <c r="O978" s="6">
        <f t="shared" si="61"/>
        <v>160.5</v>
      </c>
      <c r="P978" t="s">
        <v>8273</v>
      </c>
      <c r="Q978" s="7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0"/>
        <v>33.666666666666664</v>
      </c>
      <c r="O979" s="6">
        <f t="shared" si="61"/>
        <v>75.75</v>
      </c>
      <c r="P979" t="s">
        <v>8273</v>
      </c>
      <c r="Q979" s="7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0"/>
        <v>56.263267182990241</v>
      </c>
      <c r="O980" s="6">
        <f t="shared" si="61"/>
        <v>790.83739837398377</v>
      </c>
      <c r="P980" t="s">
        <v>8273</v>
      </c>
      <c r="Q980" s="7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0"/>
        <v>82.817599999999999</v>
      </c>
      <c r="O981" s="6">
        <f t="shared" si="61"/>
        <v>301.93916666666667</v>
      </c>
      <c r="P981" t="s">
        <v>8273</v>
      </c>
      <c r="Q981" s="7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0"/>
        <v>14.860000000000001</v>
      </c>
      <c r="O982" s="6">
        <f t="shared" si="61"/>
        <v>47.935483870967744</v>
      </c>
      <c r="P982" t="s">
        <v>8273</v>
      </c>
      <c r="Q982" s="7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0"/>
        <v>1.2375123751237513E-2</v>
      </c>
      <c r="O983" s="6">
        <f t="shared" si="61"/>
        <v>2.75</v>
      </c>
      <c r="P983" t="s">
        <v>8273</v>
      </c>
      <c r="Q983" s="7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0"/>
        <v>1.7142857142857144E-2</v>
      </c>
      <c r="O984" s="6">
        <f t="shared" si="61"/>
        <v>1</v>
      </c>
      <c r="P984" t="s">
        <v>8273</v>
      </c>
      <c r="Q984" s="7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0"/>
        <v>29.506136117214709</v>
      </c>
      <c r="O985" s="6">
        <f t="shared" si="61"/>
        <v>171.79329608938548</v>
      </c>
      <c r="P985" t="s">
        <v>8273</v>
      </c>
      <c r="Q985" s="7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0"/>
        <v>1.06</v>
      </c>
      <c r="O986" s="6">
        <f t="shared" si="61"/>
        <v>35.333333333333336</v>
      </c>
      <c r="P986" t="s">
        <v>8273</v>
      </c>
      <c r="Q986" s="7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0"/>
        <v>6.293333333333333</v>
      </c>
      <c r="O987" s="6">
        <f t="shared" si="61"/>
        <v>82.086956521739125</v>
      </c>
      <c r="P987" t="s">
        <v>8273</v>
      </c>
      <c r="Q987" s="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0"/>
        <v>12.75</v>
      </c>
      <c r="O988" s="6">
        <f t="shared" si="61"/>
        <v>110.8695652173913</v>
      </c>
      <c r="P988" t="s">
        <v>8273</v>
      </c>
      <c r="Q988" s="7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0"/>
        <v>13.22</v>
      </c>
      <c r="O989" s="6">
        <f t="shared" si="61"/>
        <v>161.21951219512195</v>
      </c>
      <c r="P989" t="s">
        <v>8273</v>
      </c>
      <c r="Q989" s="7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0"/>
        <v>0</v>
      </c>
      <c r="O990" s="6" t="e">
        <f t="shared" si="61"/>
        <v>#DIV/0!</v>
      </c>
      <c r="P990" t="s">
        <v>8273</v>
      </c>
      <c r="Q990" s="7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0"/>
        <v>16.77</v>
      </c>
      <c r="O991" s="6">
        <f t="shared" si="61"/>
        <v>52.40625</v>
      </c>
      <c r="P991" t="s">
        <v>8273</v>
      </c>
      <c r="Q991" s="7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0"/>
        <v>0.104</v>
      </c>
      <c r="O992" s="6">
        <f t="shared" si="61"/>
        <v>13</v>
      </c>
      <c r="P992" t="s">
        <v>8273</v>
      </c>
      <c r="Q992" s="7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0"/>
        <v>4.24</v>
      </c>
      <c r="O993" s="6">
        <f t="shared" si="61"/>
        <v>30.285714285714285</v>
      </c>
      <c r="P993" t="s">
        <v>8273</v>
      </c>
      <c r="Q993" s="7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0"/>
        <v>0.46699999999999997</v>
      </c>
      <c r="O994" s="6">
        <f t="shared" si="61"/>
        <v>116.75</v>
      </c>
      <c r="P994" t="s">
        <v>8273</v>
      </c>
      <c r="Q994" s="7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0"/>
        <v>25.087142857142858</v>
      </c>
      <c r="O995" s="6">
        <f t="shared" si="61"/>
        <v>89.59693877551021</v>
      </c>
      <c r="P995" t="s">
        <v>8273</v>
      </c>
      <c r="Q995" s="7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0"/>
        <v>2.3345000000000002</v>
      </c>
      <c r="O996" s="6">
        <f t="shared" si="61"/>
        <v>424.45454545454544</v>
      </c>
      <c r="P996" t="s">
        <v>8273</v>
      </c>
      <c r="Q996" s="7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0"/>
        <v>7.26</v>
      </c>
      <c r="O997" s="6">
        <f t="shared" si="61"/>
        <v>80.666666666666671</v>
      </c>
      <c r="P997" t="s">
        <v>8273</v>
      </c>
      <c r="Q997" s="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0"/>
        <v>1.625</v>
      </c>
      <c r="O998" s="6">
        <f t="shared" si="61"/>
        <v>13</v>
      </c>
      <c r="P998" t="s">
        <v>8273</v>
      </c>
      <c r="Q998" s="7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0"/>
        <v>1.3</v>
      </c>
      <c r="O999" s="6">
        <f t="shared" si="61"/>
        <v>8.125</v>
      </c>
      <c r="P999" t="s">
        <v>8273</v>
      </c>
      <c r="Q999" s="7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0"/>
        <v>58.558333333333337</v>
      </c>
      <c r="O1000" s="6">
        <f t="shared" si="61"/>
        <v>153.42794759825327</v>
      </c>
      <c r="P1000" t="s">
        <v>8273</v>
      </c>
      <c r="Q1000" s="7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0"/>
        <v>7.7886666666666677</v>
      </c>
      <c r="O1001" s="6">
        <f t="shared" si="61"/>
        <v>292.07499999999999</v>
      </c>
      <c r="P1001" t="s">
        <v>8273</v>
      </c>
      <c r="Q1001" s="7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0"/>
        <v>2.2157147647256061</v>
      </c>
      <c r="O1002" s="6">
        <f t="shared" si="61"/>
        <v>3304</v>
      </c>
      <c r="P1002" t="s">
        <v>8273</v>
      </c>
      <c r="Q1002" s="7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0"/>
        <v>104</v>
      </c>
      <c r="O1003" s="6">
        <f t="shared" si="61"/>
        <v>1300</v>
      </c>
      <c r="P1003" t="s">
        <v>8273</v>
      </c>
      <c r="Q1003" s="7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0"/>
        <v>29.6029602960296</v>
      </c>
      <c r="O1004" s="6">
        <f t="shared" si="61"/>
        <v>134.54545454545453</v>
      </c>
      <c r="P1004" t="s">
        <v>8273</v>
      </c>
      <c r="Q1004" s="7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0"/>
        <v>16.055</v>
      </c>
      <c r="O1005" s="6">
        <f t="shared" si="61"/>
        <v>214.06666666666666</v>
      </c>
      <c r="P1005" t="s">
        <v>8273</v>
      </c>
      <c r="Q1005" s="7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0"/>
        <v>82.207999999999998</v>
      </c>
      <c r="O1006" s="6">
        <f t="shared" si="61"/>
        <v>216.33684210526314</v>
      </c>
      <c r="P1006" t="s">
        <v>8273</v>
      </c>
      <c r="Q1006" s="7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0"/>
        <v>75.051000000000002</v>
      </c>
      <c r="O1007" s="6">
        <f t="shared" si="61"/>
        <v>932.31055900621118</v>
      </c>
      <c r="P1007" t="s">
        <v>8273</v>
      </c>
      <c r="Q1007" s="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0"/>
        <v>5.8500000000000005</v>
      </c>
      <c r="O1008" s="6">
        <f t="shared" si="61"/>
        <v>29.25</v>
      </c>
      <c r="P1008" t="s">
        <v>8273</v>
      </c>
      <c r="Q1008" s="7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0"/>
        <v>44.32</v>
      </c>
      <c r="O1009" s="6">
        <f t="shared" si="61"/>
        <v>174.94736842105263</v>
      </c>
      <c r="P1009" t="s">
        <v>8273</v>
      </c>
      <c r="Q1009" s="7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0"/>
        <v>0.26737967914438499</v>
      </c>
      <c r="O1010" s="6">
        <f t="shared" si="61"/>
        <v>250</v>
      </c>
      <c r="P1010" t="s">
        <v>8273</v>
      </c>
      <c r="Q1010" s="7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0"/>
        <v>13.13</v>
      </c>
      <c r="O1011" s="6">
        <f t="shared" si="61"/>
        <v>65</v>
      </c>
      <c r="P1011" t="s">
        <v>8273</v>
      </c>
      <c r="Q1011" s="7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0"/>
        <v>0.19088937093275488</v>
      </c>
      <c r="O1012" s="6">
        <f t="shared" si="61"/>
        <v>55</v>
      </c>
      <c r="P1012" t="s">
        <v>8273</v>
      </c>
      <c r="Q1012" s="7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0"/>
        <v>0.375</v>
      </c>
      <c r="O1013" s="6">
        <f t="shared" si="61"/>
        <v>75</v>
      </c>
      <c r="P1013" t="s">
        <v>8273</v>
      </c>
      <c r="Q1013" s="7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0"/>
        <v>21535.021000000001</v>
      </c>
      <c r="O1014" s="6">
        <f t="shared" si="61"/>
        <v>1389.3561935483872</v>
      </c>
      <c r="P1014" t="s">
        <v>8273</v>
      </c>
      <c r="Q1014" s="7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0"/>
        <v>34.527999999999999</v>
      </c>
      <c r="O1015" s="6">
        <f t="shared" si="61"/>
        <v>95.911111111111111</v>
      </c>
      <c r="P1015" t="s">
        <v>8273</v>
      </c>
      <c r="Q1015" s="7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0"/>
        <v>30.599999999999998</v>
      </c>
      <c r="O1016" s="6">
        <f t="shared" si="61"/>
        <v>191.25</v>
      </c>
      <c r="P1016" t="s">
        <v>8273</v>
      </c>
      <c r="Q1016" s="7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0"/>
        <v>2.666666666666667</v>
      </c>
      <c r="O1017" s="6">
        <f t="shared" si="61"/>
        <v>40</v>
      </c>
      <c r="P1017" t="s">
        <v>8273</v>
      </c>
      <c r="Q1017" s="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0"/>
        <v>2.8420000000000001</v>
      </c>
      <c r="O1018" s="6">
        <f t="shared" si="61"/>
        <v>74.78947368421052</v>
      </c>
      <c r="P1018" t="s">
        <v>8273</v>
      </c>
      <c r="Q1018" s="7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0"/>
        <v>22.878799999999998</v>
      </c>
      <c r="O1019" s="6">
        <f t="shared" si="61"/>
        <v>161.11830985915492</v>
      </c>
      <c r="P1019" t="s">
        <v>8273</v>
      </c>
      <c r="Q1019" s="7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0"/>
        <v>3.105</v>
      </c>
      <c r="O1020" s="6">
        <f t="shared" si="61"/>
        <v>88.714285714285708</v>
      </c>
      <c r="P1020" t="s">
        <v>8273</v>
      </c>
      <c r="Q1020" s="7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0"/>
        <v>47.333333333333336</v>
      </c>
      <c r="O1021" s="6">
        <f t="shared" si="61"/>
        <v>53.25</v>
      </c>
      <c r="P1021" t="s">
        <v>8273</v>
      </c>
      <c r="Q1021" s="7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0"/>
        <v>205.54838709677421</v>
      </c>
      <c r="O1022" s="6">
        <f t="shared" si="61"/>
        <v>106.2</v>
      </c>
      <c r="P1022" t="s">
        <v>8280</v>
      </c>
      <c r="Q1022" s="7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0"/>
        <v>351.80366666666669</v>
      </c>
      <c r="O1023" s="6">
        <f t="shared" si="61"/>
        <v>22.079728033472804</v>
      </c>
      <c r="P1023" t="s">
        <v>8280</v>
      </c>
      <c r="Q1023" s="7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0"/>
        <v>114.9</v>
      </c>
      <c r="O1024" s="6">
        <f t="shared" si="61"/>
        <v>31.054054054054053</v>
      </c>
      <c r="P1024" t="s">
        <v>8280</v>
      </c>
      <c r="Q1024" s="7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0"/>
        <v>237.15</v>
      </c>
      <c r="O1025" s="6">
        <f t="shared" si="61"/>
        <v>36.206106870229007</v>
      </c>
      <c r="P1025" t="s">
        <v>8280</v>
      </c>
      <c r="Q1025" s="7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0"/>
        <v>118.63774999999998</v>
      </c>
      <c r="O1026" s="6">
        <f t="shared" si="61"/>
        <v>388.9762295081967</v>
      </c>
      <c r="P1026" t="s">
        <v>8280</v>
      </c>
      <c r="Q1026" s="7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64">(E1027/D1027)*100</f>
        <v>109.92831428571431</v>
      </c>
      <c r="O1027" s="6">
        <f t="shared" ref="O1027:O1090" si="65">E1027/L1027</f>
        <v>71.848571428571432</v>
      </c>
      <c r="P1027" t="s">
        <v>8280</v>
      </c>
      <c r="Q1027" s="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4"/>
        <v>100.00828571428571</v>
      </c>
      <c r="O1028" s="6">
        <f t="shared" si="65"/>
        <v>57.381803278688523</v>
      </c>
      <c r="P1028" t="s">
        <v>8280</v>
      </c>
      <c r="Q1028" s="7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4"/>
        <v>103.09292094387415</v>
      </c>
      <c r="O1029" s="6">
        <f t="shared" si="65"/>
        <v>69.666666666666671</v>
      </c>
      <c r="P1029" t="s">
        <v>8280</v>
      </c>
      <c r="Q1029" s="7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4"/>
        <v>117.27000000000001</v>
      </c>
      <c r="O1030" s="6">
        <f t="shared" si="65"/>
        <v>45.988235294117644</v>
      </c>
      <c r="P1030" t="s">
        <v>8280</v>
      </c>
      <c r="Q1030" s="7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4"/>
        <v>111.75999999999999</v>
      </c>
      <c r="O1031" s="6">
        <f t="shared" si="65"/>
        <v>79.262411347517727</v>
      </c>
      <c r="P1031" t="s">
        <v>8280</v>
      </c>
      <c r="Q1031" s="7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4"/>
        <v>342.09999999999997</v>
      </c>
      <c r="O1032" s="6">
        <f t="shared" si="65"/>
        <v>43.031446540880502</v>
      </c>
      <c r="P1032" t="s">
        <v>8280</v>
      </c>
      <c r="Q1032" s="7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4"/>
        <v>107.4</v>
      </c>
      <c r="O1033" s="6">
        <f t="shared" si="65"/>
        <v>108.48484848484848</v>
      </c>
      <c r="P1033" t="s">
        <v>8280</v>
      </c>
      <c r="Q1033" s="7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4"/>
        <v>108.49703703703703</v>
      </c>
      <c r="O1034" s="6">
        <f t="shared" si="65"/>
        <v>61.029583333333335</v>
      </c>
      <c r="P1034" t="s">
        <v>8280</v>
      </c>
      <c r="Q1034" s="7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4"/>
        <v>102.86144578313252</v>
      </c>
      <c r="O1035" s="6">
        <f t="shared" si="65"/>
        <v>50.592592592592595</v>
      </c>
      <c r="P1035" t="s">
        <v>8280</v>
      </c>
      <c r="Q1035" s="7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4"/>
        <v>130.0018</v>
      </c>
      <c r="O1036" s="6">
        <f t="shared" si="65"/>
        <v>39.157168674698795</v>
      </c>
      <c r="P1036" t="s">
        <v>8280</v>
      </c>
      <c r="Q1036" s="7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4"/>
        <v>107.65217391304347</v>
      </c>
      <c r="O1037" s="6">
        <f t="shared" si="65"/>
        <v>65.15789473684211</v>
      </c>
      <c r="P1037" t="s">
        <v>8280</v>
      </c>
      <c r="Q1037" s="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4"/>
        <v>112.36044444444444</v>
      </c>
      <c r="O1038" s="6">
        <f t="shared" si="65"/>
        <v>23.963127962085309</v>
      </c>
      <c r="P1038" t="s">
        <v>8280</v>
      </c>
      <c r="Q1038" s="7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4"/>
        <v>102.1</v>
      </c>
      <c r="O1039" s="6">
        <f t="shared" si="65"/>
        <v>48.61904761904762</v>
      </c>
      <c r="P1039" t="s">
        <v>8280</v>
      </c>
      <c r="Q1039" s="7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4"/>
        <v>145.33333333333334</v>
      </c>
      <c r="O1040" s="6">
        <f t="shared" si="65"/>
        <v>35.73770491803279</v>
      </c>
      <c r="P1040" t="s">
        <v>8280</v>
      </c>
      <c r="Q1040" s="7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4"/>
        <v>128.19999999999999</v>
      </c>
      <c r="O1041" s="6">
        <f t="shared" si="65"/>
        <v>21.366666666666667</v>
      </c>
      <c r="P1041" t="s">
        <v>8280</v>
      </c>
      <c r="Q1041" s="7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4"/>
        <v>0.29411764705882354</v>
      </c>
      <c r="O1042" s="6">
        <f t="shared" si="65"/>
        <v>250</v>
      </c>
      <c r="P1042" t="s">
        <v>8281</v>
      </c>
      <c r="Q1042" s="7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4"/>
        <v>0</v>
      </c>
      <c r="O1043" s="6" t="e">
        <f t="shared" si="65"/>
        <v>#DIV/0!</v>
      </c>
      <c r="P1043" t="s">
        <v>8281</v>
      </c>
      <c r="Q1043" s="7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4"/>
        <v>1.5384615384615385</v>
      </c>
      <c r="O1044" s="6">
        <f t="shared" si="65"/>
        <v>10</v>
      </c>
      <c r="P1044" t="s">
        <v>8281</v>
      </c>
      <c r="Q1044" s="7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4"/>
        <v>8.5370000000000008</v>
      </c>
      <c r="O1045" s="6">
        <f t="shared" si="65"/>
        <v>29.236301369863014</v>
      </c>
      <c r="P1045" t="s">
        <v>8281</v>
      </c>
      <c r="Q1045" s="7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4"/>
        <v>8.5714285714285715E-2</v>
      </c>
      <c r="O1046" s="6">
        <f t="shared" si="65"/>
        <v>3</v>
      </c>
      <c r="P1046" t="s">
        <v>8281</v>
      </c>
      <c r="Q1046" s="7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4"/>
        <v>2.6599999999999997</v>
      </c>
      <c r="O1047" s="6">
        <f t="shared" si="65"/>
        <v>33.25</v>
      </c>
      <c r="P1047" t="s">
        <v>8281</v>
      </c>
      <c r="Q1047" s="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4"/>
        <v>0</v>
      </c>
      <c r="O1048" s="6" t="e">
        <f t="shared" si="65"/>
        <v>#DIV/0!</v>
      </c>
      <c r="P1048" t="s">
        <v>8281</v>
      </c>
      <c r="Q1048" s="7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4"/>
        <v>0.05</v>
      </c>
      <c r="O1049" s="6">
        <f t="shared" si="65"/>
        <v>1</v>
      </c>
      <c r="P1049" t="s">
        <v>8281</v>
      </c>
      <c r="Q1049" s="7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4"/>
        <v>1.4133333333333333</v>
      </c>
      <c r="O1050" s="6">
        <f t="shared" si="65"/>
        <v>53</v>
      </c>
      <c r="P1050" t="s">
        <v>8281</v>
      </c>
      <c r="Q1050" s="7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4"/>
        <v>0</v>
      </c>
      <c r="O1051" s="6" t="e">
        <f t="shared" si="65"/>
        <v>#DIV/0!</v>
      </c>
      <c r="P1051" t="s">
        <v>8281</v>
      </c>
      <c r="Q1051" s="7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4"/>
        <v>0</v>
      </c>
      <c r="O1052" s="6" t="e">
        <f t="shared" si="65"/>
        <v>#DIV/0!</v>
      </c>
      <c r="P1052" t="s">
        <v>8281</v>
      </c>
      <c r="Q1052" s="7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4"/>
        <v>0</v>
      </c>
      <c r="O1053" s="6" t="e">
        <f t="shared" si="65"/>
        <v>#DIV/0!</v>
      </c>
      <c r="P1053" t="s">
        <v>8281</v>
      </c>
      <c r="Q1053" s="7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4"/>
        <v>0</v>
      </c>
      <c r="O1054" s="6" t="e">
        <f t="shared" si="65"/>
        <v>#DIV/0!</v>
      </c>
      <c r="P1054" t="s">
        <v>8281</v>
      </c>
      <c r="Q1054" s="7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4"/>
        <v>1</v>
      </c>
      <c r="O1055" s="6">
        <f t="shared" si="65"/>
        <v>15</v>
      </c>
      <c r="P1055" t="s">
        <v>8281</v>
      </c>
      <c r="Q1055" s="7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4"/>
        <v>0</v>
      </c>
      <c r="O1056" s="6" t="e">
        <f t="shared" si="65"/>
        <v>#DIV/0!</v>
      </c>
      <c r="P1056" t="s">
        <v>8281</v>
      </c>
      <c r="Q1056" s="7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4"/>
        <v>0</v>
      </c>
      <c r="O1057" s="6" t="e">
        <f t="shared" si="65"/>
        <v>#DIV/0!</v>
      </c>
      <c r="P1057" t="s">
        <v>8281</v>
      </c>
      <c r="Q1057" s="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4"/>
        <v>0</v>
      </c>
      <c r="O1058" s="6" t="e">
        <f t="shared" si="65"/>
        <v>#DIV/0!</v>
      </c>
      <c r="P1058" t="s">
        <v>8281</v>
      </c>
      <c r="Q1058" s="7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4"/>
        <v>0</v>
      </c>
      <c r="O1059" s="6" t="e">
        <f t="shared" si="65"/>
        <v>#DIV/0!</v>
      </c>
      <c r="P1059" t="s">
        <v>8281</v>
      </c>
      <c r="Q1059" s="7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4"/>
        <v>0</v>
      </c>
      <c r="O1060" s="6" t="e">
        <f t="shared" si="65"/>
        <v>#DIV/0!</v>
      </c>
      <c r="P1060" t="s">
        <v>8281</v>
      </c>
      <c r="Q1060" s="7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4"/>
        <v>0</v>
      </c>
      <c r="O1061" s="6" t="e">
        <f t="shared" si="65"/>
        <v>#DIV/0!</v>
      </c>
      <c r="P1061" t="s">
        <v>8281</v>
      </c>
      <c r="Q1061" s="7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4"/>
        <v>1</v>
      </c>
      <c r="O1062" s="6">
        <f t="shared" si="65"/>
        <v>50</v>
      </c>
      <c r="P1062" t="s">
        <v>8281</v>
      </c>
      <c r="Q1062" s="7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4"/>
        <v>0</v>
      </c>
      <c r="O1063" s="6" t="e">
        <f t="shared" si="65"/>
        <v>#DIV/0!</v>
      </c>
      <c r="P1063" t="s">
        <v>8281</v>
      </c>
      <c r="Q1063" s="7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4"/>
        <v>95.477386934673376</v>
      </c>
      <c r="O1064" s="6">
        <f t="shared" si="65"/>
        <v>47.5</v>
      </c>
      <c r="P1064" t="s">
        <v>8281</v>
      </c>
      <c r="Q1064" s="7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4"/>
        <v>0</v>
      </c>
      <c r="O1065" s="6" t="e">
        <f t="shared" si="65"/>
        <v>#DIV/0!</v>
      </c>
      <c r="P1065" t="s">
        <v>8281</v>
      </c>
      <c r="Q1065" s="7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4"/>
        <v>8.974444444444444</v>
      </c>
      <c r="O1066" s="6">
        <f t="shared" si="65"/>
        <v>65.666666666666671</v>
      </c>
      <c r="P1066" t="s">
        <v>8282</v>
      </c>
      <c r="Q1066" s="7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4"/>
        <v>2.7</v>
      </c>
      <c r="O1067" s="6">
        <f t="shared" si="65"/>
        <v>16.2</v>
      </c>
      <c r="P1067" t="s">
        <v>8282</v>
      </c>
      <c r="Q1067" s="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4"/>
        <v>3.3673333333333333</v>
      </c>
      <c r="O1068" s="6">
        <f t="shared" si="65"/>
        <v>34.128378378378379</v>
      </c>
      <c r="P1068" t="s">
        <v>8282</v>
      </c>
      <c r="Q1068" s="7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4"/>
        <v>26</v>
      </c>
      <c r="O1069" s="6">
        <f t="shared" si="65"/>
        <v>13</v>
      </c>
      <c r="P1069" t="s">
        <v>8282</v>
      </c>
      <c r="Q1069" s="7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4"/>
        <v>0.15</v>
      </c>
      <c r="O1070" s="6">
        <f t="shared" si="65"/>
        <v>11.25</v>
      </c>
      <c r="P1070" t="s">
        <v>8282</v>
      </c>
      <c r="Q1070" s="7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4"/>
        <v>38.636363636363633</v>
      </c>
      <c r="O1071" s="6">
        <f t="shared" si="65"/>
        <v>40.476190476190474</v>
      </c>
      <c r="P1071" t="s">
        <v>8282</v>
      </c>
      <c r="Q1071" s="7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4"/>
        <v>0.70000000000000007</v>
      </c>
      <c r="O1072" s="6">
        <f t="shared" si="65"/>
        <v>35</v>
      </c>
      <c r="P1072" t="s">
        <v>8282</v>
      </c>
      <c r="Q1072" s="7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4"/>
        <v>0</v>
      </c>
      <c r="O1073" s="6" t="e">
        <f t="shared" si="65"/>
        <v>#DIV/0!</v>
      </c>
      <c r="P1073" t="s">
        <v>8282</v>
      </c>
      <c r="Q1073" s="7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4"/>
        <v>6.8000000000000005E-2</v>
      </c>
      <c r="O1074" s="6">
        <f t="shared" si="65"/>
        <v>12.75</v>
      </c>
      <c r="P1074" t="s">
        <v>8282</v>
      </c>
      <c r="Q1074" s="7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4"/>
        <v>1.3333333333333335</v>
      </c>
      <c r="O1075" s="6">
        <f t="shared" si="65"/>
        <v>10</v>
      </c>
      <c r="P1075" t="s">
        <v>8282</v>
      </c>
      <c r="Q1075" s="7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4"/>
        <v>6.3092592592592585</v>
      </c>
      <c r="O1076" s="6">
        <f t="shared" si="65"/>
        <v>113.56666666666666</v>
      </c>
      <c r="P1076" t="s">
        <v>8282</v>
      </c>
      <c r="Q1076" s="7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4"/>
        <v>4.5</v>
      </c>
      <c r="O1077" s="6">
        <f t="shared" si="65"/>
        <v>15</v>
      </c>
      <c r="P1077" t="s">
        <v>8282</v>
      </c>
      <c r="Q1077" s="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4"/>
        <v>62.765333333333331</v>
      </c>
      <c r="O1078" s="6">
        <f t="shared" si="65"/>
        <v>48.281025641025643</v>
      </c>
      <c r="P1078" t="s">
        <v>8282</v>
      </c>
      <c r="Q1078" s="7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4"/>
        <v>29.376000000000001</v>
      </c>
      <c r="O1079" s="6">
        <f t="shared" si="65"/>
        <v>43.976047904191617</v>
      </c>
      <c r="P1079" t="s">
        <v>8282</v>
      </c>
      <c r="Q1079" s="7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4"/>
        <v>7.5</v>
      </c>
      <c r="O1080" s="6">
        <f t="shared" si="65"/>
        <v>9</v>
      </c>
      <c r="P1080" t="s">
        <v>8282</v>
      </c>
      <c r="Q1080" s="7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4"/>
        <v>2.6076923076923078</v>
      </c>
      <c r="O1081" s="6">
        <f t="shared" si="65"/>
        <v>37.666666666666664</v>
      </c>
      <c r="P1081" t="s">
        <v>8282</v>
      </c>
      <c r="Q1081" s="7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4"/>
        <v>9.1050000000000004</v>
      </c>
      <c r="O1082" s="6">
        <f t="shared" si="65"/>
        <v>18.581632653061224</v>
      </c>
      <c r="P1082" t="s">
        <v>8282</v>
      </c>
      <c r="Q1082" s="7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4"/>
        <v>1.7647058823529412E-2</v>
      </c>
      <c r="O1083" s="6">
        <f t="shared" si="65"/>
        <v>3</v>
      </c>
      <c r="P1083" t="s">
        <v>8282</v>
      </c>
      <c r="Q1083" s="7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4"/>
        <v>0.55999999999999994</v>
      </c>
      <c r="O1084" s="6">
        <f t="shared" si="65"/>
        <v>18.666666666666668</v>
      </c>
      <c r="P1084" t="s">
        <v>8282</v>
      </c>
      <c r="Q1084" s="7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4"/>
        <v>0.82000000000000006</v>
      </c>
      <c r="O1085" s="6">
        <f t="shared" si="65"/>
        <v>410</v>
      </c>
      <c r="P1085" t="s">
        <v>8282</v>
      </c>
      <c r="Q1085" s="7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4"/>
        <v>0</v>
      </c>
      <c r="O1086" s="6" t="e">
        <f t="shared" si="65"/>
        <v>#DIV/0!</v>
      </c>
      <c r="P1086" t="s">
        <v>8282</v>
      </c>
      <c r="Q1086" s="7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4"/>
        <v>3.42</v>
      </c>
      <c r="O1087" s="6">
        <f t="shared" si="65"/>
        <v>114</v>
      </c>
      <c r="P1087" t="s">
        <v>8282</v>
      </c>
      <c r="Q1087" s="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4"/>
        <v>8.3333333333333343E-2</v>
      </c>
      <c r="O1088" s="6">
        <f t="shared" si="65"/>
        <v>7.5</v>
      </c>
      <c r="P1088" t="s">
        <v>8282</v>
      </c>
      <c r="Q1088" s="7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4"/>
        <v>0</v>
      </c>
      <c r="O1089" s="6" t="e">
        <f t="shared" si="65"/>
        <v>#DIV/0!</v>
      </c>
      <c r="P1089" t="s">
        <v>8282</v>
      </c>
      <c r="Q1089" s="7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4"/>
        <v>14.182977777777777</v>
      </c>
      <c r="O1090" s="6">
        <f t="shared" si="65"/>
        <v>43.41727891156463</v>
      </c>
      <c r="P1090" t="s">
        <v>8282</v>
      </c>
      <c r="Q1090" s="7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68">(E1091/D1091)*100</f>
        <v>7.8266666666666662</v>
      </c>
      <c r="O1091" s="6">
        <f t="shared" ref="O1091:O1154" si="69">E1091/L1091</f>
        <v>23.959183673469386</v>
      </c>
      <c r="P1091" t="s">
        <v>8282</v>
      </c>
      <c r="Q1091" s="7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8"/>
        <v>3.8464497269020695E-2</v>
      </c>
      <c r="O1092" s="6">
        <f t="shared" si="69"/>
        <v>5</v>
      </c>
      <c r="P1092" t="s">
        <v>8282</v>
      </c>
      <c r="Q1092" s="7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8"/>
        <v>12.5</v>
      </c>
      <c r="O1093" s="6">
        <f t="shared" si="69"/>
        <v>12.5</v>
      </c>
      <c r="P1093" t="s">
        <v>8282</v>
      </c>
      <c r="Q1093" s="7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8"/>
        <v>1.05</v>
      </c>
      <c r="O1094" s="6">
        <f t="shared" si="69"/>
        <v>3</v>
      </c>
      <c r="P1094" t="s">
        <v>8282</v>
      </c>
      <c r="Q1094" s="7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8"/>
        <v>14.083333333333334</v>
      </c>
      <c r="O1095" s="6">
        <f t="shared" si="69"/>
        <v>10.5625</v>
      </c>
      <c r="P1095" t="s">
        <v>8282</v>
      </c>
      <c r="Q1095" s="7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8"/>
        <v>18.300055555555556</v>
      </c>
      <c r="O1096" s="6">
        <f t="shared" si="69"/>
        <v>122.00037037037038</v>
      </c>
      <c r="P1096" t="s">
        <v>8282</v>
      </c>
      <c r="Q1096" s="7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8"/>
        <v>5.0347999999999997</v>
      </c>
      <c r="O1097" s="6">
        <f t="shared" si="69"/>
        <v>267.80851063829789</v>
      </c>
      <c r="P1097" t="s">
        <v>8282</v>
      </c>
      <c r="Q1097" s="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8"/>
        <v>17.933333333333334</v>
      </c>
      <c r="O1098" s="6">
        <f t="shared" si="69"/>
        <v>74.206896551724142</v>
      </c>
      <c r="P1098" t="s">
        <v>8282</v>
      </c>
      <c r="Q1098" s="7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8"/>
        <v>4.7E-2</v>
      </c>
      <c r="O1099" s="6">
        <f t="shared" si="69"/>
        <v>6.7142857142857144</v>
      </c>
      <c r="P1099" t="s">
        <v>8282</v>
      </c>
      <c r="Q1099" s="7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8"/>
        <v>7.2120000000000006</v>
      </c>
      <c r="O1100" s="6">
        <f t="shared" si="69"/>
        <v>81.954545454545453</v>
      </c>
      <c r="P1100" t="s">
        <v>8282</v>
      </c>
      <c r="Q1100" s="7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8"/>
        <v>0.5</v>
      </c>
      <c r="O1101" s="6">
        <f t="shared" si="69"/>
        <v>25</v>
      </c>
      <c r="P1101" t="s">
        <v>8282</v>
      </c>
      <c r="Q1101" s="7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8"/>
        <v>2.5</v>
      </c>
      <c r="O1102" s="6">
        <f t="shared" si="69"/>
        <v>10</v>
      </c>
      <c r="P1102" t="s">
        <v>8282</v>
      </c>
      <c r="Q1102" s="7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8"/>
        <v>4.1000000000000002E-2</v>
      </c>
      <c r="O1103" s="6">
        <f t="shared" si="69"/>
        <v>6.833333333333333</v>
      </c>
      <c r="P1103" t="s">
        <v>8282</v>
      </c>
      <c r="Q1103" s="7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8"/>
        <v>5.3125</v>
      </c>
      <c r="O1104" s="6">
        <f t="shared" si="69"/>
        <v>17.708333333333332</v>
      </c>
      <c r="P1104" t="s">
        <v>8282</v>
      </c>
      <c r="Q1104" s="7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8"/>
        <v>1.6199999999999999</v>
      </c>
      <c r="O1105" s="6">
        <f t="shared" si="69"/>
        <v>16.2</v>
      </c>
      <c r="P1105" t="s">
        <v>8282</v>
      </c>
      <c r="Q1105" s="7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8"/>
        <v>4.9516666666666671</v>
      </c>
      <c r="O1106" s="6">
        <f t="shared" si="69"/>
        <v>80.297297297297291</v>
      </c>
      <c r="P1106" t="s">
        <v>8282</v>
      </c>
      <c r="Q1106" s="7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8"/>
        <v>0.159</v>
      </c>
      <c r="O1107" s="6">
        <f t="shared" si="69"/>
        <v>71.55</v>
      </c>
      <c r="P1107" t="s">
        <v>8282</v>
      </c>
      <c r="Q1107" s="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8"/>
        <v>41.25</v>
      </c>
      <c r="O1108" s="6">
        <f t="shared" si="69"/>
        <v>23.571428571428573</v>
      </c>
      <c r="P1108" t="s">
        <v>8282</v>
      </c>
      <c r="Q1108" s="7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8"/>
        <v>0</v>
      </c>
      <c r="O1109" s="6" t="e">
        <f t="shared" si="69"/>
        <v>#DIV/0!</v>
      </c>
      <c r="P1109" t="s">
        <v>8282</v>
      </c>
      <c r="Q1109" s="7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8"/>
        <v>2.93</v>
      </c>
      <c r="O1110" s="6">
        <f t="shared" si="69"/>
        <v>34.88095238095238</v>
      </c>
      <c r="P1110" t="s">
        <v>8282</v>
      </c>
      <c r="Q1110" s="7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8"/>
        <v>0.44999999999999996</v>
      </c>
      <c r="O1111" s="6">
        <f t="shared" si="69"/>
        <v>15</v>
      </c>
      <c r="P1111" t="s">
        <v>8282</v>
      </c>
      <c r="Q1111" s="7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8"/>
        <v>0.51</v>
      </c>
      <c r="O1112" s="6">
        <f t="shared" si="69"/>
        <v>23.181818181818183</v>
      </c>
      <c r="P1112" t="s">
        <v>8282</v>
      </c>
      <c r="Q1112" s="7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8"/>
        <v>0.04</v>
      </c>
      <c r="O1113" s="6">
        <f t="shared" si="69"/>
        <v>1</v>
      </c>
      <c r="P1113" t="s">
        <v>8282</v>
      </c>
      <c r="Q1113" s="7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8"/>
        <v>35.537409090909087</v>
      </c>
      <c r="O1114" s="6">
        <f t="shared" si="69"/>
        <v>100.23371794871794</v>
      </c>
      <c r="P1114" t="s">
        <v>8282</v>
      </c>
      <c r="Q1114" s="7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8"/>
        <v>0.5</v>
      </c>
      <c r="O1115" s="6">
        <f t="shared" si="69"/>
        <v>5</v>
      </c>
      <c r="P1115" t="s">
        <v>8282</v>
      </c>
      <c r="Q1115" s="7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8"/>
        <v>0.16666666666666669</v>
      </c>
      <c r="O1116" s="6">
        <f t="shared" si="69"/>
        <v>3.3333333333333335</v>
      </c>
      <c r="P1116" t="s">
        <v>8282</v>
      </c>
      <c r="Q1116" s="7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8"/>
        <v>0.13250000000000001</v>
      </c>
      <c r="O1117" s="6">
        <f t="shared" si="69"/>
        <v>13.25</v>
      </c>
      <c r="P1117" t="s">
        <v>8282</v>
      </c>
      <c r="Q1117" s="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8"/>
        <v>3.5704000000000007E-2</v>
      </c>
      <c r="O1118" s="6">
        <f t="shared" si="69"/>
        <v>17.852</v>
      </c>
      <c r="P1118" t="s">
        <v>8282</v>
      </c>
      <c r="Q1118" s="7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8"/>
        <v>8.3000000000000007</v>
      </c>
      <c r="O1119" s="6">
        <f t="shared" si="69"/>
        <v>10.375</v>
      </c>
      <c r="P1119" t="s">
        <v>8282</v>
      </c>
      <c r="Q1119" s="7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8"/>
        <v>2.4222222222222221</v>
      </c>
      <c r="O1120" s="6">
        <f t="shared" si="69"/>
        <v>36.333333333333336</v>
      </c>
      <c r="P1120" t="s">
        <v>8282</v>
      </c>
      <c r="Q1120" s="7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8"/>
        <v>0.23809523809523811</v>
      </c>
      <c r="O1121" s="6">
        <f t="shared" si="69"/>
        <v>5</v>
      </c>
      <c r="P1121" t="s">
        <v>8282</v>
      </c>
      <c r="Q1121" s="7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8"/>
        <v>0</v>
      </c>
      <c r="O1122" s="6" t="e">
        <f t="shared" si="69"/>
        <v>#DIV/0!</v>
      </c>
      <c r="P1122" t="s">
        <v>8282</v>
      </c>
      <c r="Q1122" s="7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8"/>
        <v>1.1599999999999999E-2</v>
      </c>
      <c r="O1123" s="6">
        <f t="shared" si="69"/>
        <v>5.8</v>
      </c>
      <c r="P1123" t="s">
        <v>8282</v>
      </c>
      <c r="Q1123" s="7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8"/>
        <v>0</v>
      </c>
      <c r="O1124" s="6" t="e">
        <f t="shared" si="69"/>
        <v>#DIV/0!</v>
      </c>
      <c r="P1124" t="s">
        <v>8282</v>
      </c>
      <c r="Q1124" s="7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8"/>
        <v>0.22</v>
      </c>
      <c r="O1125" s="6">
        <f t="shared" si="69"/>
        <v>3.6666666666666665</v>
      </c>
      <c r="P1125" t="s">
        <v>8282</v>
      </c>
      <c r="Q1125" s="7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8"/>
        <v>0.47222222222222221</v>
      </c>
      <c r="O1126" s="6">
        <f t="shared" si="69"/>
        <v>60.714285714285715</v>
      </c>
      <c r="P1126" t="s">
        <v>8283</v>
      </c>
      <c r="Q1126" s="7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8"/>
        <v>0</v>
      </c>
      <c r="O1127" s="6" t="e">
        <f t="shared" si="69"/>
        <v>#DIV/0!</v>
      </c>
      <c r="P1127" t="s">
        <v>8283</v>
      </c>
      <c r="Q1127" s="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8"/>
        <v>0.5</v>
      </c>
      <c r="O1128" s="6">
        <f t="shared" si="69"/>
        <v>5</v>
      </c>
      <c r="P1128" t="s">
        <v>8283</v>
      </c>
      <c r="Q1128" s="7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8"/>
        <v>1.6714285714285713</v>
      </c>
      <c r="O1129" s="6">
        <f t="shared" si="69"/>
        <v>25.434782608695652</v>
      </c>
      <c r="P1129" t="s">
        <v>8283</v>
      </c>
      <c r="Q1129" s="7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8"/>
        <v>0.1</v>
      </c>
      <c r="O1130" s="6">
        <f t="shared" si="69"/>
        <v>1</v>
      </c>
      <c r="P1130" t="s">
        <v>8283</v>
      </c>
      <c r="Q1130" s="7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8"/>
        <v>0.105</v>
      </c>
      <c r="O1131" s="6">
        <f t="shared" si="69"/>
        <v>10.5</v>
      </c>
      <c r="P1131" t="s">
        <v>8283</v>
      </c>
      <c r="Q1131" s="7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8"/>
        <v>0.22</v>
      </c>
      <c r="O1132" s="6">
        <f t="shared" si="69"/>
        <v>3.6666666666666665</v>
      </c>
      <c r="P1132" t="s">
        <v>8283</v>
      </c>
      <c r="Q1132" s="7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8"/>
        <v>0</v>
      </c>
      <c r="O1133" s="6" t="e">
        <f t="shared" si="69"/>
        <v>#DIV/0!</v>
      </c>
      <c r="P1133" t="s">
        <v>8283</v>
      </c>
      <c r="Q1133" s="7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8"/>
        <v>14.38</v>
      </c>
      <c r="O1134" s="6">
        <f t="shared" si="69"/>
        <v>110.61538461538461</v>
      </c>
      <c r="P1134" t="s">
        <v>8283</v>
      </c>
      <c r="Q1134" s="7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8"/>
        <v>0.66666666666666674</v>
      </c>
      <c r="O1135" s="6">
        <f t="shared" si="69"/>
        <v>20</v>
      </c>
      <c r="P1135" t="s">
        <v>8283</v>
      </c>
      <c r="Q1135" s="7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8"/>
        <v>4.0000000000000001E-3</v>
      </c>
      <c r="O1136" s="6">
        <f t="shared" si="69"/>
        <v>1</v>
      </c>
      <c r="P1136" t="s">
        <v>8283</v>
      </c>
      <c r="Q1136" s="7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8"/>
        <v>5</v>
      </c>
      <c r="O1137" s="6">
        <f t="shared" si="69"/>
        <v>50</v>
      </c>
      <c r="P1137" t="s">
        <v>8283</v>
      </c>
      <c r="Q1137" s="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8"/>
        <v>6.4439140811455857</v>
      </c>
      <c r="O1138" s="6">
        <f t="shared" si="69"/>
        <v>45</v>
      </c>
      <c r="P1138" t="s">
        <v>8283</v>
      </c>
      <c r="Q1138" s="7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8"/>
        <v>39.5</v>
      </c>
      <c r="O1139" s="6">
        <f t="shared" si="69"/>
        <v>253.2051282051282</v>
      </c>
      <c r="P1139" t="s">
        <v>8283</v>
      </c>
      <c r="Q1139" s="7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8"/>
        <v>0.35714285714285715</v>
      </c>
      <c r="O1140" s="6">
        <f t="shared" si="69"/>
        <v>31.25</v>
      </c>
      <c r="P1140" t="s">
        <v>8283</v>
      </c>
      <c r="Q1140" s="7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8"/>
        <v>6.25E-2</v>
      </c>
      <c r="O1141" s="6">
        <f t="shared" si="69"/>
        <v>5</v>
      </c>
      <c r="P1141" t="s">
        <v>8283</v>
      </c>
      <c r="Q1141" s="7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8"/>
        <v>0</v>
      </c>
      <c r="O1142" s="6" t="e">
        <f t="shared" si="69"/>
        <v>#DIV/0!</v>
      </c>
      <c r="P1142" t="s">
        <v>8283</v>
      </c>
      <c r="Q1142" s="7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8"/>
        <v>0</v>
      </c>
      <c r="O1143" s="6" t="e">
        <f t="shared" si="69"/>
        <v>#DIV/0!</v>
      </c>
      <c r="P1143" t="s">
        <v>8283</v>
      </c>
      <c r="Q1143" s="7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8"/>
        <v>0</v>
      </c>
      <c r="O1144" s="6" t="e">
        <f t="shared" si="69"/>
        <v>#DIV/0!</v>
      </c>
      <c r="P1144" t="s">
        <v>8283</v>
      </c>
      <c r="Q1144" s="7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8"/>
        <v>0.41333333333333333</v>
      </c>
      <c r="O1145" s="6">
        <f t="shared" si="69"/>
        <v>23.25</v>
      </c>
      <c r="P1145" t="s">
        <v>8283</v>
      </c>
      <c r="Q1145" s="7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8"/>
        <v>0</v>
      </c>
      <c r="O1146" s="6" t="e">
        <f t="shared" si="69"/>
        <v>#DIV/0!</v>
      </c>
      <c r="P1146" t="s">
        <v>8284</v>
      </c>
      <c r="Q1146" s="7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8"/>
        <v>0.125</v>
      </c>
      <c r="O1147" s="6">
        <f t="shared" si="69"/>
        <v>100</v>
      </c>
      <c r="P1147" t="s">
        <v>8284</v>
      </c>
      <c r="Q1147" s="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8"/>
        <v>8.8333333333333339</v>
      </c>
      <c r="O1148" s="6">
        <f t="shared" si="69"/>
        <v>44.166666666666664</v>
      </c>
      <c r="P1148" t="s">
        <v>8284</v>
      </c>
      <c r="Q1148" s="7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8"/>
        <v>0</v>
      </c>
      <c r="O1149" s="6" t="e">
        <f t="shared" si="69"/>
        <v>#DIV/0!</v>
      </c>
      <c r="P1149" t="s">
        <v>8284</v>
      </c>
      <c r="Q1149" s="7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8"/>
        <v>0.48666666666666669</v>
      </c>
      <c r="O1150" s="6">
        <f t="shared" si="69"/>
        <v>24.333333333333332</v>
      </c>
      <c r="P1150" t="s">
        <v>8284</v>
      </c>
      <c r="Q1150" s="7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8"/>
        <v>0.15</v>
      </c>
      <c r="O1151" s="6">
        <f t="shared" si="69"/>
        <v>37.5</v>
      </c>
      <c r="P1151" t="s">
        <v>8284</v>
      </c>
      <c r="Q1151" s="7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8"/>
        <v>10.08</v>
      </c>
      <c r="O1152" s="6">
        <f t="shared" si="69"/>
        <v>42</v>
      </c>
      <c r="P1152" t="s">
        <v>8284</v>
      </c>
      <c r="Q1152" s="7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8"/>
        <v>0</v>
      </c>
      <c r="O1153" s="6" t="e">
        <f t="shared" si="69"/>
        <v>#DIV/0!</v>
      </c>
      <c r="P1153" t="s">
        <v>8284</v>
      </c>
      <c r="Q1153" s="7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68"/>
        <v>5.6937500000000005</v>
      </c>
      <c r="O1154" s="6">
        <f t="shared" si="69"/>
        <v>60.733333333333334</v>
      </c>
      <c r="P1154" t="s">
        <v>8284</v>
      </c>
      <c r="Q1154" s="7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72">(E1155/D1155)*100</f>
        <v>0.625</v>
      </c>
      <c r="O1155" s="6">
        <f t="shared" ref="O1155:O1218" si="73">E1155/L1155</f>
        <v>50</v>
      </c>
      <c r="P1155" t="s">
        <v>8284</v>
      </c>
      <c r="Q1155" s="7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2"/>
        <v>6.5</v>
      </c>
      <c r="O1156" s="6">
        <f t="shared" si="73"/>
        <v>108.33333333333333</v>
      </c>
      <c r="P1156" t="s">
        <v>8284</v>
      </c>
      <c r="Q1156" s="7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2"/>
        <v>0.752</v>
      </c>
      <c r="O1157" s="6">
        <f t="shared" si="73"/>
        <v>23.5</v>
      </c>
      <c r="P1157" t="s">
        <v>8284</v>
      </c>
      <c r="Q1157" s="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2"/>
        <v>0</v>
      </c>
      <c r="O1158" s="6" t="e">
        <f t="shared" si="73"/>
        <v>#DIV/0!</v>
      </c>
      <c r="P1158" t="s">
        <v>8284</v>
      </c>
      <c r="Q1158" s="7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2"/>
        <v>1.51</v>
      </c>
      <c r="O1159" s="6">
        <f t="shared" si="73"/>
        <v>50.333333333333336</v>
      </c>
      <c r="P1159" t="s">
        <v>8284</v>
      </c>
      <c r="Q1159" s="7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2"/>
        <v>0.46666666666666673</v>
      </c>
      <c r="O1160" s="6">
        <f t="shared" si="73"/>
        <v>11.666666666666666</v>
      </c>
      <c r="P1160" t="s">
        <v>8284</v>
      </c>
      <c r="Q1160" s="7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2"/>
        <v>0</v>
      </c>
      <c r="O1161" s="6" t="e">
        <f t="shared" si="73"/>
        <v>#DIV/0!</v>
      </c>
      <c r="P1161" t="s">
        <v>8284</v>
      </c>
      <c r="Q1161" s="7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2"/>
        <v>3.85</v>
      </c>
      <c r="O1162" s="6">
        <f t="shared" si="73"/>
        <v>60.789473684210527</v>
      </c>
      <c r="P1162" t="s">
        <v>8284</v>
      </c>
      <c r="Q1162" s="7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2"/>
        <v>0</v>
      </c>
      <c r="O1163" s="6" t="e">
        <f t="shared" si="73"/>
        <v>#DIV/0!</v>
      </c>
      <c r="P1163" t="s">
        <v>8284</v>
      </c>
      <c r="Q1163" s="7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2"/>
        <v>5.8333333333333341E-2</v>
      </c>
      <c r="O1164" s="6">
        <f t="shared" si="73"/>
        <v>17.5</v>
      </c>
      <c r="P1164" t="s">
        <v>8284</v>
      </c>
      <c r="Q1164" s="7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2"/>
        <v>0</v>
      </c>
      <c r="O1165" s="6" t="e">
        <f t="shared" si="73"/>
        <v>#DIV/0!</v>
      </c>
      <c r="P1165" t="s">
        <v>8284</v>
      </c>
      <c r="Q1165" s="7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2"/>
        <v>0</v>
      </c>
      <c r="O1166" s="6" t="e">
        <f t="shared" si="73"/>
        <v>#DIV/0!</v>
      </c>
      <c r="P1166" t="s">
        <v>8284</v>
      </c>
      <c r="Q1166" s="7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2"/>
        <v>20.705000000000002</v>
      </c>
      <c r="O1167" s="6">
        <f t="shared" si="73"/>
        <v>82.82</v>
      </c>
      <c r="P1167" t="s">
        <v>8284</v>
      </c>
      <c r="Q1167" s="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2"/>
        <v>19.139999999999997</v>
      </c>
      <c r="O1168" s="6">
        <f t="shared" si="73"/>
        <v>358.875</v>
      </c>
      <c r="P1168" t="s">
        <v>8284</v>
      </c>
      <c r="Q1168" s="7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2"/>
        <v>1.6316666666666666</v>
      </c>
      <c r="O1169" s="6">
        <f t="shared" si="73"/>
        <v>61.1875</v>
      </c>
      <c r="P1169" t="s">
        <v>8284</v>
      </c>
      <c r="Q1169" s="7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2"/>
        <v>5.6666666666666661</v>
      </c>
      <c r="O1170" s="6">
        <f t="shared" si="73"/>
        <v>340</v>
      </c>
      <c r="P1170" t="s">
        <v>8284</v>
      </c>
      <c r="Q1170" s="7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2"/>
        <v>0.16999999999999998</v>
      </c>
      <c r="O1171" s="6">
        <f t="shared" si="73"/>
        <v>5.666666666666667</v>
      </c>
      <c r="P1171" t="s">
        <v>8284</v>
      </c>
      <c r="Q1171" s="7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2"/>
        <v>0.4</v>
      </c>
      <c r="O1172" s="6">
        <f t="shared" si="73"/>
        <v>50</v>
      </c>
      <c r="P1172" t="s">
        <v>8284</v>
      </c>
      <c r="Q1172" s="7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2"/>
        <v>0.1</v>
      </c>
      <c r="O1173" s="6">
        <f t="shared" si="73"/>
        <v>25</v>
      </c>
      <c r="P1173" t="s">
        <v>8284</v>
      </c>
      <c r="Q1173" s="7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2"/>
        <v>0</v>
      </c>
      <c r="O1174" s="6" t="e">
        <f t="shared" si="73"/>
        <v>#DIV/0!</v>
      </c>
      <c r="P1174" t="s">
        <v>8284</v>
      </c>
      <c r="Q1174" s="7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2"/>
        <v>2.4E-2</v>
      </c>
      <c r="O1175" s="6">
        <f t="shared" si="73"/>
        <v>30</v>
      </c>
      <c r="P1175" t="s">
        <v>8284</v>
      </c>
      <c r="Q1175" s="7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2"/>
        <v>5.9066666666666672</v>
      </c>
      <c r="O1176" s="6">
        <f t="shared" si="73"/>
        <v>46.631578947368418</v>
      </c>
      <c r="P1176" t="s">
        <v>8284</v>
      </c>
      <c r="Q1176" s="7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2"/>
        <v>2.9250000000000003</v>
      </c>
      <c r="O1177" s="6">
        <f t="shared" si="73"/>
        <v>65</v>
      </c>
      <c r="P1177" t="s">
        <v>8284</v>
      </c>
      <c r="Q1177" s="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2"/>
        <v>5.7142857142857143E-3</v>
      </c>
      <c r="O1178" s="6">
        <f t="shared" si="73"/>
        <v>10</v>
      </c>
      <c r="P1178" t="s">
        <v>8284</v>
      </c>
      <c r="Q1178" s="7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2"/>
        <v>0</v>
      </c>
      <c r="O1179" s="6" t="e">
        <f t="shared" si="73"/>
        <v>#DIV/0!</v>
      </c>
      <c r="P1179" t="s">
        <v>8284</v>
      </c>
      <c r="Q1179" s="7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2"/>
        <v>6.6666666666666671E-3</v>
      </c>
      <c r="O1180" s="6">
        <f t="shared" si="73"/>
        <v>5</v>
      </c>
      <c r="P1180" t="s">
        <v>8284</v>
      </c>
      <c r="Q1180" s="7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2"/>
        <v>5.3333333333333339</v>
      </c>
      <c r="O1181" s="6">
        <f t="shared" si="73"/>
        <v>640</v>
      </c>
      <c r="P1181" t="s">
        <v>8284</v>
      </c>
      <c r="Q1181" s="7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2"/>
        <v>11.75</v>
      </c>
      <c r="O1182" s="6">
        <f t="shared" si="73"/>
        <v>69.117647058823536</v>
      </c>
      <c r="P1182" t="s">
        <v>8284</v>
      </c>
      <c r="Q1182" s="7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2"/>
        <v>8.0000000000000002E-3</v>
      </c>
      <c r="O1183" s="6">
        <f t="shared" si="73"/>
        <v>1.3333333333333333</v>
      </c>
      <c r="P1183" t="s">
        <v>8284</v>
      </c>
      <c r="Q1183" s="7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2"/>
        <v>4.2</v>
      </c>
      <c r="O1184" s="6">
        <f t="shared" si="73"/>
        <v>10.5</v>
      </c>
      <c r="P1184" t="s">
        <v>8284</v>
      </c>
      <c r="Q1184" s="7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2"/>
        <v>4</v>
      </c>
      <c r="O1185" s="6">
        <f t="shared" si="73"/>
        <v>33.333333333333336</v>
      </c>
      <c r="P1185" t="s">
        <v>8284</v>
      </c>
      <c r="Q1185" s="7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2"/>
        <v>104.93636363636362</v>
      </c>
      <c r="O1186" s="6">
        <f t="shared" si="73"/>
        <v>61.562666666666665</v>
      </c>
      <c r="P1186" t="s">
        <v>8285</v>
      </c>
      <c r="Q1186" s="7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2"/>
        <v>105.44</v>
      </c>
      <c r="O1187" s="6">
        <f t="shared" si="73"/>
        <v>118.73873873873873</v>
      </c>
      <c r="P1187" t="s">
        <v>8285</v>
      </c>
      <c r="Q1187" s="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2"/>
        <v>106.73333333333332</v>
      </c>
      <c r="O1188" s="6">
        <f t="shared" si="73"/>
        <v>65.081300813008127</v>
      </c>
      <c r="P1188" t="s">
        <v>8285</v>
      </c>
      <c r="Q1188" s="7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2"/>
        <v>104.12571428571428</v>
      </c>
      <c r="O1189" s="6">
        <f t="shared" si="73"/>
        <v>130.15714285714284</v>
      </c>
      <c r="P1189" t="s">
        <v>8285</v>
      </c>
      <c r="Q1189" s="7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2"/>
        <v>160.54999999999998</v>
      </c>
      <c r="O1190" s="6">
        <f t="shared" si="73"/>
        <v>37.776470588235291</v>
      </c>
      <c r="P1190" t="s">
        <v>8285</v>
      </c>
      <c r="Q1190" s="7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2"/>
        <v>107.77777777777777</v>
      </c>
      <c r="O1191" s="6">
        <f t="shared" si="73"/>
        <v>112.79069767441861</v>
      </c>
      <c r="P1191" t="s">
        <v>8285</v>
      </c>
      <c r="Q1191" s="7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2"/>
        <v>135</v>
      </c>
      <c r="O1192" s="6">
        <f t="shared" si="73"/>
        <v>51.92307692307692</v>
      </c>
      <c r="P1192" t="s">
        <v>8285</v>
      </c>
      <c r="Q1192" s="7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2"/>
        <v>109.07407407407408</v>
      </c>
      <c r="O1193" s="6">
        <f t="shared" si="73"/>
        <v>89.242424242424249</v>
      </c>
      <c r="P1193" t="s">
        <v>8285</v>
      </c>
      <c r="Q1193" s="7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2"/>
        <v>290</v>
      </c>
      <c r="O1194" s="6">
        <f t="shared" si="73"/>
        <v>19.333333333333332</v>
      </c>
      <c r="P1194" t="s">
        <v>8285</v>
      </c>
      <c r="Q1194" s="7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2"/>
        <v>103.95714285714286</v>
      </c>
      <c r="O1195" s="6">
        <f t="shared" si="73"/>
        <v>79.967032967032964</v>
      </c>
      <c r="P1195" t="s">
        <v>8285</v>
      </c>
      <c r="Q1195" s="7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2"/>
        <v>322.24</v>
      </c>
      <c r="O1196" s="6">
        <f t="shared" si="73"/>
        <v>56.414565826330531</v>
      </c>
      <c r="P1196" t="s">
        <v>8285</v>
      </c>
      <c r="Q1196" s="7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2"/>
        <v>135</v>
      </c>
      <c r="O1197" s="6">
        <f t="shared" si="73"/>
        <v>79.411764705882348</v>
      </c>
      <c r="P1197" t="s">
        <v>8285</v>
      </c>
      <c r="Q1197" s="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2"/>
        <v>269.91034482758624</v>
      </c>
      <c r="O1198" s="6">
        <f t="shared" si="73"/>
        <v>76.439453125</v>
      </c>
      <c r="P1198" t="s">
        <v>8285</v>
      </c>
      <c r="Q1198" s="7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2"/>
        <v>253.29333333333332</v>
      </c>
      <c r="O1199" s="6">
        <f t="shared" si="73"/>
        <v>121</v>
      </c>
      <c r="P1199" t="s">
        <v>8285</v>
      </c>
      <c r="Q1199" s="7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2"/>
        <v>260.59999999999997</v>
      </c>
      <c r="O1200" s="6">
        <f t="shared" si="73"/>
        <v>54.616766467065865</v>
      </c>
      <c r="P1200" t="s">
        <v>8285</v>
      </c>
      <c r="Q1200" s="7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2"/>
        <v>101.31677953348381</v>
      </c>
      <c r="O1201" s="6">
        <f t="shared" si="73"/>
        <v>299.22222222222223</v>
      </c>
      <c r="P1201" t="s">
        <v>8285</v>
      </c>
      <c r="Q1201" s="7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2"/>
        <v>125.60416666666667</v>
      </c>
      <c r="O1202" s="6">
        <f t="shared" si="73"/>
        <v>58.533980582524272</v>
      </c>
      <c r="P1202" t="s">
        <v>8285</v>
      </c>
      <c r="Q1202" s="7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2"/>
        <v>102.43783333333334</v>
      </c>
      <c r="O1203" s="6">
        <f t="shared" si="73"/>
        <v>55.371801801801809</v>
      </c>
      <c r="P1203" t="s">
        <v>8285</v>
      </c>
      <c r="Q1203" s="7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2"/>
        <v>199.244</v>
      </c>
      <c r="O1204" s="6">
        <f t="shared" si="73"/>
        <v>183.80442804428046</v>
      </c>
      <c r="P1204" t="s">
        <v>8285</v>
      </c>
      <c r="Q1204" s="7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2"/>
        <v>102.45398773006136</v>
      </c>
      <c r="O1205" s="6">
        <f t="shared" si="73"/>
        <v>165.34653465346534</v>
      </c>
      <c r="P1205" t="s">
        <v>8285</v>
      </c>
      <c r="Q1205" s="7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2"/>
        <v>102.94615384615385</v>
      </c>
      <c r="O1206" s="6">
        <f t="shared" si="73"/>
        <v>234.78947368421052</v>
      </c>
      <c r="P1206" t="s">
        <v>8285</v>
      </c>
      <c r="Q1206" s="7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2"/>
        <v>100.86153846153847</v>
      </c>
      <c r="O1207" s="6">
        <f t="shared" si="73"/>
        <v>211.48387096774192</v>
      </c>
      <c r="P1207" t="s">
        <v>8285</v>
      </c>
      <c r="Q1207" s="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2"/>
        <v>114.99999999999999</v>
      </c>
      <c r="O1208" s="6">
        <f t="shared" si="73"/>
        <v>32.34375</v>
      </c>
      <c r="P1208" t="s">
        <v>8285</v>
      </c>
      <c r="Q1208" s="7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2"/>
        <v>104.16766467065868</v>
      </c>
      <c r="O1209" s="6">
        <f t="shared" si="73"/>
        <v>123.37588652482269</v>
      </c>
      <c r="P1209" t="s">
        <v>8285</v>
      </c>
      <c r="Q1209" s="7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2"/>
        <v>155.29999999999998</v>
      </c>
      <c r="O1210" s="6">
        <f t="shared" si="73"/>
        <v>207.06666666666666</v>
      </c>
      <c r="P1210" t="s">
        <v>8285</v>
      </c>
      <c r="Q1210" s="7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2"/>
        <v>106</v>
      </c>
      <c r="O1211" s="6">
        <f t="shared" si="73"/>
        <v>138.2608695652174</v>
      </c>
      <c r="P1211" t="s">
        <v>8285</v>
      </c>
      <c r="Q1211" s="7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2"/>
        <v>254.31499999999997</v>
      </c>
      <c r="O1212" s="6">
        <f t="shared" si="73"/>
        <v>493.81553398058253</v>
      </c>
      <c r="P1212" t="s">
        <v>8285</v>
      </c>
      <c r="Q1212" s="7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2"/>
        <v>101.1</v>
      </c>
      <c r="O1213" s="6">
        <f t="shared" si="73"/>
        <v>168.5</v>
      </c>
      <c r="P1213" t="s">
        <v>8285</v>
      </c>
      <c r="Q1213" s="7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2"/>
        <v>129.04</v>
      </c>
      <c r="O1214" s="6">
        <f t="shared" si="73"/>
        <v>38.867469879518069</v>
      </c>
      <c r="P1214" t="s">
        <v>8285</v>
      </c>
      <c r="Q1214" s="7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2"/>
        <v>102.23076923076924</v>
      </c>
      <c r="O1215" s="6">
        <f t="shared" si="73"/>
        <v>61.527777777777779</v>
      </c>
      <c r="P1215" t="s">
        <v>8285</v>
      </c>
      <c r="Q1215" s="7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2"/>
        <v>131.80000000000001</v>
      </c>
      <c r="O1216" s="6">
        <f t="shared" si="73"/>
        <v>105.44</v>
      </c>
      <c r="P1216" t="s">
        <v>8285</v>
      </c>
      <c r="Q1216" s="7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2"/>
        <v>786.0802000000001</v>
      </c>
      <c r="O1217" s="6">
        <f t="shared" si="73"/>
        <v>71.592003642987251</v>
      </c>
      <c r="P1217" t="s">
        <v>8285</v>
      </c>
      <c r="Q1217" s="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2"/>
        <v>145.70000000000002</v>
      </c>
      <c r="O1218" s="6">
        <f t="shared" si="73"/>
        <v>91.882882882882882</v>
      </c>
      <c r="P1218" t="s">
        <v>8285</v>
      </c>
      <c r="Q1218" s="7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76">(E1219/D1219)*100</f>
        <v>102.60000000000001</v>
      </c>
      <c r="O1219" s="6">
        <f t="shared" ref="O1219:O1282" si="77">E1219/L1219</f>
        <v>148.57377049180329</v>
      </c>
      <c r="P1219" t="s">
        <v>8285</v>
      </c>
      <c r="Q1219" s="7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6"/>
        <v>172.27777777777777</v>
      </c>
      <c r="O1220" s="6">
        <f t="shared" si="77"/>
        <v>174.2134831460674</v>
      </c>
      <c r="P1220" t="s">
        <v>8285</v>
      </c>
      <c r="Q1220" s="7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6"/>
        <v>159.16819571865443</v>
      </c>
      <c r="O1221" s="6">
        <f t="shared" si="77"/>
        <v>102.86166007905139</v>
      </c>
      <c r="P1221" t="s">
        <v>8285</v>
      </c>
      <c r="Q1221" s="7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6"/>
        <v>103.76666666666668</v>
      </c>
      <c r="O1222" s="6">
        <f t="shared" si="77"/>
        <v>111.17857142857143</v>
      </c>
      <c r="P1222" t="s">
        <v>8285</v>
      </c>
      <c r="Q1222" s="7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6"/>
        <v>111.40954545454547</v>
      </c>
      <c r="O1223" s="6">
        <f t="shared" si="77"/>
        <v>23.796213592233013</v>
      </c>
      <c r="P1223" t="s">
        <v>8285</v>
      </c>
      <c r="Q1223" s="7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6"/>
        <v>280.375</v>
      </c>
      <c r="O1224" s="6">
        <f t="shared" si="77"/>
        <v>81.268115942028984</v>
      </c>
      <c r="P1224" t="s">
        <v>8285</v>
      </c>
      <c r="Q1224" s="7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6"/>
        <v>112.10606060606061</v>
      </c>
      <c r="O1225" s="6">
        <f t="shared" si="77"/>
        <v>116.21465968586388</v>
      </c>
      <c r="P1225" t="s">
        <v>8285</v>
      </c>
      <c r="Q1225" s="7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6"/>
        <v>7.0666666666666673</v>
      </c>
      <c r="O1226" s="6">
        <f t="shared" si="77"/>
        <v>58.888888888888886</v>
      </c>
      <c r="P1226" t="s">
        <v>8286</v>
      </c>
      <c r="Q1226" s="7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6"/>
        <v>4.3999999999999995</v>
      </c>
      <c r="O1227" s="6">
        <f t="shared" si="77"/>
        <v>44</v>
      </c>
      <c r="P1227" t="s">
        <v>8286</v>
      </c>
      <c r="Q1227" s="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6"/>
        <v>3.8739999999999997</v>
      </c>
      <c r="O1228" s="6">
        <f t="shared" si="77"/>
        <v>48.424999999999997</v>
      </c>
      <c r="P1228" t="s">
        <v>8286</v>
      </c>
      <c r="Q1228" s="7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6"/>
        <v>0</v>
      </c>
      <c r="O1229" s="6" t="e">
        <f t="shared" si="77"/>
        <v>#DIV/0!</v>
      </c>
      <c r="P1229" t="s">
        <v>8286</v>
      </c>
      <c r="Q1229" s="7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6"/>
        <v>29.299999999999997</v>
      </c>
      <c r="O1230" s="6">
        <f t="shared" si="77"/>
        <v>61.041666666666664</v>
      </c>
      <c r="P1230" t="s">
        <v>8286</v>
      </c>
      <c r="Q1230" s="7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6"/>
        <v>0.90909090909090906</v>
      </c>
      <c r="O1231" s="6">
        <f t="shared" si="77"/>
        <v>25</v>
      </c>
      <c r="P1231" t="s">
        <v>8286</v>
      </c>
      <c r="Q1231" s="7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6"/>
        <v>0</v>
      </c>
      <c r="O1232" s="6" t="e">
        <f t="shared" si="77"/>
        <v>#DIV/0!</v>
      </c>
      <c r="P1232" t="s">
        <v>8286</v>
      </c>
      <c r="Q1232" s="7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6"/>
        <v>0</v>
      </c>
      <c r="O1233" s="6" t="e">
        <f t="shared" si="77"/>
        <v>#DIV/0!</v>
      </c>
      <c r="P1233" t="s">
        <v>8286</v>
      </c>
      <c r="Q1233" s="7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6"/>
        <v>0.8</v>
      </c>
      <c r="O1234" s="6">
        <f t="shared" si="77"/>
        <v>40</v>
      </c>
      <c r="P1234" t="s">
        <v>8286</v>
      </c>
      <c r="Q1234" s="7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6"/>
        <v>11.600000000000001</v>
      </c>
      <c r="O1235" s="6">
        <f t="shared" si="77"/>
        <v>19.333333333333332</v>
      </c>
      <c r="P1235" t="s">
        <v>8286</v>
      </c>
      <c r="Q1235" s="7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6"/>
        <v>0</v>
      </c>
      <c r="O1236" s="6" t="e">
        <f t="shared" si="77"/>
        <v>#DIV/0!</v>
      </c>
      <c r="P1236" t="s">
        <v>8286</v>
      </c>
      <c r="Q1236" s="7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6"/>
        <v>2.7873639500929119</v>
      </c>
      <c r="O1237" s="6">
        <f t="shared" si="77"/>
        <v>35</v>
      </c>
      <c r="P1237" t="s">
        <v>8286</v>
      </c>
      <c r="Q1237" s="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6"/>
        <v>0</v>
      </c>
      <c r="O1238" s="6" t="e">
        <f t="shared" si="77"/>
        <v>#DIV/0!</v>
      </c>
      <c r="P1238" t="s">
        <v>8286</v>
      </c>
      <c r="Q1238" s="7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6"/>
        <v>0</v>
      </c>
      <c r="O1239" s="6" t="e">
        <f t="shared" si="77"/>
        <v>#DIV/0!</v>
      </c>
      <c r="P1239" t="s">
        <v>8286</v>
      </c>
      <c r="Q1239" s="7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6"/>
        <v>17.8</v>
      </c>
      <c r="O1240" s="6">
        <f t="shared" si="77"/>
        <v>59.333333333333336</v>
      </c>
      <c r="P1240" t="s">
        <v>8286</v>
      </c>
      <c r="Q1240" s="7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6"/>
        <v>0</v>
      </c>
      <c r="O1241" s="6" t="e">
        <f t="shared" si="77"/>
        <v>#DIV/0!</v>
      </c>
      <c r="P1241" t="s">
        <v>8286</v>
      </c>
      <c r="Q1241" s="7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6"/>
        <v>3.0124999999999997</v>
      </c>
      <c r="O1242" s="6">
        <f t="shared" si="77"/>
        <v>30.125</v>
      </c>
      <c r="P1242" t="s">
        <v>8286</v>
      </c>
      <c r="Q1242" s="7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6"/>
        <v>50.739999999999995</v>
      </c>
      <c r="O1243" s="6">
        <f t="shared" si="77"/>
        <v>74.617647058823536</v>
      </c>
      <c r="P1243" t="s">
        <v>8286</v>
      </c>
      <c r="Q1243" s="7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6"/>
        <v>0.54884742041712409</v>
      </c>
      <c r="O1244" s="6">
        <f t="shared" si="77"/>
        <v>5</v>
      </c>
      <c r="P1244" t="s">
        <v>8286</v>
      </c>
      <c r="Q1244" s="7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6"/>
        <v>14.091666666666667</v>
      </c>
      <c r="O1245" s="6">
        <f t="shared" si="77"/>
        <v>44.5</v>
      </c>
      <c r="P1245" t="s">
        <v>8286</v>
      </c>
      <c r="Q1245" s="7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6"/>
        <v>103.8</v>
      </c>
      <c r="O1246" s="6">
        <f t="shared" si="77"/>
        <v>46.133333333333333</v>
      </c>
      <c r="P1246" t="s">
        <v>8276</v>
      </c>
      <c r="Q1246" s="7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6"/>
        <v>120.24999999999999</v>
      </c>
      <c r="O1247" s="6">
        <f t="shared" si="77"/>
        <v>141.47058823529412</v>
      </c>
      <c r="P1247" t="s">
        <v>8276</v>
      </c>
      <c r="Q1247" s="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6"/>
        <v>117</v>
      </c>
      <c r="O1248" s="6">
        <f t="shared" si="77"/>
        <v>75.483870967741936</v>
      </c>
      <c r="P1248" t="s">
        <v>8276</v>
      </c>
      <c r="Q1248" s="7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6"/>
        <v>122.14285714285715</v>
      </c>
      <c r="O1249" s="6">
        <f t="shared" si="77"/>
        <v>85.5</v>
      </c>
      <c r="P1249" t="s">
        <v>8276</v>
      </c>
      <c r="Q1249" s="7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6"/>
        <v>151.63999999999999</v>
      </c>
      <c r="O1250" s="6">
        <f t="shared" si="77"/>
        <v>64.254237288135599</v>
      </c>
      <c r="P1250" t="s">
        <v>8276</v>
      </c>
      <c r="Q1250" s="7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6"/>
        <v>104.44</v>
      </c>
      <c r="O1251" s="6">
        <f t="shared" si="77"/>
        <v>64.46913580246914</v>
      </c>
      <c r="P1251" t="s">
        <v>8276</v>
      </c>
      <c r="Q1251" s="7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6"/>
        <v>200.15333333333331</v>
      </c>
      <c r="O1252" s="6">
        <f t="shared" si="77"/>
        <v>118.2007874015748</v>
      </c>
      <c r="P1252" t="s">
        <v>8276</v>
      </c>
      <c r="Q1252" s="7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6"/>
        <v>101.8</v>
      </c>
      <c r="O1253" s="6">
        <f t="shared" si="77"/>
        <v>82.540540540540547</v>
      </c>
      <c r="P1253" t="s">
        <v>8276</v>
      </c>
      <c r="Q1253" s="7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6"/>
        <v>137.65714285714284</v>
      </c>
      <c r="O1254" s="6">
        <f t="shared" si="77"/>
        <v>34.170212765957444</v>
      </c>
      <c r="P1254" t="s">
        <v>8276</v>
      </c>
      <c r="Q1254" s="7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6"/>
        <v>303833.2</v>
      </c>
      <c r="O1255" s="6">
        <f t="shared" si="77"/>
        <v>42.73322081575246</v>
      </c>
      <c r="P1255" t="s">
        <v>8276</v>
      </c>
      <c r="Q1255" s="7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6"/>
        <v>198.85074626865671</v>
      </c>
      <c r="O1256" s="6">
        <f t="shared" si="77"/>
        <v>94.489361702127653</v>
      </c>
      <c r="P1256" t="s">
        <v>8276</v>
      </c>
      <c r="Q1256" s="7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6"/>
        <v>202.36666666666667</v>
      </c>
      <c r="O1257" s="6">
        <f t="shared" si="77"/>
        <v>55.697247706422019</v>
      </c>
      <c r="P1257" t="s">
        <v>8276</v>
      </c>
      <c r="Q1257" s="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6"/>
        <v>117.96376666666666</v>
      </c>
      <c r="O1258" s="6">
        <f t="shared" si="77"/>
        <v>98.030831024930734</v>
      </c>
      <c r="P1258" t="s">
        <v>8276</v>
      </c>
      <c r="Q1258" s="7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6"/>
        <v>294.72727272727275</v>
      </c>
      <c r="O1259" s="6">
        <f t="shared" si="77"/>
        <v>92.102272727272734</v>
      </c>
      <c r="P1259" t="s">
        <v>8276</v>
      </c>
      <c r="Q1259" s="7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6"/>
        <v>213.14633333333336</v>
      </c>
      <c r="O1260" s="6">
        <f t="shared" si="77"/>
        <v>38.175462686567165</v>
      </c>
      <c r="P1260" t="s">
        <v>8276</v>
      </c>
      <c r="Q1260" s="7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6"/>
        <v>104.24</v>
      </c>
      <c r="O1261" s="6">
        <f t="shared" si="77"/>
        <v>27.145833333333332</v>
      </c>
      <c r="P1261" t="s">
        <v>8276</v>
      </c>
      <c r="Q1261" s="7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6"/>
        <v>113.66666666666667</v>
      </c>
      <c r="O1262" s="6">
        <f t="shared" si="77"/>
        <v>50.689189189189186</v>
      </c>
      <c r="P1262" t="s">
        <v>8276</v>
      </c>
      <c r="Q1262" s="7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6"/>
        <v>101.25</v>
      </c>
      <c r="O1263" s="6">
        <f t="shared" si="77"/>
        <v>38.942307692307693</v>
      </c>
      <c r="P1263" t="s">
        <v>8276</v>
      </c>
      <c r="Q1263" s="7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6"/>
        <v>125.41538461538462</v>
      </c>
      <c r="O1264" s="6">
        <f t="shared" si="77"/>
        <v>77.638095238095232</v>
      </c>
      <c r="P1264" t="s">
        <v>8276</v>
      </c>
      <c r="Q1264" s="7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6"/>
        <v>119</v>
      </c>
      <c r="O1265" s="6">
        <f t="shared" si="77"/>
        <v>43.536585365853661</v>
      </c>
      <c r="P1265" t="s">
        <v>8276</v>
      </c>
      <c r="Q1265" s="7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6"/>
        <v>166.46153846153845</v>
      </c>
      <c r="O1266" s="6">
        <f t="shared" si="77"/>
        <v>31.823529411764707</v>
      </c>
      <c r="P1266" t="s">
        <v>8276</v>
      </c>
      <c r="Q1266" s="7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6"/>
        <v>119.14771428571429</v>
      </c>
      <c r="O1267" s="6">
        <f t="shared" si="77"/>
        <v>63.184393939393942</v>
      </c>
      <c r="P1267" t="s">
        <v>8276</v>
      </c>
      <c r="Q1267" s="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6"/>
        <v>100.47368421052632</v>
      </c>
      <c r="O1268" s="6">
        <f t="shared" si="77"/>
        <v>190.9</v>
      </c>
      <c r="P1268" t="s">
        <v>8276</v>
      </c>
      <c r="Q1268" s="7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6"/>
        <v>101.8</v>
      </c>
      <c r="O1269" s="6">
        <f t="shared" si="77"/>
        <v>140.85534591194968</v>
      </c>
      <c r="P1269" t="s">
        <v>8276</v>
      </c>
      <c r="Q1269" s="7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6"/>
        <v>116.66666666666667</v>
      </c>
      <c r="O1270" s="6">
        <f t="shared" si="77"/>
        <v>76.92307692307692</v>
      </c>
      <c r="P1270" t="s">
        <v>8276</v>
      </c>
      <c r="Q1270" s="7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6"/>
        <v>108.64893617021276</v>
      </c>
      <c r="O1271" s="6">
        <f t="shared" si="77"/>
        <v>99.15533980582525</v>
      </c>
      <c r="P1271" t="s">
        <v>8276</v>
      </c>
      <c r="Q1271" s="7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6"/>
        <v>114.72</v>
      </c>
      <c r="O1272" s="6">
        <f t="shared" si="77"/>
        <v>67.881656804733723</v>
      </c>
      <c r="P1272" t="s">
        <v>8276</v>
      </c>
      <c r="Q1272" s="7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6"/>
        <v>101.8</v>
      </c>
      <c r="O1273" s="6">
        <f t="shared" si="77"/>
        <v>246.29032258064515</v>
      </c>
      <c r="P1273" t="s">
        <v>8276</v>
      </c>
      <c r="Q1273" s="7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6"/>
        <v>106</v>
      </c>
      <c r="O1274" s="6">
        <f t="shared" si="77"/>
        <v>189.28571428571428</v>
      </c>
      <c r="P1274" t="s">
        <v>8276</v>
      </c>
      <c r="Q1274" s="7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6"/>
        <v>103.49999999999999</v>
      </c>
      <c r="O1275" s="6">
        <f t="shared" si="77"/>
        <v>76.666666666666671</v>
      </c>
      <c r="P1275" t="s">
        <v>8276</v>
      </c>
      <c r="Q1275" s="7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6"/>
        <v>154.97535999999999</v>
      </c>
      <c r="O1276" s="6">
        <f t="shared" si="77"/>
        <v>82.963254817987149</v>
      </c>
      <c r="P1276" t="s">
        <v>8276</v>
      </c>
      <c r="Q1276" s="7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6"/>
        <v>162.14066666666668</v>
      </c>
      <c r="O1277" s="6">
        <f t="shared" si="77"/>
        <v>62.522107969151669</v>
      </c>
      <c r="P1277" t="s">
        <v>8276</v>
      </c>
      <c r="Q1277" s="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6"/>
        <v>104.42100000000001</v>
      </c>
      <c r="O1278" s="6">
        <f t="shared" si="77"/>
        <v>46.06808823529412</v>
      </c>
      <c r="P1278" t="s">
        <v>8276</v>
      </c>
      <c r="Q1278" s="7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6"/>
        <v>106.12433333333333</v>
      </c>
      <c r="O1279" s="6">
        <f t="shared" si="77"/>
        <v>38.543946731234868</v>
      </c>
      <c r="P1279" t="s">
        <v>8276</v>
      </c>
      <c r="Q1279" s="7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6"/>
        <v>154.93846153846152</v>
      </c>
      <c r="O1280" s="6">
        <f t="shared" si="77"/>
        <v>53.005263157894738</v>
      </c>
      <c r="P1280" t="s">
        <v>8276</v>
      </c>
      <c r="Q1280" s="7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6"/>
        <v>110.77157238734421</v>
      </c>
      <c r="O1281" s="6">
        <f t="shared" si="77"/>
        <v>73.355396825396824</v>
      </c>
      <c r="P1281" t="s">
        <v>8276</v>
      </c>
      <c r="Q1281" s="7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6"/>
        <v>110.91186666666665</v>
      </c>
      <c r="O1282" s="6">
        <f t="shared" si="77"/>
        <v>127.97523076923076</v>
      </c>
      <c r="P1282" t="s">
        <v>8276</v>
      </c>
      <c r="Q1282" s="7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80">(E1283/D1283)*100</f>
        <v>110.71428571428572</v>
      </c>
      <c r="O1283" s="6">
        <f t="shared" ref="O1283:O1346" si="81">E1283/L1283</f>
        <v>104.72972972972973</v>
      </c>
      <c r="P1283" t="s">
        <v>8276</v>
      </c>
      <c r="Q1283" s="7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0"/>
        <v>123.61333333333333</v>
      </c>
      <c r="O1284" s="6">
        <f t="shared" si="81"/>
        <v>67.671532846715323</v>
      </c>
      <c r="P1284" t="s">
        <v>8276</v>
      </c>
      <c r="Q1284" s="7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0"/>
        <v>211.05</v>
      </c>
      <c r="O1285" s="6">
        <f t="shared" si="81"/>
        <v>95.931818181818187</v>
      </c>
      <c r="P1285" t="s">
        <v>8276</v>
      </c>
      <c r="Q1285" s="7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0"/>
        <v>101</v>
      </c>
      <c r="O1286" s="6">
        <f t="shared" si="81"/>
        <v>65.161290322580641</v>
      </c>
      <c r="P1286" t="s">
        <v>8271</v>
      </c>
      <c r="Q1286" s="7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0"/>
        <v>101.64999999999999</v>
      </c>
      <c r="O1287" s="6">
        <f t="shared" si="81"/>
        <v>32.269841269841272</v>
      </c>
      <c r="P1287" t="s">
        <v>8271</v>
      </c>
      <c r="Q1287" s="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0"/>
        <v>108.33333333333333</v>
      </c>
      <c r="O1288" s="6">
        <f t="shared" si="81"/>
        <v>81.25</v>
      </c>
      <c r="P1288" t="s">
        <v>8271</v>
      </c>
      <c r="Q1288" s="7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0"/>
        <v>242</v>
      </c>
      <c r="O1289" s="6">
        <f t="shared" si="81"/>
        <v>24.2</v>
      </c>
      <c r="P1289" t="s">
        <v>8271</v>
      </c>
      <c r="Q1289" s="7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0"/>
        <v>100.44999999999999</v>
      </c>
      <c r="O1290" s="6">
        <f t="shared" si="81"/>
        <v>65.868852459016395</v>
      </c>
      <c r="P1290" t="s">
        <v>8271</v>
      </c>
      <c r="Q1290" s="7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0"/>
        <v>125.06666666666666</v>
      </c>
      <c r="O1291" s="6">
        <f t="shared" si="81"/>
        <v>36.07692307692308</v>
      </c>
      <c r="P1291" t="s">
        <v>8271</v>
      </c>
      <c r="Q1291" s="7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0"/>
        <v>108.57142857142857</v>
      </c>
      <c r="O1292" s="6">
        <f t="shared" si="81"/>
        <v>44.186046511627907</v>
      </c>
      <c r="P1292" t="s">
        <v>8271</v>
      </c>
      <c r="Q1292" s="7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0"/>
        <v>145.70000000000002</v>
      </c>
      <c r="O1293" s="6">
        <f t="shared" si="81"/>
        <v>104.07142857142857</v>
      </c>
      <c r="P1293" t="s">
        <v>8271</v>
      </c>
      <c r="Q1293" s="7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0"/>
        <v>110.00000000000001</v>
      </c>
      <c r="O1294" s="6">
        <f t="shared" si="81"/>
        <v>35.96153846153846</v>
      </c>
      <c r="P1294" t="s">
        <v>8271</v>
      </c>
      <c r="Q1294" s="7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0"/>
        <v>102.23333333333333</v>
      </c>
      <c r="O1295" s="6">
        <f t="shared" si="81"/>
        <v>127.79166666666667</v>
      </c>
      <c r="P1295" t="s">
        <v>8271</v>
      </c>
      <c r="Q1295" s="7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0"/>
        <v>122</v>
      </c>
      <c r="O1296" s="6">
        <f t="shared" si="81"/>
        <v>27.727272727272727</v>
      </c>
      <c r="P1296" t="s">
        <v>8271</v>
      </c>
      <c r="Q1296" s="7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0"/>
        <v>101.96000000000001</v>
      </c>
      <c r="O1297" s="6">
        <f t="shared" si="81"/>
        <v>39.828125</v>
      </c>
      <c r="P1297" t="s">
        <v>8271</v>
      </c>
      <c r="Q1297" s="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0"/>
        <v>141.1764705882353</v>
      </c>
      <c r="O1298" s="6">
        <f t="shared" si="81"/>
        <v>52.173913043478258</v>
      </c>
      <c r="P1298" t="s">
        <v>8271</v>
      </c>
      <c r="Q1298" s="7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0"/>
        <v>109.52500000000001</v>
      </c>
      <c r="O1299" s="6">
        <f t="shared" si="81"/>
        <v>92.037815126050418</v>
      </c>
      <c r="P1299" t="s">
        <v>8271</v>
      </c>
      <c r="Q1299" s="7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0"/>
        <v>104.65</v>
      </c>
      <c r="O1300" s="6">
        <f t="shared" si="81"/>
        <v>63.424242424242422</v>
      </c>
      <c r="P1300" t="s">
        <v>8271</v>
      </c>
      <c r="Q1300" s="7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0"/>
        <v>124</v>
      </c>
      <c r="O1301" s="6">
        <f t="shared" si="81"/>
        <v>135.625</v>
      </c>
      <c r="P1301" t="s">
        <v>8271</v>
      </c>
      <c r="Q1301" s="7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0"/>
        <v>135</v>
      </c>
      <c r="O1302" s="6">
        <f t="shared" si="81"/>
        <v>168.75</v>
      </c>
      <c r="P1302" t="s">
        <v>8271</v>
      </c>
      <c r="Q1302" s="7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0"/>
        <v>102.75000000000001</v>
      </c>
      <c r="O1303" s="6">
        <f t="shared" si="81"/>
        <v>70.862068965517238</v>
      </c>
      <c r="P1303" t="s">
        <v>8271</v>
      </c>
      <c r="Q1303" s="7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0"/>
        <v>100</v>
      </c>
      <c r="O1304" s="6">
        <f t="shared" si="81"/>
        <v>50</v>
      </c>
      <c r="P1304" t="s">
        <v>8271</v>
      </c>
      <c r="Q1304" s="7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0"/>
        <v>130.26085714285716</v>
      </c>
      <c r="O1305" s="6">
        <f t="shared" si="81"/>
        <v>42.214166666666671</v>
      </c>
      <c r="P1305" t="s">
        <v>8271</v>
      </c>
      <c r="Q1305" s="7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0"/>
        <v>39.627499999999998</v>
      </c>
      <c r="O1306" s="6">
        <f t="shared" si="81"/>
        <v>152.41346153846155</v>
      </c>
      <c r="P1306" t="s">
        <v>8273</v>
      </c>
      <c r="Q1306" s="7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0"/>
        <v>25.976666666666663</v>
      </c>
      <c r="O1307" s="6">
        <f t="shared" si="81"/>
        <v>90.616279069767444</v>
      </c>
      <c r="P1307" t="s">
        <v>8273</v>
      </c>
      <c r="Q1307" s="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0"/>
        <v>65.24636363636364</v>
      </c>
      <c r="O1308" s="6">
        <f t="shared" si="81"/>
        <v>201.60393258426967</v>
      </c>
      <c r="P1308" t="s">
        <v>8273</v>
      </c>
      <c r="Q1308" s="7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0"/>
        <v>11.514000000000001</v>
      </c>
      <c r="O1309" s="6">
        <f t="shared" si="81"/>
        <v>127.93333333333334</v>
      </c>
      <c r="P1309" t="s">
        <v>8273</v>
      </c>
      <c r="Q1309" s="7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0"/>
        <v>11.360000000000001</v>
      </c>
      <c r="O1310" s="6">
        <f t="shared" si="81"/>
        <v>29.894736842105264</v>
      </c>
      <c r="P1310" t="s">
        <v>8273</v>
      </c>
      <c r="Q1310" s="7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0"/>
        <v>111.99130434782609</v>
      </c>
      <c r="O1311" s="6">
        <f t="shared" si="81"/>
        <v>367.97142857142859</v>
      </c>
      <c r="P1311" t="s">
        <v>8273</v>
      </c>
      <c r="Q1311" s="7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0"/>
        <v>15.5</v>
      </c>
      <c r="O1312" s="6">
        <f t="shared" si="81"/>
        <v>129.16666666666666</v>
      </c>
      <c r="P1312" t="s">
        <v>8273</v>
      </c>
      <c r="Q1312" s="7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0"/>
        <v>32.027999999999999</v>
      </c>
      <c r="O1313" s="6">
        <f t="shared" si="81"/>
        <v>800.7</v>
      </c>
      <c r="P1313" t="s">
        <v>8273</v>
      </c>
      <c r="Q1313" s="7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0"/>
        <v>0.60869565217391308</v>
      </c>
      <c r="O1314" s="6">
        <f t="shared" si="81"/>
        <v>28</v>
      </c>
      <c r="P1314" t="s">
        <v>8273</v>
      </c>
      <c r="Q1314" s="7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0"/>
        <v>31.114999999999998</v>
      </c>
      <c r="O1315" s="6">
        <f t="shared" si="81"/>
        <v>102.01639344262296</v>
      </c>
      <c r="P1315" t="s">
        <v>8273</v>
      </c>
      <c r="Q1315" s="7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0"/>
        <v>1.1266666666666667</v>
      </c>
      <c r="O1316" s="6">
        <f t="shared" si="81"/>
        <v>184.36363636363637</v>
      </c>
      <c r="P1316" t="s">
        <v>8273</v>
      </c>
      <c r="Q1316" s="7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0"/>
        <v>40.404000000000003</v>
      </c>
      <c r="O1317" s="6">
        <f t="shared" si="81"/>
        <v>162.91935483870967</v>
      </c>
      <c r="P1317" t="s">
        <v>8273</v>
      </c>
      <c r="Q1317" s="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0"/>
        <v>1.3333333333333333E-3</v>
      </c>
      <c r="O1318" s="6">
        <f t="shared" si="81"/>
        <v>1</v>
      </c>
      <c r="P1318" t="s">
        <v>8273</v>
      </c>
      <c r="Q1318" s="7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0"/>
        <v>5.7334999999999994</v>
      </c>
      <c r="O1319" s="6">
        <f t="shared" si="81"/>
        <v>603.52631578947364</v>
      </c>
      <c r="P1319" t="s">
        <v>8273</v>
      </c>
      <c r="Q1319" s="7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0"/>
        <v>15.324999999999999</v>
      </c>
      <c r="O1320" s="6">
        <f t="shared" si="81"/>
        <v>45.407407407407405</v>
      </c>
      <c r="P1320" t="s">
        <v>8273</v>
      </c>
      <c r="Q1320" s="7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0"/>
        <v>15.103448275862069</v>
      </c>
      <c r="O1321" s="6">
        <f t="shared" si="81"/>
        <v>97.333333333333329</v>
      </c>
      <c r="P1321" t="s">
        <v>8273</v>
      </c>
      <c r="Q1321" s="7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0"/>
        <v>0.503</v>
      </c>
      <c r="O1322" s="6">
        <f t="shared" si="81"/>
        <v>167.66666666666666</v>
      </c>
      <c r="P1322" t="s">
        <v>8273</v>
      </c>
      <c r="Q1322" s="7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0"/>
        <v>1.3028138528138529</v>
      </c>
      <c r="O1323" s="6">
        <f t="shared" si="81"/>
        <v>859.85714285714289</v>
      </c>
      <c r="P1323" t="s">
        <v>8273</v>
      </c>
      <c r="Q1323" s="7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0"/>
        <v>0.30285714285714288</v>
      </c>
      <c r="O1324" s="6">
        <f t="shared" si="81"/>
        <v>26.5</v>
      </c>
      <c r="P1324" t="s">
        <v>8273</v>
      </c>
      <c r="Q1324" s="7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0"/>
        <v>8.8800000000000008</v>
      </c>
      <c r="O1325" s="6">
        <f t="shared" si="81"/>
        <v>30.272727272727273</v>
      </c>
      <c r="P1325" t="s">
        <v>8273</v>
      </c>
      <c r="Q1325" s="7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0"/>
        <v>9.84</v>
      </c>
      <c r="O1326" s="6">
        <f t="shared" si="81"/>
        <v>54.666666666666664</v>
      </c>
      <c r="P1326" t="s">
        <v>8273</v>
      </c>
      <c r="Q1326" s="7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0"/>
        <v>2.4299999999999997</v>
      </c>
      <c r="O1327" s="6">
        <f t="shared" si="81"/>
        <v>60.75</v>
      </c>
      <c r="P1327" t="s">
        <v>8273</v>
      </c>
      <c r="Q1327" s="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0"/>
        <v>1.1299999999999999</v>
      </c>
      <c r="O1328" s="6">
        <f t="shared" si="81"/>
        <v>102.72727272727273</v>
      </c>
      <c r="P1328" t="s">
        <v>8273</v>
      </c>
      <c r="Q1328" s="7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0"/>
        <v>3.5520833333333335</v>
      </c>
      <c r="O1329" s="6">
        <f t="shared" si="81"/>
        <v>41.585365853658537</v>
      </c>
      <c r="P1329" t="s">
        <v>8273</v>
      </c>
      <c r="Q1329" s="7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0"/>
        <v>2.3306666666666667</v>
      </c>
      <c r="O1330" s="6">
        <f t="shared" si="81"/>
        <v>116.53333333333333</v>
      </c>
      <c r="P1330" t="s">
        <v>8273</v>
      </c>
      <c r="Q1330" s="7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0"/>
        <v>0.81600000000000006</v>
      </c>
      <c r="O1331" s="6">
        <f t="shared" si="81"/>
        <v>45.333333333333336</v>
      </c>
      <c r="P1331" t="s">
        <v>8273</v>
      </c>
      <c r="Q1331" s="7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0"/>
        <v>22.494285714285713</v>
      </c>
      <c r="O1332" s="6">
        <f t="shared" si="81"/>
        <v>157.46</v>
      </c>
      <c r="P1332" t="s">
        <v>8273</v>
      </c>
      <c r="Q1332" s="7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0"/>
        <v>1.3668</v>
      </c>
      <c r="O1333" s="6">
        <f t="shared" si="81"/>
        <v>100.5</v>
      </c>
      <c r="P1333" t="s">
        <v>8273</v>
      </c>
      <c r="Q1333" s="7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0"/>
        <v>0</v>
      </c>
      <c r="O1334" s="6" t="e">
        <f t="shared" si="81"/>
        <v>#DIV/0!</v>
      </c>
      <c r="P1334" t="s">
        <v>8273</v>
      </c>
      <c r="Q1334" s="7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0"/>
        <v>0</v>
      </c>
      <c r="O1335" s="6" t="e">
        <f t="shared" si="81"/>
        <v>#DIV/0!</v>
      </c>
      <c r="P1335" t="s">
        <v>8273</v>
      </c>
      <c r="Q1335" s="7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0"/>
        <v>10.754135338345865</v>
      </c>
      <c r="O1336" s="6">
        <f t="shared" si="81"/>
        <v>51.822463768115945</v>
      </c>
      <c r="P1336" t="s">
        <v>8273</v>
      </c>
      <c r="Q1336" s="7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0"/>
        <v>19.759999999999998</v>
      </c>
      <c r="O1337" s="6">
        <f t="shared" si="81"/>
        <v>308.75</v>
      </c>
      <c r="P1337" t="s">
        <v>8273</v>
      </c>
      <c r="Q1337" s="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0"/>
        <v>84.946999999999989</v>
      </c>
      <c r="O1338" s="6">
        <f t="shared" si="81"/>
        <v>379.22767857142856</v>
      </c>
      <c r="P1338" t="s">
        <v>8273</v>
      </c>
      <c r="Q1338" s="7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0"/>
        <v>49.381999999999998</v>
      </c>
      <c r="O1339" s="6">
        <f t="shared" si="81"/>
        <v>176.36428571428573</v>
      </c>
      <c r="P1339" t="s">
        <v>8273</v>
      </c>
      <c r="Q1339" s="7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0"/>
        <v>3.3033333333333332</v>
      </c>
      <c r="O1340" s="6">
        <f t="shared" si="81"/>
        <v>66.066666666666663</v>
      </c>
      <c r="P1340" t="s">
        <v>8273</v>
      </c>
      <c r="Q1340" s="7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0"/>
        <v>6.6339999999999995</v>
      </c>
      <c r="O1341" s="6">
        <f t="shared" si="81"/>
        <v>89.648648648648646</v>
      </c>
      <c r="P1341" t="s">
        <v>8273</v>
      </c>
      <c r="Q1341" s="7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0"/>
        <v>0</v>
      </c>
      <c r="O1342" s="6" t="e">
        <f t="shared" si="81"/>
        <v>#DIV/0!</v>
      </c>
      <c r="P1342" t="s">
        <v>8273</v>
      </c>
      <c r="Q1342" s="7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0"/>
        <v>70.36</v>
      </c>
      <c r="O1343" s="6">
        <f t="shared" si="81"/>
        <v>382.39130434782606</v>
      </c>
      <c r="P1343" t="s">
        <v>8273</v>
      </c>
      <c r="Q1343" s="7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0"/>
        <v>0.2</v>
      </c>
      <c r="O1344" s="6">
        <f t="shared" si="81"/>
        <v>100</v>
      </c>
      <c r="P1344" t="s">
        <v>8273</v>
      </c>
      <c r="Q1344" s="7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0"/>
        <v>102.298</v>
      </c>
      <c r="O1345" s="6">
        <f t="shared" si="81"/>
        <v>158.35603715170279</v>
      </c>
      <c r="P1345" t="s">
        <v>8273</v>
      </c>
      <c r="Q1345" s="7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0"/>
        <v>377.73333333333335</v>
      </c>
      <c r="O1346" s="6">
        <f t="shared" si="81"/>
        <v>40.762589928057551</v>
      </c>
      <c r="P1346" t="s">
        <v>8274</v>
      </c>
      <c r="Q1346" s="7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84">(E1347/D1347)*100</f>
        <v>125</v>
      </c>
      <c r="O1347" s="6">
        <f t="shared" ref="O1347:O1410" si="85">E1347/L1347</f>
        <v>53.571428571428569</v>
      </c>
      <c r="P1347" t="s">
        <v>8274</v>
      </c>
      <c r="Q1347" s="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4"/>
        <v>147.32653061224491</v>
      </c>
      <c r="O1348" s="6">
        <f t="shared" si="85"/>
        <v>48.449664429530202</v>
      </c>
      <c r="P1348" t="s">
        <v>8274</v>
      </c>
      <c r="Q1348" s="7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4"/>
        <v>102.2</v>
      </c>
      <c r="O1349" s="6">
        <f t="shared" si="85"/>
        <v>82.41935483870968</v>
      </c>
      <c r="P1349" t="s">
        <v>8274</v>
      </c>
      <c r="Q1349" s="7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4"/>
        <v>101.8723404255319</v>
      </c>
      <c r="O1350" s="6">
        <f t="shared" si="85"/>
        <v>230.19230769230768</v>
      </c>
      <c r="P1350" t="s">
        <v>8274</v>
      </c>
      <c r="Q1350" s="7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4"/>
        <v>204.2</v>
      </c>
      <c r="O1351" s="6">
        <f t="shared" si="85"/>
        <v>59.360465116279073</v>
      </c>
      <c r="P1351" t="s">
        <v>8274</v>
      </c>
      <c r="Q1351" s="7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4"/>
        <v>104.05</v>
      </c>
      <c r="O1352" s="6">
        <f t="shared" si="85"/>
        <v>66.698717948717942</v>
      </c>
      <c r="P1352" t="s">
        <v>8274</v>
      </c>
      <c r="Q1352" s="7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4"/>
        <v>101.265</v>
      </c>
      <c r="O1353" s="6">
        <f t="shared" si="85"/>
        <v>168.77500000000001</v>
      </c>
      <c r="P1353" t="s">
        <v>8274</v>
      </c>
      <c r="Q1353" s="7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4"/>
        <v>136.13999999999999</v>
      </c>
      <c r="O1354" s="6">
        <f t="shared" si="85"/>
        <v>59.973568281938327</v>
      </c>
      <c r="P1354" t="s">
        <v>8274</v>
      </c>
      <c r="Q1354" s="7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4"/>
        <v>133.6</v>
      </c>
      <c r="O1355" s="6">
        <f t="shared" si="85"/>
        <v>31.80952380952381</v>
      </c>
      <c r="P1355" t="s">
        <v>8274</v>
      </c>
      <c r="Q1355" s="7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4"/>
        <v>130.25</v>
      </c>
      <c r="O1356" s="6">
        <f t="shared" si="85"/>
        <v>24.421875</v>
      </c>
      <c r="P1356" t="s">
        <v>8274</v>
      </c>
      <c r="Q1356" s="7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4"/>
        <v>122.67999999999999</v>
      </c>
      <c r="O1357" s="6">
        <f t="shared" si="85"/>
        <v>25.347107438016529</v>
      </c>
      <c r="P1357" t="s">
        <v>8274</v>
      </c>
      <c r="Q1357" s="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4"/>
        <v>182.81058823529412</v>
      </c>
      <c r="O1358" s="6">
        <f t="shared" si="85"/>
        <v>71.443218390804603</v>
      </c>
      <c r="P1358" t="s">
        <v>8274</v>
      </c>
      <c r="Q1358" s="7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4"/>
        <v>125.29999999999998</v>
      </c>
      <c r="O1359" s="6">
        <f t="shared" si="85"/>
        <v>38.553846153846152</v>
      </c>
      <c r="P1359" t="s">
        <v>8274</v>
      </c>
      <c r="Q1359" s="7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4"/>
        <v>111.66666666666667</v>
      </c>
      <c r="O1360" s="6">
        <f t="shared" si="85"/>
        <v>68.367346938775512</v>
      </c>
      <c r="P1360" t="s">
        <v>8274</v>
      </c>
      <c r="Q1360" s="7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4"/>
        <v>115.75757575757575</v>
      </c>
      <c r="O1361" s="6">
        <f t="shared" si="85"/>
        <v>40.210526315789473</v>
      </c>
      <c r="P1361" t="s">
        <v>8274</v>
      </c>
      <c r="Q1361" s="7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4"/>
        <v>173.2</v>
      </c>
      <c r="O1362" s="6">
        <f t="shared" si="85"/>
        <v>32.074074074074076</v>
      </c>
      <c r="P1362" t="s">
        <v>8274</v>
      </c>
      <c r="Q1362" s="7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4"/>
        <v>125.98333333333333</v>
      </c>
      <c r="O1363" s="6">
        <f t="shared" si="85"/>
        <v>28.632575757575758</v>
      </c>
      <c r="P1363" t="s">
        <v>8274</v>
      </c>
      <c r="Q1363" s="7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4"/>
        <v>109.1</v>
      </c>
      <c r="O1364" s="6">
        <f t="shared" si="85"/>
        <v>43.64</v>
      </c>
      <c r="P1364" t="s">
        <v>8274</v>
      </c>
      <c r="Q1364" s="7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4"/>
        <v>100</v>
      </c>
      <c r="O1365" s="6">
        <f t="shared" si="85"/>
        <v>40</v>
      </c>
      <c r="P1365" t="s">
        <v>8274</v>
      </c>
      <c r="Q1365" s="7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4"/>
        <v>118.64285714285714</v>
      </c>
      <c r="O1366" s="6">
        <f t="shared" si="85"/>
        <v>346.04166666666669</v>
      </c>
      <c r="P1366" t="s">
        <v>8276</v>
      </c>
      <c r="Q1366" s="7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4"/>
        <v>100.26666666666667</v>
      </c>
      <c r="O1367" s="6">
        <f t="shared" si="85"/>
        <v>81.739130434782609</v>
      </c>
      <c r="P1367" t="s">
        <v>8276</v>
      </c>
      <c r="Q1367" s="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4"/>
        <v>126.48920000000001</v>
      </c>
      <c r="O1368" s="6">
        <f t="shared" si="85"/>
        <v>64.535306122448986</v>
      </c>
      <c r="P1368" t="s">
        <v>8276</v>
      </c>
      <c r="Q1368" s="7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4"/>
        <v>114.26</v>
      </c>
      <c r="O1369" s="6">
        <f t="shared" si="85"/>
        <v>63.477777777777774</v>
      </c>
      <c r="P1369" t="s">
        <v>8276</v>
      </c>
      <c r="Q1369" s="7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4"/>
        <v>110.7</v>
      </c>
      <c r="O1370" s="6">
        <f t="shared" si="85"/>
        <v>63.620689655172413</v>
      </c>
      <c r="P1370" t="s">
        <v>8276</v>
      </c>
      <c r="Q1370" s="7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4"/>
        <v>105.34805315203954</v>
      </c>
      <c r="O1371" s="6">
        <f t="shared" si="85"/>
        <v>83.967068965517228</v>
      </c>
      <c r="P1371" t="s">
        <v>8276</v>
      </c>
      <c r="Q1371" s="7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4"/>
        <v>103.66666666666666</v>
      </c>
      <c r="O1372" s="6">
        <f t="shared" si="85"/>
        <v>77.75</v>
      </c>
      <c r="P1372" t="s">
        <v>8276</v>
      </c>
      <c r="Q1372" s="7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4"/>
        <v>107.08672667523933</v>
      </c>
      <c r="O1373" s="6">
        <f t="shared" si="85"/>
        <v>107.07142857142857</v>
      </c>
      <c r="P1373" t="s">
        <v>8276</v>
      </c>
      <c r="Q1373" s="7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4"/>
        <v>124</v>
      </c>
      <c r="O1374" s="6">
        <f t="shared" si="85"/>
        <v>38.75</v>
      </c>
      <c r="P1374" t="s">
        <v>8276</v>
      </c>
      <c r="Q1374" s="7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4"/>
        <v>105.01</v>
      </c>
      <c r="O1375" s="6">
        <f t="shared" si="85"/>
        <v>201.94230769230768</v>
      </c>
      <c r="P1375" t="s">
        <v>8276</v>
      </c>
      <c r="Q1375" s="7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4"/>
        <v>189.46666666666667</v>
      </c>
      <c r="O1376" s="6">
        <f t="shared" si="85"/>
        <v>43.060606060606062</v>
      </c>
      <c r="P1376" t="s">
        <v>8276</v>
      </c>
      <c r="Q1376" s="7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4"/>
        <v>171.32499999999999</v>
      </c>
      <c r="O1377" s="6">
        <f t="shared" si="85"/>
        <v>62.871559633027523</v>
      </c>
      <c r="P1377" t="s">
        <v>8276</v>
      </c>
      <c r="Q1377" s="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4"/>
        <v>252.48648648648651</v>
      </c>
      <c r="O1378" s="6">
        <f t="shared" si="85"/>
        <v>55.607142857142854</v>
      </c>
      <c r="P1378" t="s">
        <v>8276</v>
      </c>
      <c r="Q1378" s="7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4"/>
        <v>116.15384615384616</v>
      </c>
      <c r="O1379" s="6">
        <f t="shared" si="85"/>
        <v>48.70967741935484</v>
      </c>
      <c r="P1379" t="s">
        <v>8276</v>
      </c>
      <c r="Q1379" s="7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4"/>
        <v>203.35000000000002</v>
      </c>
      <c r="O1380" s="6">
        <f t="shared" si="85"/>
        <v>30.578947368421051</v>
      </c>
      <c r="P1380" t="s">
        <v>8276</v>
      </c>
      <c r="Q1380" s="7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4"/>
        <v>111.60000000000001</v>
      </c>
      <c r="O1381" s="6">
        <f t="shared" si="85"/>
        <v>73.907284768211923</v>
      </c>
      <c r="P1381" t="s">
        <v>8276</v>
      </c>
      <c r="Q1381" s="7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4"/>
        <v>424</v>
      </c>
      <c r="O1382" s="6">
        <f t="shared" si="85"/>
        <v>21.2</v>
      </c>
      <c r="P1382" t="s">
        <v>8276</v>
      </c>
      <c r="Q1382" s="7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4"/>
        <v>107.1</v>
      </c>
      <c r="O1383" s="6">
        <f t="shared" si="85"/>
        <v>73.356164383561648</v>
      </c>
      <c r="P1383" t="s">
        <v>8276</v>
      </c>
      <c r="Q1383" s="7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4"/>
        <v>104.3625</v>
      </c>
      <c r="O1384" s="6">
        <f t="shared" si="85"/>
        <v>56.412162162162161</v>
      </c>
      <c r="P1384" t="s">
        <v>8276</v>
      </c>
      <c r="Q1384" s="7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4"/>
        <v>212.40909090909091</v>
      </c>
      <c r="O1385" s="6">
        <f t="shared" si="85"/>
        <v>50.247311827956992</v>
      </c>
      <c r="P1385" t="s">
        <v>8276</v>
      </c>
      <c r="Q1385" s="7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4"/>
        <v>124.08571428571429</v>
      </c>
      <c r="O1386" s="6">
        <f t="shared" si="85"/>
        <v>68.936507936507937</v>
      </c>
      <c r="P1386" t="s">
        <v>8276</v>
      </c>
      <c r="Q1386" s="7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4"/>
        <v>110.406125</v>
      </c>
      <c r="O1387" s="6">
        <f t="shared" si="85"/>
        <v>65.914104477611943</v>
      </c>
      <c r="P1387" t="s">
        <v>8276</v>
      </c>
      <c r="Q1387" s="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4"/>
        <v>218.75</v>
      </c>
      <c r="O1388" s="6">
        <f t="shared" si="85"/>
        <v>62.5</v>
      </c>
      <c r="P1388" t="s">
        <v>8276</v>
      </c>
      <c r="Q1388" s="7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4"/>
        <v>136.625</v>
      </c>
      <c r="O1389" s="6">
        <f t="shared" si="85"/>
        <v>70.064102564102569</v>
      </c>
      <c r="P1389" t="s">
        <v>8276</v>
      </c>
      <c r="Q1389" s="7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4"/>
        <v>134.8074</v>
      </c>
      <c r="O1390" s="6">
        <f t="shared" si="85"/>
        <v>60.181874999999998</v>
      </c>
      <c r="P1390" t="s">
        <v>8276</v>
      </c>
      <c r="Q1390" s="7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4"/>
        <v>145.4</v>
      </c>
      <c r="O1391" s="6">
        <f t="shared" si="85"/>
        <v>21.382352941176471</v>
      </c>
      <c r="P1391" t="s">
        <v>8276</v>
      </c>
      <c r="Q1391" s="7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4"/>
        <v>109.10714285714285</v>
      </c>
      <c r="O1392" s="6">
        <f t="shared" si="85"/>
        <v>160.78947368421052</v>
      </c>
      <c r="P1392" t="s">
        <v>8276</v>
      </c>
      <c r="Q1392" s="7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4"/>
        <v>110.2</v>
      </c>
      <c r="O1393" s="6">
        <f t="shared" si="85"/>
        <v>42.384615384615387</v>
      </c>
      <c r="P1393" t="s">
        <v>8276</v>
      </c>
      <c r="Q1393" s="7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4"/>
        <v>113.64000000000001</v>
      </c>
      <c r="O1394" s="6">
        <f t="shared" si="85"/>
        <v>27.317307692307693</v>
      </c>
      <c r="P1394" t="s">
        <v>8276</v>
      </c>
      <c r="Q1394" s="7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4"/>
        <v>102.35000000000001</v>
      </c>
      <c r="O1395" s="6">
        <f t="shared" si="85"/>
        <v>196.82692307692307</v>
      </c>
      <c r="P1395" t="s">
        <v>8276</v>
      </c>
      <c r="Q1395" s="7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4"/>
        <v>122.13333333333334</v>
      </c>
      <c r="O1396" s="6">
        <f t="shared" si="85"/>
        <v>53.882352941176471</v>
      </c>
      <c r="P1396" t="s">
        <v>8276</v>
      </c>
      <c r="Q1396" s="7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4"/>
        <v>111.88571428571427</v>
      </c>
      <c r="O1397" s="6">
        <f t="shared" si="85"/>
        <v>47.756097560975611</v>
      </c>
      <c r="P1397" t="s">
        <v>8276</v>
      </c>
      <c r="Q1397" s="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4"/>
        <v>107.3</v>
      </c>
      <c r="O1398" s="6">
        <f t="shared" si="85"/>
        <v>88.191780821917803</v>
      </c>
      <c r="P1398" t="s">
        <v>8276</v>
      </c>
      <c r="Q1398" s="7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4"/>
        <v>113.85000000000001</v>
      </c>
      <c r="O1399" s="6">
        <f t="shared" si="85"/>
        <v>72.056962025316452</v>
      </c>
      <c r="P1399" t="s">
        <v>8276</v>
      </c>
      <c r="Q1399" s="7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4"/>
        <v>109.68181818181819</v>
      </c>
      <c r="O1400" s="6">
        <f t="shared" si="85"/>
        <v>74.246153846153845</v>
      </c>
      <c r="P1400" t="s">
        <v>8276</v>
      </c>
      <c r="Q1400" s="7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4"/>
        <v>126.14444444444443</v>
      </c>
      <c r="O1401" s="6">
        <f t="shared" si="85"/>
        <v>61.701086956521742</v>
      </c>
      <c r="P1401" t="s">
        <v>8276</v>
      </c>
      <c r="Q1401" s="7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4"/>
        <v>167.42857142857144</v>
      </c>
      <c r="O1402" s="6">
        <f t="shared" si="85"/>
        <v>17.235294117647058</v>
      </c>
      <c r="P1402" t="s">
        <v>8276</v>
      </c>
      <c r="Q1402" s="7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4"/>
        <v>496.52000000000004</v>
      </c>
      <c r="O1403" s="6">
        <f t="shared" si="85"/>
        <v>51.720833333333331</v>
      </c>
      <c r="P1403" t="s">
        <v>8276</v>
      </c>
      <c r="Q1403" s="7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4"/>
        <v>109.16</v>
      </c>
      <c r="O1404" s="6">
        <f t="shared" si="85"/>
        <v>24.150442477876105</v>
      </c>
      <c r="P1404" t="s">
        <v>8276</v>
      </c>
      <c r="Q1404" s="7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4"/>
        <v>102.57499999999999</v>
      </c>
      <c r="O1405" s="6">
        <f t="shared" si="85"/>
        <v>62.166666666666664</v>
      </c>
      <c r="P1405" t="s">
        <v>8276</v>
      </c>
      <c r="Q1405" s="7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4"/>
        <v>1.6620689655172414</v>
      </c>
      <c r="O1406" s="6">
        <f t="shared" si="85"/>
        <v>48.2</v>
      </c>
      <c r="P1406" t="s">
        <v>8287</v>
      </c>
      <c r="Q1406" s="7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4"/>
        <v>0.42</v>
      </c>
      <c r="O1407" s="6">
        <f t="shared" si="85"/>
        <v>6.1764705882352944</v>
      </c>
      <c r="P1407" t="s">
        <v>8287</v>
      </c>
      <c r="Q1407" s="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4"/>
        <v>0.125</v>
      </c>
      <c r="O1408" s="6">
        <f t="shared" si="85"/>
        <v>5</v>
      </c>
      <c r="P1408" t="s">
        <v>8287</v>
      </c>
      <c r="Q1408" s="7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4"/>
        <v>0.5</v>
      </c>
      <c r="O1409" s="6">
        <f t="shared" si="85"/>
        <v>7.5</v>
      </c>
      <c r="P1409" t="s">
        <v>8287</v>
      </c>
      <c r="Q1409" s="7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4"/>
        <v>7.1999999999999993</v>
      </c>
      <c r="O1410" s="6">
        <f t="shared" si="85"/>
        <v>12</v>
      </c>
      <c r="P1410" t="s">
        <v>8287</v>
      </c>
      <c r="Q1410" s="7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88">(E1411/D1411)*100</f>
        <v>0</v>
      </c>
      <c r="O1411" s="6" t="e">
        <f t="shared" ref="O1411:O1474" si="89">E1411/L1411</f>
        <v>#DIV/0!</v>
      </c>
      <c r="P1411" t="s">
        <v>8287</v>
      </c>
      <c r="Q1411" s="7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8"/>
        <v>1.6666666666666666E-2</v>
      </c>
      <c r="O1412" s="6">
        <f t="shared" si="89"/>
        <v>1</v>
      </c>
      <c r="P1412" t="s">
        <v>8287</v>
      </c>
      <c r="Q1412" s="7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8"/>
        <v>0.23333333333333336</v>
      </c>
      <c r="O1413" s="6">
        <f t="shared" si="89"/>
        <v>2.3333333333333335</v>
      </c>
      <c r="P1413" t="s">
        <v>8287</v>
      </c>
      <c r="Q1413" s="7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8"/>
        <v>4.5714285714285712</v>
      </c>
      <c r="O1414" s="6">
        <f t="shared" si="89"/>
        <v>24.615384615384617</v>
      </c>
      <c r="P1414" t="s">
        <v>8287</v>
      </c>
      <c r="Q1414" s="7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8"/>
        <v>5</v>
      </c>
      <c r="O1415" s="6">
        <f t="shared" si="89"/>
        <v>100</v>
      </c>
      <c r="P1415" t="s">
        <v>8287</v>
      </c>
      <c r="Q1415" s="7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8"/>
        <v>0.2</v>
      </c>
      <c r="O1416" s="6">
        <f t="shared" si="89"/>
        <v>1</v>
      </c>
      <c r="P1416" t="s">
        <v>8287</v>
      </c>
      <c r="Q1416" s="7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8"/>
        <v>18.181818181818183</v>
      </c>
      <c r="O1417" s="6">
        <f t="shared" si="89"/>
        <v>88.888888888888886</v>
      </c>
      <c r="P1417" t="s">
        <v>8287</v>
      </c>
      <c r="Q1417" s="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8"/>
        <v>0</v>
      </c>
      <c r="O1418" s="6" t="e">
        <f t="shared" si="89"/>
        <v>#DIV/0!</v>
      </c>
      <c r="P1418" t="s">
        <v>8287</v>
      </c>
      <c r="Q1418" s="7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8"/>
        <v>1.2222222222222223</v>
      </c>
      <c r="O1419" s="6">
        <f t="shared" si="89"/>
        <v>27.5</v>
      </c>
      <c r="P1419" t="s">
        <v>8287</v>
      </c>
      <c r="Q1419" s="7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8"/>
        <v>0.2</v>
      </c>
      <c r="O1420" s="6">
        <f t="shared" si="89"/>
        <v>6</v>
      </c>
      <c r="P1420" t="s">
        <v>8287</v>
      </c>
      <c r="Q1420" s="7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8"/>
        <v>7.0634920634920633</v>
      </c>
      <c r="O1421" s="6">
        <f t="shared" si="89"/>
        <v>44.5</v>
      </c>
      <c r="P1421" t="s">
        <v>8287</v>
      </c>
      <c r="Q1421" s="7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8"/>
        <v>2.7272727272727271</v>
      </c>
      <c r="O1422" s="6">
        <f t="shared" si="89"/>
        <v>1</v>
      </c>
      <c r="P1422" t="s">
        <v>8287</v>
      </c>
      <c r="Q1422" s="7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8"/>
        <v>0.1</v>
      </c>
      <c r="O1423" s="6">
        <f t="shared" si="89"/>
        <v>100</v>
      </c>
      <c r="P1423" t="s">
        <v>8287</v>
      </c>
      <c r="Q1423" s="7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8"/>
        <v>0.104</v>
      </c>
      <c r="O1424" s="6">
        <f t="shared" si="89"/>
        <v>13</v>
      </c>
      <c r="P1424" t="s">
        <v>8287</v>
      </c>
      <c r="Q1424" s="7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8"/>
        <v>0.33333333333333337</v>
      </c>
      <c r="O1425" s="6">
        <f t="shared" si="89"/>
        <v>100</v>
      </c>
      <c r="P1425" t="s">
        <v>8287</v>
      </c>
      <c r="Q1425" s="7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8"/>
        <v>20.36</v>
      </c>
      <c r="O1426" s="6">
        <f t="shared" si="89"/>
        <v>109.07142857142857</v>
      </c>
      <c r="P1426" t="s">
        <v>8287</v>
      </c>
      <c r="Q1426" s="7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8"/>
        <v>0</v>
      </c>
      <c r="O1427" s="6" t="e">
        <f t="shared" si="89"/>
        <v>#DIV/0!</v>
      </c>
      <c r="P1427" t="s">
        <v>8287</v>
      </c>
      <c r="Q1427" s="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8"/>
        <v>0</v>
      </c>
      <c r="O1428" s="6" t="e">
        <f t="shared" si="89"/>
        <v>#DIV/0!</v>
      </c>
      <c r="P1428" t="s">
        <v>8287</v>
      </c>
      <c r="Q1428" s="7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8"/>
        <v>8.3800000000000008</v>
      </c>
      <c r="O1429" s="6">
        <f t="shared" si="89"/>
        <v>104.75</v>
      </c>
      <c r="P1429" t="s">
        <v>8287</v>
      </c>
      <c r="Q1429" s="7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8"/>
        <v>4.5</v>
      </c>
      <c r="O1430" s="6">
        <f t="shared" si="89"/>
        <v>15</v>
      </c>
      <c r="P1430" t="s">
        <v>8287</v>
      </c>
      <c r="Q1430" s="7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8"/>
        <v>0</v>
      </c>
      <c r="O1431" s="6" t="e">
        <f t="shared" si="89"/>
        <v>#DIV/0!</v>
      </c>
      <c r="P1431" t="s">
        <v>8287</v>
      </c>
      <c r="Q1431" s="7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8"/>
        <v>8.06</v>
      </c>
      <c r="O1432" s="6">
        <f t="shared" si="89"/>
        <v>80.599999999999994</v>
      </c>
      <c r="P1432" t="s">
        <v>8287</v>
      </c>
      <c r="Q1432" s="7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8"/>
        <v>31.94705882352941</v>
      </c>
      <c r="O1433" s="6">
        <f t="shared" si="89"/>
        <v>115.55319148936171</v>
      </c>
      <c r="P1433" t="s">
        <v>8287</v>
      </c>
      <c r="Q1433" s="7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8"/>
        <v>0</v>
      </c>
      <c r="O1434" s="6" t="e">
        <f t="shared" si="89"/>
        <v>#DIV/0!</v>
      </c>
      <c r="P1434" t="s">
        <v>8287</v>
      </c>
      <c r="Q1434" s="7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8"/>
        <v>6.708333333333333</v>
      </c>
      <c r="O1435" s="6">
        <f t="shared" si="89"/>
        <v>80.5</v>
      </c>
      <c r="P1435" t="s">
        <v>8287</v>
      </c>
      <c r="Q1435" s="7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8"/>
        <v>9.9878048780487809</v>
      </c>
      <c r="O1436" s="6">
        <f t="shared" si="89"/>
        <v>744.5454545454545</v>
      </c>
      <c r="P1436" t="s">
        <v>8287</v>
      </c>
      <c r="Q1436" s="7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8"/>
        <v>0.1</v>
      </c>
      <c r="O1437" s="6">
        <f t="shared" si="89"/>
        <v>7.5</v>
      </c>
      <c r="P1437" t="s">
        <v>8287</v>
      </c>
      <c r="Q1437" s="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8"/>
        <v>0.77</v>
      </c>
      <c r="O1438" s="6">
        <f t="shared" si="89"/>
        <v>38.5</v>
      </c>
      <c r="P1438" t="s">
        <v>8287</v>
      </c>
      <c r="Q1438" s="7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8"/>
        <v>26.900000000000002</v>
      </c>
      <c r="O1439" s="6">
        <f t="shared" si="89"/>
        <v>36.68181818181818</v>
      </c>
      <c r="P1439" t="s">
        <v>8287</v>
      </c>
      <c r="Q1439" s="7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8"/>
        <v>3</v>
      </c>
      <c r="O1440" s="6">
        <f t="shared" si="89"/>
        <v>75</v>
      </c>
      <c r="P1440" t="s">
        <v>8287</v>
      </c>
      <c r="Q1440" s="7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8"/>
        <v>6.6055045871559637</v>
      </c>
      <c r="O1441" s="6">
        <f t="shared" si="89"/>
        <v>30</v>
      </c>
      <c r="P1441" t="s">
        <v>8287</v>
      </c>
      <c r="Q1441" s="7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8"/>
        <v>7.6923076923076927E-3</v>
      </c>
      <c r="O1442" s="6">
        <f t="shared" si="89"/>
        <v>1</v>
      </c>
      <c r="P1442" t="s">
        <v>8287</v>
      </c>
      <c r="Q1442" s="7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8"/>
        <v>1.1222222222222222</v>
      </c>
      <c r="O1443" s="6">
        <f t="shared" si="89"/>
        <v>673.33333333333337</v>
      </c>
      <c r="P1443" t="s">
        <v>8287</v>
      </c>
      <c r="Q1443" s="7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8"/>
        <v>0</v>
      </c>
      <c r="O1444" s="6" t="e">
        <f t="shared" si="89"/>
        <v>#DIV/0!</v>
      </c>
      <c r="P1444" t="s">
        <v>8287</v>
      </c>
      <c r="Q1444" s="7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8"/>
        <v>0</v>
      </c>
      <c r="O1445" s="6" t="e">
        <f t="shared" si="89"/>
        <v>#DIV/0!</v>
      </c>
      <c r="P1445" t="s">
        <v>8287</v>
      </c>
      <c r="Q1445" s="7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8"/>
        <v>0</v>
      </c>
      <c r="O1446" s="6" t="e">
        <f t="shared" si="89"/>
        <v>#DIV/0!</v>
      </c>
      <c r="P1446" t="s">
        <v>8287</v>
      </c>
      <c r="Q1446" s="7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8"/>
        <v>0</v>
      </c>
      <c r="O1447" s="6" t="e">
        <f t="shared" si="89"/>
        <v>#DIV/0!</v>
      </c>
      <c r="P1447" t="s">
        <v>8287</v>
      </c>
      <c r="Q1447" s="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8"/>
        <v>0</v>
      </c>
      <c r="O1448" s="6" t="e">
        <f t="shared" si="89"/>
        <v>#DIV/0!</v>
      </c>
      <c r="P1448" t="s">
        <v>8287</v>
      </c>
      <c r="Q1448" s="7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8"/>
        <v>1.4999999999999999E-2</v>
      </c>
      <c r="O1449" s="6">
        <f t="shared" si="89"/>
        <v>25</v>
      </c>
      <c r="P1449" t="s">
        <v>8287</v>
      </c>
      <c r="Q1449" s="7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8"/>
        <v>0</v>
      </c>
      <c r="O1450" s="6" t="e">
        <f t="shared" si="89"/>
        <v>#DIV/0!</v>
      </c>
      <c r="P1450" t="s">
        <v>8287</v>
      </c>
      <c r="Q1450" s="7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8"/>
        <v>0</v>
      </c>
      <c r="O1451" s="6" t="e">
        <f t="shared" si="89"/>
        <v>#DIV/0!</v>
      </c>
      <c r="P1451" t="s">
        <v>8287</v>
      </c>
      <c r="Q1451" s="7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8"/>
        <v>1E-3</v>
      </c>
      <c r="O1452" s="6">
        <f t="shared" si="89"/>
        <v>1</v>
      </c>
      <c r="P1452" t="s">
        <v>8287</v>
      </c>
      <c r="Q1452" s="7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8"/>
        <v>1.0554089709762533E-2</v>
      </c>
      <c r="O1453" s="6">
        <f t="shared" si="89"/>
        <v>1</v>
      </c>
      <c r="P1453" t="s">
        <v>8287</v>
      </c>
      <c r="Q1453" s="7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8"/>
        <v>0</v>
      </c>
      <c r="O1454" s="6" t="e">
        <f t="shared" si="89"/>
        <v>#DIV/0!</v>
      </c>
      <c r="P1454" t="s">
        <v>8287</v>
      </c>
      <c r="Q1454" s="7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8"/>
        <v>0</v>
      </c>
      <c r="O1455" s="6" t="e">
        <f t="shared" si="89"/>
        <v>#DIV/0!</v>
      </c>
      <c r="P1455" t="s">
        <v>8287</v>
      </c>
      <c r="Q1455" s="7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8"/>
        <v>0.85714285714285721</v>
      </c>
      <c r="O1456" s="6">
        <f t="shared" si="89"/>
        <v>15</v>
      </c>
      <c r="P1456" t="s">
        <v>8287</v>
      </c>
      <c r="Q1456" s="7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8"/>
        <v>10.5</v>
      </c>
      <c r="O1457" s="6">
        <f t="shared" si="89"/>
        <v>225</v>
      </c>
      <c r="P1457" t="s">
        <v>8287</v>
      </c>
      <c r="Q1457" s="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8"/>
        <v>2.9000000000000004</v>
      </c>
      <c r="O1458" s="6">
        <f t="shared" si="89"/>
        <v>48.333333333333336</v>
      </c>
      <c r="P1458" t="s">
        <v>8287</v>
      </c>
      <c r="Q1458" s="7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8"/>
        <v>0</v>
      </c>
      <c r="O1459" s="6" t="e">
        <f t="shared" si="89"/>
        <v>#DIV/0!</v>
      </c>
      <c r="P1459" t="s">
        <v>8287</v>
      </c>
      <c r="Q1459" s="7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8"/>
        <v>0</v>
      </c>
      <c r="O1460" s="6" t="e">
        <f t="shared" si="89"/>
        <v>#DIV/0!</v>
      </c>
      <c r="P1460" t="s">
        <v>8287</v>
      </c>
      <c r="Q1460" s="7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8"/>
        <v>0</v>
      </c>
      <c r="O1461" s="6" t="e">
        <f t="shared" si="89"/>
        <v>#DIV/0!</v>
      </c>
      <c r="P1461" t="s">
        <v>8287</v>
      </c>
      <c r="Q1461" s="7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8"/>
        <v>0</v>
      </c>
      <c r="O1462" s="6" t="e">
        <f t="shared" si="89"/>
        <v>#DIV/0!</v>
      </c>
      <c r="P1462" t="s">
        <v>8287</v>
      </c>
      <c r="Q1462" s="7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8"/>
        <v>101.24459999999999</v>
      </c>
      <c r="O1463" s="6">
        <f t="shared" si="89"/>
        <v>44.66673529411765</v>
      </c>
      <c r="P1463" t="s">
        <v>8288</v>
      </c>
      <c r="Q1463" s="7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8"/>
        <v>108.5175</v>
      </c>
      <c r="O1464" s="6">
        <f t="shared" si="89"/>
        <v>28.937999999999999</v>
      </c>
      <c r="P1464" t="s">
        <v>8288</v>
      </c>
      <c r="Q1464" s="7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8"/>
        <v>147.66666666666666</v>
      </c>
      <c r="O1465" s="6">
        <f t="shared" si="89"/>
        <v>35.44</v>
      </c>
      <c r="P1465" t="s">
        <v>8288</v>
      </c>
      <c r="Q1465" s="7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8"/>
        <v>163.19999999999999</v>
      </c>
      <c r="O1466" s="6">
        <f t="shared" si="89"/>
        <v>34.871794871794869</v>
      </c>
      <c r="P1466" t="s">
        <v>8288</v>
      </c>
      <c r="Q1466" s="7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8"/>
        <v>456.41449999999998</v>
      </c>
      <c r="O1467" s="6">
        <f t="shared" si="89"/>
        <v>52.622732513451197</v>
      </c>
      <c r="P1467" t="s">
        <v>8288</v>
      </c>
      <c r="Q1467" s="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8"/>
        <v>107.87731249999999</v>
      </c>
      <c r="O1468" s="6">
        <f t="shared" si="89"/>
        <v>69.598266129032254</v>
      </c>
      <c r="P1468" t="s">
        <v>8288</v>
      </c>
      <c r="Q1468" s="7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8"/>
        <v>115.08</v>
      </c>
      <c r="O1469" s="6">
        <f t="shared" si="89"/>
        <v>76.72</v>
      </c>
      <c r="P1469" t="s">
        <v>8288</v>
      </c>
      <c r="Q1469" s="7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8"/>
        <v>102.36842105263158</v>
      </c>
      <c r="O1470" s="6">
        <f t="shared" si="89"/>
        <v>33.191126279863482</v>
      </c>
      <c r="P1470" t="s">
        <v>8288</v>
      </c>
      <c r="Q1470" s="7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8"/>
        <v>108.42485875706214</v>
      </c>
      <c r="O1471" s="6">
        <f t="shared" si="89"/>
        <v>149.46417445482865</v>
      </c>
      <c r="P1471" t="s">
        <v>8288</v>
      </c>
      <c r="Q1471" s="7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8"/>
        <v>125.13333333333334</v>
      </c>
      <c r="O1472" s="6">
        <f t="shared" si="89"/>
        <v>23.172839506172838</v>
      </c>
      <c r="P1472" t="s">
        <v>8288</v>
      </c>
      <c r="Q1472" s="7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8"/>
        <v>103.840625</v>
      </c>
      <c r="O1473" s="6">
        <f t="shared" si="89"/>
        <v>96.877551020408163</v>
      </c>
      <c r="P1473" t="s">
        <v>8288</v>
      </c>
      <c r="Q1473" s="7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88"/>
        <v>138.70400000000001</v>
      </c>
      <c r="O1474" s="6">
        <f t="shared" si="89"/>
        <v>103.20238095238095</v>
      </c>
      <c r="P1474" t="s">
        <v>8288</v>
      </c>
      <c r="Q1474" s="7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92">(E1475/D1475)*100</f>
        <v>120.51600000000001</v>
      </c>
      <c r="O1475" s="6">
        <f t="shared" ref="O1475:O1538" si="93">E1475/L1475</f>
        <v>38.462553191489363</v>
      </c>
      <c r="P1475" t="s">
        <v>8288</v>
      </c>
      <c r="Q1475" s="7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2"/>
        <v>112.26666666666667</v>
      </c>
      <c r="O1476" s="6">
        <f t="shared" si="93"/>
        <v>44.315789473684212</v>
      </c>
      <c r="P1476" t="s">
        <v>8288</v>
      </c>
      <c r="Q1476" s="7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2"/>
        <v>188.66966666666667</v>
      </c>
      <c r="O1477" s="6">
        <f t="shared" si="93"/>
        <v>64.173356009070289</v>
      </c>
      <c r="P1477" t="s">
        <v>8288</v>
      </c>
      <c r="Q1477" s="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2"/>
        <v>661.55466666666666</v>
      </c>
      <c r="O1478" s="6">
        <f t="shared" si="93"/>
        <v>43.333275109170302</v>
      </c>
      <c r="P1478" t="s">
        <v>8288</v>
      </c>
      <c r="Q1478" s="7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2"/>
        <v>111.31</v>
      </c>
      <c r="O1479" s="6">
        <f t="shared" si="93"/>
        <v>90.495934959349597</v>
      </c>
      <c r="P1479" t="s">
        <v>8288</v>
      </c>
      <c r="Q1479" s="7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2"/>
        <v>1181.6142199999999</v>
      </c>
      <c r="O1480" s="6">
        <f t="shared" si="93"/>
        <v>29.187190495010373</v>
      </c>
      <c r="P1480" t="s">
        <v>8288</v>
      </c>
      <c r="Q1480" s="7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2"/>
        <v>137.375</v>
      </c>
      <c r="O1481" s="6">
        <f t="shared" si="93"/>
        <v>30.95774647887324</v>
      </c>
      <c r="P1481" t="s">
        <v>8288</v>
      </c>
      <c r="Q1481" s="7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2"/>
        <v>117.04040000000001</v>
      </c>
      <c r="O1482" s="6">
        <f t="shared" si="93"/>
        <v>92.157795275590544</v>
      </c>
      <c r="P1482" t="s">
        <v>8288</v>
      </c>
      <c r="Q1482" s="7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2"/>
        <v>2.1</v>
      </c>
      <c r="O1483" s="6">
        <f t="shared" si="93"/>
        <v>17.5</v>
      </c>
      <c r="P1483" t="s">
        <v>8275</v>
      </c>
      <c r="Q1483" s="7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2"/>
        <v>0.1</v>
      </c>
      <c r="O1484" s="6">
        <f t="shared" si="93"/>
        <v>5</v>
      </c>
      <c r="P1484" t="s">
        <v>8275</v>
      </c>
      <c r="Q1484" s="7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2"/>
        <v>0.7142857142857143</v>
      </c>
      <c r="O1485" s="6">
        <f t="shared" si="93"/>
        <v>25</v>
      </c>
      <c r="P1485" t="s">
        <v>8275</v>
      </c>
      <c r="Q1485" s="7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2"/>
        <v>0</v>
      </c>
      <c r="O1486" s="6" t="e">
        <f t="shared" si="93"/>
        <v>#DIV/0!</v>
      </c>
      <c r="P1486" t="s">
        <v>8275</v>
      </c>
      <c r="Q1486" s="7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2"/>
        <v>2.2388059701492535</v>
      </c>
      <c r="O1487" s="6">
        <f t="shared" si="93"/>
        <v>50</v>
      </c>
      <c r="P1487" t="s">
        <v>8275</v>
      </c>
      <c r="Q1487" s="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2"/>
        <v>0.24</v>
      </c>
      <c r="O1488" s="6">
        <f t="shared" si="93"/>
        <v>16</v>
      </c>
      <c r="P1488" t="s">
        <v>8275</v>
      </c>
      <c r="Q1488" s="7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2"/>
        <v>0</v>
      </c>
      <c r="O1489" s="6" t="e">
        <f t="shared" si="93"/>
        <v>#DIV/0!</v>
      </c>
      <c r="P1489" t="s">
        <v>8275</v>
      </c>
      <c r="Q1489" s="7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2"/>
        <v>2.4</v>
      </c>
      <c r="O1490" s="6">
        <f t="shared" si="93"/>
        <v>60</v>
      </c>
      <c r="P1490" t="s">
        <v>8275</v>
      </c>
      <c r="Q1490" s="7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2"/>
        <v>0</v>
      </c>
      <c r="O1491" s="6" t="e">
        <f t="shared" si="93"/>
        <v>#DIV/0!</v>
      </c>
      <c r="P1491" t="s">
        <v>8275</v>
      </c>
      <c r="Q1491" s="7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2"/>
        <v>30.862068965517242</v>
      </c>
      <c r="O1492" s="6">
        <f t="shared" si="93"/>
        <v>47.10526315789474</v>
      </c>
      <c r="P1492" t="s">
        <v>8275</v>
      </c>
      <c r="Q1492" s="7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2"/>
        <v>8.3333333333333321</v>
      </c>
      <c r="O1493" s="6">
        <f t="shared" si="93"/>
        <v>100</v>
      </c>
      <c r="P1493" t="s">
        <v>8275</v>
      </c>
      <c r="Q1493" s="7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2"/>
        <v>0.75</v>
      </c>
      <c r="O1494" s="6">
        <f t="shared" si="93"/>
        <v>15</v>
      </c>
      <c r="P1494" t="s">
        <v>8275</v>
      </c>
      <c r="Q1494" s="7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2"/>
        <v>0</v>
      </c>
      <c r="O1495" s="6" t="e">
        <f t="shared" si="93"/>
        <v>#DIV/0!</v>
      </c>
      <c r="P1495" t="s">
        <v>8275</v>
      </c>
      <c r="Q1495" s="7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2"/>
        <v>8.9</v>
      </c>
      <c r="O1496" s="6">
        <f t="shared" si="93"/>
        <v>40.454545454545453</v>
      </c>
      <c r="P1496" t="s">
        <v>8275</v>
      </c>
      <c r="Q1496" s="7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2"/>
        <v>0</v>
      </c>
      <c r="O1497" s="6" t="e">
        <f t="shared" si="93"/>
        <v>#DIV/0!</v>
      </c>
      <c r="P1497" t="s">
        <v>8275</v>
      </c>
      <c r="Q1497" s="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2"/>
        <v>0</v>
      </c>
      <c r="O1498" s="6" t="e">
        <f t="shared" si="93"/>
        <v>#DIV/0!</v>
      </c>
      <c r="P1498" t="s">
        <v>8275</v>
      </c>
      <c r="Q1498" s="7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2"/>
        <v>6.6666666666666671E-3</v>
      </c>
      <c r="O1499" s="6">
        <f t="shared" si="93"/>
        <v>1</v>
      </c>
      <c r="P1499" t="s">
        <v>8275</v>
      </c>
      <c r="Q1499" s="7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2"/>
        <v>1.9</v>
      </c>
      <c r="O1500" s="6">
        <f t="shared" si="93"/>
        <v>19</v>
      </c>
      <c r="P1500" t="s">
        <v>8275</v>
      </c>
      <c r="Q1500" s="7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2"/>
        <v>0.25</v>
      </c>
      <c r="O1501" s="6">
        <f t="shared" si="93"/>
        <v>5</v>
      </c>
      <c r="P1501" t="s">
        <v>8275</v>
      </c>
      <c r="Q1501" s="7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2"/>
        <v>25.035714285714285</v>
      </c>
      <c r="O1502" s="6">
        <f t="shared" si="93"/>
        <v>46.733333333333334</v>
      </c>
      <c r="P1502" t="s">
        <v>8275</v>
      </c>
      <c r="Q1502" s="7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2"/>
        <v>166.33076923076925</v>
      </c>
      <c r="O1503" s="6">
        <f t="shared" si="93"/>
        <v>97.731073446327684</v>
      </c>
      <c r="P1503" t="s">
        <v>8285</v>
      </c>
      <c r="Q1503" s="7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2"/>
        <v>101.44545454545455</v>
      </c>
      <c r="O1504" s="6">
        <f t="shared" si="93"/>
        <v>67.835866261398181</v>
      </c>
      <c r="P1504" t="s">
        <v>8285</v>
      </c>
      <c r="Q1504" s="7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2"/>
        <v>107.89146666666667</v>
      </c>
      <c r="O1505" s="6">
        <f t="shared" si="93"/>
        <v>56.98492957746479</v>
      </c>
      <c r="P1505" t="s">
        <v>8285</v>
      </c>
      <c r="Q1505" s="7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2"/>
        <v>277.93846153846158</v>
      </c>
      <c r="O1506" s="6">
        <f t="shared" si="93"/>
        <v>67.159851301115239</v>
      </c>
      <c r="P1506" t="s">
        <v>8285</v>
      </c>
      <c r="Q1506" s="7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2"/>
        <v>103.58125</v>
      </c>
      <c r="O1507" s="6">
        <f t="shared" si="93"/>
        <v>48.037681159420288</v>
      </c>
      <c r="P1507" t="s">
        <v>8285</v>
      </c>
      <c r="Q1507" s="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2"/>
        <v>111.4</v>
      </c>
      <c r="O1508" s="6">
        <f t="shared" si="93"/>
        <v>38.860465116279073</v>
      </c>
      <c r="P1508" t="s">
        <v>8285</v>
      </c>
      <c r="Q1508" s="7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2"/>
        <v>215</v>
      </c>
      <c r="O1509" s="6">
        <f t="shared" si="93"/>
        <v>78.181818181818187</v>
      </c>
      <c r="P1509" t="s">
        <v>8285</v>
      </c>
      <c r="Q1509" s="7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2"/>
        <v>110.76216216216217</v>
      </c>
      <c r="O1510" s="6">
        <f t="shared" si="93"/>
        <v>97.113744075829388</v>
      </c>
      <c r="P1510" t="s">
        <v>8285</v>
      </c>
      <c r="Q1510" s="7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2"/>
        <v>123.64125714285714</v>
      </c>
      <c r="O1511" s="6">
        <f t="shared" si="93"/>
        <v>110.39397959183674</v>
      </c>
      <c r="P1511" t="s">
        <v>8285</v>
      </c>
      <c r="Q1511" s="7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2"/>
        <v>101.03500000000001</v>
      </c>
      <c r="O1512" s="6">
        <f t="shared" si="93"/>
        <v>39.91506172839506</v>
      </c>
      <c r="P1512" t="s">
        <v>8285</v>
      </c>
      <c r="Q1512" s="7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2"/>
        <v>111.79285714285714</v>
      </c>
      <c r="O1513" s="6">
        <f t="shared" si="93"/>
        <v>75.975728155339809</v>
      </c>
      <c r="P1513" t="s">
        <v>8285</v>
      </c>
      <c r="Q1513" s="7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2"/>
        <v>558.7714285714286</v>
      </c>
      <c r="O1514" s="6">
        <f t="shared" si="93"/>
        <v>58.379104477611939</v>
      </c>
      <c r="P1514" t="s">
        <v>8285</v>
      </c>
      <c r="Q1514" s="7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2"/>
        <v>150.01875000000001</v>
      </c>
      <c r="O1515" s="6">
        <f t="shared" si="93"/>
        <v>55.82093023255814</v>
      </c>
      <c r="P1515" t="s">
        <v>8285</v>
      </c>
      <c r="Q1515" s="7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2"/>
        <v>106.476</v>
      </c>
      <c r="O1516" s="6">
        <f t="shared" si="93"/>
        <v>151.24431818181819</v>
      </c>
      <c r="P1516" t="s">
        <v>8285</v>
      </c>
      <c r="Q1516" s="7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2"/>
        <v>157.18899999999999</v>
      </c>
      <c r="O1517" s="6">
        <f t="shared" si="93"/>
        <v>849.67027027027029</v>
      </c>
      <c r="P1517" t="s">
        <v>8285</v>
      </c>
      <c r="Q1517" s="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2"/>
        <v>108.65882352941176</v>
      </c>
      <c r="O1518" s="6">
        <f t="shared" si="93"/>
        <v>159.24137931034483</v>
      </c>
      <c r="P1518" t="s">
        <v>8285</v>
      </c>
      <c r="Q1518" s="7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2"/>
        <v>161.97999999999999</v>
      </c>
      <c r="O1519" s="6">
        <f t="shared" si="93"/>
        <v>39.507317073170732</v>
      </c>
      <c r="P1519" t="s">
        <v>8285</v>
      </c>
      <c r="Q1519" s="7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2"/>
        <v>205.36666666666665</v>
      </c>
      <c r="O1520" s="6">
        <f t="shared" si="93"/>
        <v>130.52966101694915</v>
      </c>
      <c r="P1520" t="s">
        <v>8285</v>
      </c>
      <c r="Q1520" s="7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2"/>
        <v>103.36388888888889</v>
      </c>
      <c r="O1521" s="6">
        <f t="shared" si="93"/>
        <v>64.156896551724131</v>
      </c>
      <c r="P1521" t="s">
        <v>8285</v>
      </c>
      <c r="Q1521" s="7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2"/>
        <v>103.47222222222223</v>
      </c>
      <c r="O1522" s="6">
        <f t="shared" si="93"/>
        <v>111.52694610778443</v>
      </c>
      <c r="P1522" t="s">
        <v>8285</v>
      </c>
      <c r="Q1522" s="7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2"/>
        <v>106.81333333333333</v>
      </c>
      <c r="O1523" s="6">
        <f t="shared" si="93"/>
        <v>170.44680851063831</v>
      </c>
      <c r="P1523" t="s">
        <v>8285</v>
      </c>
      <c r="Q1523" s="7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2"/>
        <v>138.96574712643678</v>
      </c>
      <c r="O1524" s="6">
        <f t="shared" si="93"/>
        <v>133.7391592920354</v>
      </c>
      <c r="P1524" t="s">
        <v>8285</v>
      </c>
      <c r="Q1524" s="7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2"/>
        <v>124.84324324324325</v>
      </c>
      <c r="O1525" s="6">
        <f t="shared" si="93"/>
        <v>95.834024896265561</v>
      </c>
      <c r="P1525" t="s">
        <v>8285</v>
      </c>
      <c r="Q1525" s="7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2"/>
        <v>206.99999999999997</v>
      </c>
      <c r="O1526" s="6">
        <f t="shared" si="93"/>
        <v>221.78571428571428</v>
      </c>
      <c r="P1526" t="s">
        <v>8285</v>
      </c>
      <c r="Q1526" s="7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2"/>
        <v>174.00576923076923</v>
      </c>
      <c r="O1527" s="6">
        <f t="shared" si="93"/>
        <v>32.315357142857138</v>
      </c>
      <c r="P1527" t="s">
        <v>8285</v>
      </c>
      <c r="Q1527" s="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2"/>
        <v>120.32608695652173</v>
      </c>
      <c r="O1528" s="6">
        <f t="shared" si="93"/>
        <v>98.839285714285708</v>
      </c>
      <c r="P1528" t="s">
        <v>8285</v>
      </c>
      <c r="Q1528" s="7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2"/>
        <v>110.44428571428573</v>
      </c>
      <c r="O1529" s="6">
        <f t="shared" si="93"/>
        <v>55.222142857142863</v>
      </c>
      <c r="P1529" t="s">
        <v>8285</v>
      </c>
      <c r="Q1529" s="7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2"/>
        <v>281.56666666666666</v>
      </c>
      <c r="O1530" s="6">
        <f t="shared" si="93"/>
        <v>52.793750000000003</v>
      </c>
      <c r="P1530" t="s">
        <v>8285</v>
      </c>
      <c r="Q1530" s="7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2"/>
        <v>100.67894736842105</v>
      </c>
      <c r="O1531" s="6">
        <f t="shared" si="93"/>
        <v>135.66666666666666</v>
      </c>
      <c r="P1531" t="s">
        <v>8285</v>
      </c>
      <c r="Q1531" s="7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2"/>
        <v>134.82571428571427</v>
      </c>
      <c r="O1532" s="6">
        <f t="shared" si="93"/>
        <v>53.991990846681922</v>
      </c>
      <c r="P1532" t="s">
        <v>8285</v>
      </c>
      <c r="Q1532" s="7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2"/>
        <v>175.95744680851064</v>
      </c>
      <c r="O1533" s="6">
        <f t="shared" si="93"/>
        <v>56.643835616438359</v>
      </c>
      <c r="P1533" t="s">
        <v>8285</v>
      </c>
      <c r="Q1533" s="7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2"/>
        <v>484.02000000000004</v>
      </c>
      <c r="O1534" s="6">
        <f t="shared" si="93"/>
        <v>82.316326530612244</v>
      </c>
      <c r="P1534" t="s">
        <v>8285</v>
      </c>
      <c r="Q1534" s="7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2"/>
        <v>145.14000000000001</v>
      </c>
      <c r="O1535" s="6">
        <f t="shared" si="93"/>
        <v>88.26081081081081</v>
      </c>
      <c r="P1535" t="s">
        <v>8285</v>
      </c>
      <c r="Q1535" s="7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2"/>
        <v>417.73333333333335</v>
      </c>
      <c r="O1536" s="6">
        <f t="shared" si="93"/>
        <v>84.905149051490511</v>
      </c>
      <c r="P1536" t="s">
        <v>8285</v>
      </c>
      <c r="Q1536" s="7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2"/>
        <v>132.42499999999998</v>
      </c>
      <c r="O1537" s="6">
        <f t="shared" si="93"/>
        <v>48.154545454545456</v>
      </c>
      <c r="P1537" t="s">
        <v>8285</v>
      </c>
      <c r="Q1537" s="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2"/>
        <v>250.30841666666666</v>
      </c>
      <c r="O1538" s="6">
        <f t="shared" si="93"/>
        <v>66.015406593406595</v>
      </c>
      <c r="P1538" t="s">
        <v>8285</v>
      </c>
      <c r="Q1538" s="7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96">(E1539/D1539)*100</f>
        <v>179.9</v>
      </c>
      <c r="O1539" s="6">
        <f t="shared" ref="O1539:O1602" si="97">E1539/L1539</f>
        <v>96.375</v>
      </c>
      <c r="P1539" t="s">
        <v>8285</v>
      </c>
      <c r="Q1539" s="7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6"/>
        <v>102.62857142857142</v>
      </c>
      <c r="O1540" s="6">
        <f t="shared" si="97"/>
        <v>156.17391304347825</v>
      </c>
      <c r="P1540" t="s">
        <v>8285</v>
      </c>
      <c r="Q1540" s="7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6"/>
        <v>135.98609999999999</v>
      </c>
      <c r="O1541" s="6">
        <f t="shared" si="97"/>
        <v>95.764859154929582</v>
      </c>
      <c r="P1541" t="s">
        <v>8285</v>
      </c>
      <c r="Q1541" s="7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6"/>
        <v>117.86666666666667</v>
      </c>
      <c r="O1542" s="6">
        <f t="shared" si="97"/>
        <v>180.40816326530611</v>
      </c>
      <c r="P1542" t="s">
        <v>8285</v>
      </c>
      <c r="Q1542" s="7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6"/>
        <v>3.3333333333333333E-2</v>
      </c>
      <c r="O1543" s="6">
        <f t="shared" si="97"/>
        <v>3</v>
      </c>
      <c r="P1543" t="s">
        <v>8289</v>
      </c>
      <c r="Q1543" s="7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6"/>
        <v>4</v>
      </c>
      <c r="O1544" s="6">
        <f t="shared" si="97"/>
        <v>20</v>
      </c>
      <c r="P1544" t="s">
        <v>8289</v>
      </c>
      <c r="Q1544" s="7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6"/>
        <v>0.44444444444444442</v>
      </c>
      <c r="O1545" s="6">
        <f t="shared" si="97"/>
        <v>10</v>
      </c>
      <c r="P1545" t="s">
        <v>8289</v>
      </c>
      <c r="Q1545" s="7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6"/>
        <v>0</v>
      </c>
      <c r="O1546" s="6" t="e">
        <f t="shared" si="97"/>
        <v>#DIV/0!</v>
      </c>
      <c r="P1546" t="s">
        <v>8289</v>
      </c>
      <c r="Q1546" s="7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6"/>
        <v>3.3333333333333333E-2</v>
      </c>
      <c r="O1547" s="6">
        <f t="shared" si="97"/>
        <v>1</v>
      </c>
      <c r="P1547" t="s">
        <v>8289</v>
      </c>
      <c r="Q1547" s="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6"/>
        <v>28.9</v>
      </c>
      <c r="O1548" s="6">
        <f t="shared" si="97"/>
        <v>26.272727272727273</v>
      </c>
      <c r="P1548" t="s">
        <v>8289</v>
      </c>
      <c r="Q1548" s="7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6"/>
        <v>0</v>
      </c>
      <c r="O1549" s="6" t="e">
        <f t="shared" si="97"/>
        <v>#DIV/0!</v>
      </c>
      <c r="P1549" t="s">
        <v>8289</v>
      </c>
      <c r="Q1549" s="7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6"/>
        <v>8.5714285714285712</v>
      </c>
      <c r="O1550" s="6">
        <f t="shared" si="97"/>
        <v>60</v>
      </c>
      <c r="P1550" t="s">
        <v>8289</v>
      </c>
      <c r="Q1550" s="7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6"/>
        <v>34</v>
      </c>
      <c r="O1551" s="6">
        <f t="shared" si="97"/>
        <v>28.333333333333332</v>
      </c>
      <c r="P1551" t="s">
        <v>8289</v>
      </c>
      <c r="Q1551" s="7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6"/>
        <v>13.466666666666665</v>
      </c>
      <c r="O1552" s="6">
        <f t="shared" si="97"/>
        <v>14.428571428571429</v>
      </c>
      <c r="P1552" t="s">
        <v>8289</v>
      </c>
      <c r="Q1552" s="7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6"/>
        <v>0</v>
      </c>
      <c r="O1553" s="6" t="e">
        <f t="shared" si="97"/>
        <v>#DIV/0!</v>
      </c>
      <c r="P1553" t="s">
        <v>8289</v>
      </c>
      <c r="Q1553" s="7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6"/>
        <v>49.186046511627907</v>
      </c>
      <c r="O1554" s="6">
        <f t="shared" si="97"/>
        <v>132.1875</v>
      </c>
      <c r="P1554" t="s">
        <v>8289</v>
      </c>
      <c r="Q1554" s="7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6"/>
        <v>0</v>
      </c>
      <c r="O1555" s="6" t="e">
        <f t="shared" si="97"/>
        <v>#DIV/0!</v>
      </c>
      <c r="P1555" t="s">
        <v>8289</v>
      </c>
      <c r="Q1555" s="7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6"/>
        <v>0</v>
      </c>
      <c r="O1556" s="6" t="e">
        <f t="shared" si="97"/>
        <v>#DIV/0!</v>
      </c>
      <c r="P1556" t="s">
        <v>8289</v>
      </c>
      <c r="Q1556" s="7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6"/>
        <v>0</v>
      </c>
      <c r="O1557" s="6" t="e">
        <f t="shared" si="97"/>
        <v>#DIV/0!</v>
      </c>
      <c r="P1557" t="s">
        <v>8289</v>
      </c>
      <c r="Q1557" s="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6"/>
        <v>45.133333333333333</v>
      </c>
      <c r="O1558" s="6">
        <f t="shared" si="97"/>
        <v>56.416666666666664</v>
      </c>
      <c r="P1558" t="s">
        <v>8289</v>
      </c>
      <c r="Q1558" s="7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6"/>
        <v>4</v>
      </c>
      <c r="O1559" s="6">
        <f t="shared" si="97"/>
        <v>100</v>
      </c>
      <c r="P1559" t="s">
        <v>8289</v>
      </c>
      <c r="Q1559" s="7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6"/>
        <v>4.666666666666667</v>
      </c>
      <c r="O1560" s="6">
        <f t="shared" si="97"/>
        <v>11.666666666666666</v>
      </c>
      <c r="P1560" t="s">
        <v>8289</v>
      </c>
      <c r="Q1560" s="7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6"/>
        <v>0.33333333333333337</v>
      </c>
      <c r="O1561" s="6">
        <f t="shared" si="97"/>
        <v>50</v>
      </c>
      <c r="P1561" t="s">
        <v>8289</v>
      </c>
      <c r="Q1561" s="7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6"/>
        <v>3.7600000000000002</v>
      </c>
      <c r="O1562" s="6">
        <f t="shared" si="97"/>
        <v>23.5</v>
      </c>
      <c r="P1562" t="s">
        <v>8289</v>
      </c>
      <c r="Q1562" s="7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6"/>
        <v>0.67</v>
      </c>
      <c r="O1563" s="6">
        <f t="shared" si="97"/>
        <v>67</v>
      </c>
      <c r="P1563" t="s">
        <v>8290</v>
      </c>
      <c r="Q1563" s="7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6"/>
        <v>0</v>
      </c>
      <c r="O1564" s="6" t="e">
        <f t="shared" si="97"/>
        <v>#DIV/0!</v>
      </c>
      <c r="P1564" t="s">
        <v>8290</v>
      </c>
      <c r="Q1564" s="7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6"/>
        <v>1.4166666666666665</v>
      </c>
      <c r="O1565" s="6">
        <f t="shared" si="97"/>
        <v>42.5</v>
      </c>
      <c r="P1565" t="s">
        <v>8290</v>
      </c>
      <c r="Q1565" s="7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6"/>
        <v>0.1</v>
      </c>
      <c r="O1566" s="6">
        <f t="shared" si="97"/>
        <v>10</v>
      </c>
      <c r="P1566" t="s">
        <v>8290</v>
      </c>
      <c r="Q1566" s="7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6"/>
        <v>2.5</v>
      </c>
      <c r="O1567" s="6">
        <f t="shared" si="97"/>
        <v>100</v>
      </c>
      <c r="P1567" t="s">
        <v>8290</v>
      </c>
      <c r="Q1567" s="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6"/>
        <v>21.25</v>
      </c>
      <c r="O1568" s="6">
        <f t="shared" si="97"/>
        <v>108.05084745762711</v>
      </c>
      <c r="P1568" t="s">
        <v>8290</v>
      </c>
      <c r="Q1568" s="7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6"/>
        <v>4.117647058823529</v>
      </c>
      <c r="O1569" s="6">
        <f t="shared" si="97"/>
        <v>26.923076923076923</v>
      </c>
      <c r="P1569" t="s">
        <v>8290</v>
      </c>
      <c r="Q1569" s="7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6"/>
        <v>13.639999999999999</v>
      </c>
      <c r="O1570" s="6">
        <f t="shared" si="97"/>
        <v>155</v>
      </c>
      <c r="P1570" t="s">
        <v>8290</v>
      </c>
      <c r="Q1570" s="7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6"/>
        <v>0</v>
      </c>
      <c r="O1571" s="6" t="e">
        <f t="shared" si="97"/>
        <v>#DIV/0!</v>
      </c>
      <c r="P1571" t="s">
        <v>8290</v>
      </c>
      <c r="Q1571" s="7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6"/>
        <v>41.4</v>
      </c>
      <c r="O1572" s="6">
        <f t="shared" si="97"/>
        <v>47.769230769230766</v>
      </c>
      <c r="P1572" t="s">
        <v>8290</v>
      </c>
      <c r="Q1572" s="7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6"/>
        <v>0.66115702479338845</v>
      </c>
      <c r="O1573" s="6">
        <f t="shared" si="97"/>
        <v>20</v>
      </c>
      <c r="P1573" t="s">
        <v>8290</v>
      </c>
      <c r="Q1573" s="7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6"/>
        <v>5</v>
      </c>
      <c r="O1574" s="6">
        <f t="shared" si="97"/>
        <v>41.666666666666664</v>
      </c>
      <c r="P1574" t="s">
        <v>8290</v>
      </c>
      <c r="Q1574" s="7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6"/>
        <v>2.4777777777777779</v>
      </c>
      <c r="O1575" s="6">
        <f t="shared" si="97"/>
        <v>74.333333333333329</v>
      </c>
      <c r="P1575" t="s">
        <v>8290</v>
      </c>
      <c r="Q1575" s="7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6"/>
        <v>5.0599999999999996</v>
      </c>
      <c r="O1576" s="6">
        <f t="shared" si="97"/>
        <v>84.333333333333329</v>
      </c>
      <c r="P1576" t="s">
        <v>8290</v>
      </c>
      <c r="Q1576" s="7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6"/>
        <v>22.91</v>
      </c>
      <c r="O1577" s="6">
        <f t="shared" si="97"/>
        <v>65.457142857142856</v>
      </c>
      <c r="P1577" t="s">
        <v>8290</v>
      </c>
      <c r="Q1577" s="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6"/>
        <v>13</v>
      </c>
      <c r="O1578" s="6">
        <f t="shared" si="97"/>
        <v>65</v>
      </c>
      <c r="P1578" t="s">
        <v>8290</v>
      </c>
      <c r="Q1578" s="7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6"/>
        <v>0.54999999999999993</v>
      </c>
      <c r="O1579" s="6">
        <f t="shared" si="97"/>
        <v>27.5</v>
      </c>
      <c r="P1579" t="s">
        <v>8290</v>
      </c>
      <c r="Q1579" s="7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6"/>
        <v>10.806536636794938</v>
      </c>
      <c r="O1580" s="6">
        <f t="shared" si="97"/>
        <v>51.25</v>
      </c>
      <c r="P1580" t="s">
        <v>8290</v>
      </c>
      <c r="Q1580" s="7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6"/>
        <v>0.84008400840084008</v>
      </c>
      <c r="O1581" s="6">
        <f t="shared" si="97"/>
        <v>14</v>
      </c>
      <c r="P1581" t="s">
        <v>8290</v>
      </c>
      <c r="Q1581" s="7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6"/>
        <v>0</v>
      </c>
      <c r="O1582" s="6" t="e">
        <f t="shared" si="97"/>
        <v>#DIV/0!</v>
      </c>
      <c r="P1582" t="s">
        <v>8290</v>
      </c>
      <c r="Q1582" s="7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6"/>
        <v>0.5</v>
      </c>
      <c r="O1583" s="6">
        <f t="shared" si="97"/>
        <v>5</v>
      </c>
      <c r="P1583" t="s">
        <v>8291</v>
      </c>
      <c r="Q1583" s="7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6"/>
        <v>9.3000000000000007</v>
      </c>
      <c r="O1584" s="6">
        <f t="shared" si="97"/>
        <v>31</v>
      </c>
      <c r="P1584" t="s">
        <v>8291</v>
      </c>
      <c r="Q1584" s="7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6"/>
        <v>7.4999999999999997E-2</v>
      </c>
      <c r="O1585" s="6">
        <f t="shared" si="97"/>
        <v>15</v>
      </c>
      <c r="P1585" t="s">
        <v>8291</v>
      </c>
      <c r="Q1585" s="7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6"/>
        <v>0</v>
      </c>
      <c r="O1586" s="6" t="e">
        <f t="shared" si="97"/>
        <v>#DIV/0!</v>
      </c>
      <c r="P1586" t="s">
        <v>8291</v>
      </c>
      <c r="Q1586" s="7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6"/>
        <v>79</v>
      </c>
      <c r="O1587" s="6">
        <f t="shared" si="97"/>
        <v>131.66666666666666</v>
      </c>
      <c r="P1587" t="s">
        <v>8291</v>
      </c>
      <c r="Q1587" s="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6"/>
        <v>0</v>
      </c>
      <c r="O1588" s="6" t="e">
        <f t="shared" si="97"/>
        <v>#DIV/0!</v>
      </c>
      <c r="P1588" t="s">
        <v>8291</v>
      </c>
      <c r="Q1588" s="7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6"/>
        <v>1.3333333333333334E-2</v>
      </c>
      <c r="O1589" s="6">
        <f t="shared" si="97"/>
        <v>1</v>
      </c>
      <c r="P1589" t="s">
        <v>8291</v>
      </c>
      <c r="Q1589" s="7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6"/>
        <v>0</v>
      </c>
      <c r="O1590" s="6" t="e">
        <f t="shared" si="97"/>
        <v>#DIV/0!</v>
      </c>
      <c r="P1590" t="s">
        <v>8291</v>
      </c>
      <c r="Q1590" s="7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6"/>
        <v>0</v>
      </c>
      <c r="O1591" s="6" t="e">
        <f t="shared" si="97"/>
        <v>#DIV/0!</v>
      </c>
      <c r="P1591" t="s">
        <v>8291</v>
      </c>
      <c r="Q1591" s="7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6"/>
        <v>1.7000000000000002</v>
      </c>
      <c r="O1592" s="6">
        <f t="shared" si="97"/>
        <v>510</v>
      </c>
      <c r="P1592" t="s">
        <v>8291</v>
      </c>
      <c r="Q1592" s="7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6"/>
        <v>29.228571428571428</v>
      </c>
      <c r="O1593" s="6">
        <f t="shared" si="97"/>
        <v>44.478260869565219</v>
      </c>
      <c r="P1593" t="s">
        <v>8291</v>
      </c>
      <c r="Q1593" s="7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6"/>
        <v>0</v>
      </c>
      <c r="O1594" s="6" t="e">
        <f t="shared" si="97"/>
        <v>#DIV/0!</v>
      </c>
      <c r="P1594" t="s">
        <v>8291</v>
      </c>
      <c r="Q1594" s="7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6"/>
        <v>1.3636363636363637E-2</v>
      </c>
      <c r="O1595" s="6">
        <f t="shared" si="97"/>
        <v>1</v>
      </c>
      <c r="P1595" t="s">
        <v>8291</v>
      </c>
      <c r="Q1595" s="7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6"/>
        <v>20.5</v>
      </c>
      <c r="O1596" s="6">
        <f t="shared" si="97"/>
        <v>20.5</v>
      </c>
      <c r="P1596" t="s">
        <v>8291</v>
      </c>
      <c r="Q1596" s="7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6"/>
        <v>0.27999999999999997</v>
      </c>
      <c r="O1597" s="6">
        <f t="shared" si="97"/>
        <v>40</v>
      </c>
      <c r="P1597" t="s">
        <v>8291</v>
      </c>
      <c r="Q1597" s="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6"/>
        <v>2.3076923076923079</v>
      </c>
      <c r="O1598" s="6">
        <f t="shared" si="97"/>
        <v>25</v>
      </c>
      <c r="P1598" t="s">
        <v>8291</v>
      </c>
      <c r="Q1598" s="7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6"/>
        <v>0</v>
      </c>
      <c r="O1599" s="6" t="e">
        <f t="shared" si="97"/>
        <v>#DIV/0!</v>
      </c>
      <c r="P1599" t="s">
        <v>8291</v>
      </c>
      <c r="Q1599" s="7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6"/>
        <v>0.125</v>
      </c>
      <c r="O1600" s="6">
        <f t="shared" si="97"/>
        <v>1</v>
      </c>
      <c r="P1600" t="s">
        <v>8291</v>
      </c>
      <c r="Q1600" s="7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6"/>
        <v>0</v>
      </c>
      <c r="O1601" s="6" t="e">
        <f t="shared" si="97"/>
        <v>#DIV/0!</v>
      </c>
      <c r="P1601" t="s">
        <v>8291</v>
      </c>
      <c r="Q1601" s="7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6"/>
        <v>7.3400000000000007</v>
      </c>
      <c r="O1602" s="6">
        <f t="shared" si="97"/>
        <v>40.777777777777779</v>
      </c>
      <c r="P1602" t="s">
        <v>8291</v>
      </c>
      <c r="Q1602" s="7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00">(E1603/D1603)*100</f>
        <v>108.2492</v>
      </c>
      <c r="O1603" s="6">
        <f t="shared" ref="O1603:O1666" si="101">E1603/L1603</f>
        <v>48.325535714285714</v>
      </c>
      <c r="P1603" t="s">
        <v>8276</v>
      </c>
      <c r="Q1603" s="7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0"/>
        <v>100.16666666666667</v>
      </c>
      <c r="O1604" s="6">
        <f t="shared" si="101"/>
        <v>46.953125</v>
      </c>
      <c r="P1604" t="s">
        <v>8276</v>
      </c>
      <c r="Q1604" s="7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0"/>
        <v>100.03299999999999</v>
      </c>
      <c r="O1605" s="6">
        <f t="shared" si="101"/>
        <v>66.688666666666663</v>
      </c>
      <c r="P1605" t="s">
        <v>8276</v>
      </c>
      <c r="Q1605" s="7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0"/>
        <v>122.10714285714286</v>
      </c>
      <c r="O1606" s="6">
        <f t="shared" si="101"/>
        <v>48.842857142857142</v>
      </c>
      <c r="P1606" t="s">
        <v>8276</v>
      </c>
      <c r="Q1606" s="7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0"/>
        <v>100.69333333333334</v>
      </c>
      <c r="O1607" s="6">
        <f t="shared" si="101"/>
        <v>137.30909090909091</v>
      </c>
      <c r="P1607" t="s">
        <v>8276</v>
      </c>
      <c r="Q1607" s="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0"/>
        <v>101.004125</v>
      </c>
      <c r="O1608" s="6">
        <f t="shared" si="101"/>
        <v>87.829673913043479</v>
      </c>
      <c r="P1608" t="s">
        <v>8276</v>
      </c>
      <c r="Q1608" s="7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0"/>
        <v>145.11000000000001</v>
      </c>
      <c r="O1609" s="6">
        <f t="shared" si="101"/>
        <v>70.785365853658533</v>
      </c>
      <c r="P1609" t="s">
        <v>8276</v>
      </c>
      <c r="Q1609" s="7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0"/>
        <v>101.25</v>
      </c>
      <c r="O1610" s="6">
        <f t="shared" si="101"/>
        <v>52.826086956521742</v>
      </c>
      <c r="P1610" t="s">
        <v>8276</v>
      </c>
      <c r="Q1610" s="7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0"/>
        <v>118.33333333333333</v>
      </c>
      <c r="O1611" s="6">
        <f t="shared" si="101"/>
        <v>443.75</v>
      </c>
      <c r="P1611" t="s">
        <v>8276</v>
      </c>
      <c r="Q1611" s="7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0"/>
        <v>271.85000000000002</v>
      </c>
      <c r="O1612" s="6">
        <f t="shared" si="101"/>
        <v>48.544642857142854</v>
      </c>
      <c r="P1612" t="s">
        <v>8276</v>
      </c>
      <c r="Q1612" s="7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0"/>
        <v>125.125</v>
      </c>
      <c r="O1613" s="6">
        <f t="shared" si="101"/>
        <v>37.074074074074076</v>
      </c>
      <c r="P1613" t="s">
        <v>8276</v>
      </c>
      <c r="Q1613" s="7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0"/>
        <v>110.00000000000001</v>
      </c>
      <c r="O1614" s="6">
        <f t="shared" si="101"/>
        <v>50</v>
      </c>
      <c r="P1614" t="s">
        <v>8276</v>
      </c>
      <c r="Q1614" s="7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0"/>
        <v>101.49999999999999</v>
      </c>
      <c r="O1615" s="6">
        <f t="shared" si="101"/>
        <v>39.03846153846154</v>
      </c>
      <c r="P1615" t="s">
        <v>8276</v>
      </c>
      <c r="Q1615" s="7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0"/>
        <v>102.69999999999999</v>
      </c>
      <c r="O1616" s="6">
        <f t="shared" si="101"/>
        <v>66.688311688311686</v>
      </c>
      <c r="P1616" t="s">
        <v>8276</v>
      </c>
      <c r="Q1616" s="7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0"/>
        <v>114.12500000000001</v>
      </c>
      <c r="O1617" s="6">
        <f t="shared" si="101"/>
        <v>67.132352941176464</v>
      </c>
      <c r="P1617" t="s">
        <v>8276</v>
      </c>
      <c r="Q1617" s="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0"/>
        <v>104.2</v>
      </c>
      <c r="O1618" s="6">
        <f t="shared" si="101"/>
        <v>66.369426751592357</v>
      </c>
      <c r="P1618" t="s">
        <v>8276</v>
      </c>
      <c r="Q1618" s="7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0"/>
        <v>145.85714285714286</v>
      </c>
      <c r="O1619" s="6">
        <f t="shared" si="101"/>
        <v>64.620253164556956</v>
      </c>
      <c r="P1619" t="s">
        <v>8276</v>
      </c>
      <c r="Q1619" s="7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0"/>
        <v>105.06666666666666</v>
      </c>
      <c r="O1620" s="6">
        <f t="shared" si="101"/>
        <v>58.370370370370374</v>
      </c>
      <c r="P1620" t="s">
        <v>8276</v>
      </c>
      <c r="Q1620" s="7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0"/>
        <v>133.33333333333331</v>
      </c>
      <c r="O1621" s="6">
        <f t="shared" si="101"/>
        <v>86.956521739130437</v>
      </c>
      <c r="P1621" t="s">
        <v>8276</v>
      </c>
      <c r="Q1621" s="7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0"/>
        <v>112.99999999999999</v>
      </c>
      <c r="O1622" s="6">
        <f t="shared" si="101"/>
        <v>66.470588235294116</v>
      </c>
      <c r="P1622" t="s">
        <v>8276</v>
      </c>
      <c r="Q1622" s="7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0"/>
        <v>121.2</v>
      </c>
      <c r="O1623" s="6">
        <f t="shared" si="101"/>
        <v>163.78378378378378</v>
      </c>
      <c r="P1623" t="s">
        <v>8276</v>
      </c>
      <c r="Q1623" s="7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0"/>
        <v>101.72463768115942</v>
      </c>
      <c r="O1624" s="6">
        <f t="shared" si="101"/>
        <v>107.98461538461538</v>
      </c>
      <c r="P1624" t="s">
        <v>8276</v>
      </c>
      <c r="Q1624" s="7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0"/>
        <v>101.06666666666666</v>
      </c>
      <c r="O1625" s="6">
        <f t="shared" si="101"/>
        <v>42.111111111111114</v>
      </c>
      <c r="P1625" t="s">
        <v>8276</v>
      </c>
      <c r="Q1625" s="7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0"/>
        <v>118</v>
      </c>
      <c r="O1626" s="6">
        <f t="shared" si="101"/>
        <v>47.2</v>
      </c>
      <c r="P1626" t="s">
        <v>8276</v>
      </c>
      <c r="Q1626" s="7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0"/>
        <v>155.33333333333331</v>
      </c>
      <c r="O1627" s="6">
        <f t="shared" si="101"/>
        <v>112.01923076923077</v>
      </c>
      <c r="P1627" t="s">
        <v>8276</v>
      </c>
      <c r="Q1627" s="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0"/>
        <v>101.18750000000001</v>
      </c>
      <c r="O1628" s="6">
        <f t="shared" si="101"/>
        <v>74.953703703703709</v>
      </c>
      <c r="P1628" t="s">
        <v>8276</v>
      </c>
      <c r="Q1628" s="7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0"/>
        <v>117</v>
      </c>
      <c r="O1629" s="6">
        <f t="shared" si="101"/>
        <v>61.578947368421055</v>
      </c>
      <c r="P1629" t="s">
        <v>8276</v>
      </c>
      <c r="Q1629" s="7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0"/>
        <v>100.925</v>
      </c>
      <c r="O1630" s="6">
        <f t="shared" si="101"/>
        <v>45.875</v>
      </c>
      <c r="P1630" t="s">
        <v>8276</v>
      </c>
      <c r="Q1630" s="7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0"/>
        <v>103.66666666666666</v>
      </c>
      <c r="O1631" s="6">
        <f t="shared" si="101"/>
        <v>75.853658536585371</v>
      </c>
      <c r="P1631" t="s">
        <v>8276</v>
      </c>
      <c r="Q1631" s="7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0"/>
        <v>265.25</v>
      </c>
      <c r="O1632" s="6">
        <f t="shared" si="101"/>
        <v>84.206349206349202</v>
      </c>
      <c r="P1632" t="s">
        <v>8276</v>
      </c>
      <c r="Q1632" s="7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0"/>
        <v>155.91</v>
      </c>
      <c r="O1633" s="6">
        <f t="shared" si="101"/>
        <v>117.22556390977444</v>
      </c>
      <c r="P1633" t="s">
        <v>8276</v>
      </c>
      <c r="Q1633" s="7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0"/>
        <v>101.62500000000001</v>
      </c>
      <c r="O1634" s="6">
        <f t="shared" si="101"/>
        <v>86.489361702127653</v>
      </c>
      <c r="P1634" t="s">
        <v>8276</v>
      </c>
      <c r="Q1634" s="7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0"/>
        <v>100</v>
      </c>
      <c r="O1635" s="6">
        <f t="shared" si="101"/>
        <v>172.41379310344828</v>
      </c>
      <c r="P1635" t="s">
        <v>8276</v>
      </c>
      <c r="Q1635" s="7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0"/>
        <v>100.49999999999999</v>
      </c>
      <c r="O1636" s="6">
        <f t="shared" si="101"/>
        <v>62.8125</v>
      </c>
      <c r="P1636" t="s">
        <v>8276</v>
      </c>
      <c r="Q1636" s="7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0"/>
        <v>125.29999999999998</v>
      </c>
      <c r="O1637" s="6">
        <f t="shared" si="101"/>
        <v>67.729729729729726</v>
      </c>
      <c r="P1637" t="s">
        <v>8276</v>
      </c>
      <c r="Q1637" s="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0"/>
        <v>103.55555555555556</v>
      </c>
      <c r="O1638" s="6">
        <f t="shared" si="101"/>
        <v>53.5632183908046</v>
      </c>
      <c r="P1638" t="s">
        <v>8276</v>
      </c>
      <c r="Q1638" s="7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0"/>
        <v>103.8</v>
      </c>
      <c r="O1639" s="6">
        <f t="shared" si="101"/>
        <v>34.6</v>
      </c>
      <c r="P1639" t="s">
        <v>8276</v>
      </c>
      <c r="Q1639" s="7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0"/>
        <v>105</v>
      </c>
      <c r="O1640" s="6">
        <f t="shared" si="101"/>
        <v>38.888888888888886</v>
      </c>
      <c r="P1640" t="s">
        <v>8276</v>
      </c>
      <c r="Q1640" s="7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0"/>
        <v>100</v>
      </c>
      <c r="O1641" s="6">
        <f t="shared" si="101"/>
        <v>94.736842105263165</v>
      </c>
      <c r="P1641" t="s">
        <v>8276</v>
      </c>
      <c r="Q1641" s="7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0"/>
        <v>169.86</v>
      </c>
      <c r="O1642" s="6">
        <f t="shared" si="101"/>
        <v>39.967058823529413</v>
      </c>
      <c r="P1642" t="s">
        <v>8276</v>
      </c>
      <c r="Q1642" s="7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0"/>
        <v>101.4</v>
      </c>
      <c r="O1643" s="6">
        <f t="shared" si="101"/>
        <v>97.5</v>
      </c>
      <c r="P1643" t="s">
        <v>8292</v>
      </c>
      <c r="Q1643" s="7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0"/>
        <v>100</v>
      </c>
      <c r="O1644" s="6">
        <f t="shared" si="101"/>
        <v>42.857142857142854</v>
      </c>
      <c r="P1644" t="s">
        <v>8292</v>
      </c>
      <c r="Q1644" s="7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0"/>
        <v>124.70000000000002</v>
      </c>
      <c r="O1645" s="6">
        <f t="shared" si="101"/>
        <v>168.51351351351352</v>
      </c>
      <c r="P1645" t="s">
        <v>8292</v>
      </c>
      <c r="Q1645" s="7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0"/>
        <v>109.5</v>
      </c>
      <c r="O1646" s="6">
        <f t="shared" si="101"/>
        <v>85.546875</v>
      </c>
      <c r="P1646" t="s">
        <v>8292</v>
      </c>
      <c r="Q1646" s="7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0"/>
        <v>110.80000000000001</v>
      </c>
      <c r="O1647" s="6">
        <f t="shared" si="101"/>
        <v>554</v>
      </c>
      <c r="P1647" t="s">
        <v>8292</v>
      </c>
      <c r="Q1647" s="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0"/>
        <v>110.2</v>
      </c>
      <c r="O1648" s="6">
        <f t="shared" si="101"/>
        <v>26.554216867469879</v>
      </c>
      <c r="P1648" t="s">
        <v>8292</v>
      </c>
      <c r="Q1648" s="7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0"/>
        <v>104.71999999999998</v>
      </c>
      <c r="O1649" s="6">
        <f t="shared" si="101"/>
        <v>113.82608695652173</v>
      </c>
      <c r="P1649" t="s">
        <v>8292</v>
      </c>
      <c r="Q1649" s="7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0"/>
        <v>125.26086956521738</v>
      </c>
      <c r="O1650" s="6">
        <f t="shared" si="101"/>
        <v>32.011111111111113</v>
      </c>
      <c r="P1650" t="s">
        <v>8292</v>
      </c>
      <c r="Q1650" s="7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0"/>
        <v>100.58763157894737</v>
      </c>
      <c r="O1651" s="6">
        <f t="shared" si="101"/>
        <v>47.189259259259259</v>
      </c>
      <c r="P1651" t="s">
        <v>8292</v>
      </c>
      <c r="Q1651" s="7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0"/>
        <v>141.55000000000001</v>
      </c>
      <c r="O1652" s="6">
        <f t="shared" si="101"/>
        <v>88.46875</v>
      </c>
      <c r="P1652" t="s">
        <v>8292</v>
      </c>
      <c r="Q1652" s="7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0"/>
        <v>100.75</v>
      </c>
      <c r="O1653" s="6">
        <f t="shared" si="101"/>
        <v>100.75</v>
      </c>
      <c r="P1653" t="s">
        <v>8292</v>
      </c>
      <c r="Q1653" s="7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0"/>
        <v>100.66666666666666</v>
      </c>
      <c r="O1654" s="6">
        <f t="shared" si="101"/>
        <v>64.714285714285708</v>
      </c>
      <c r="P1654" t="s">
        <v>8292</v>
      </c>
      <c r="Q1654" s="7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0"/>
        <v>174.2304</v>
      </c>
      <c r="O1655" s="6">
        <f t="shared" si="101"/>
        <v>51.854285714285716</v>
      </c>
      <c r="P1655" t="s">
        <v>8292</v>
      </c>
      <c r="Q1655" s="7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0"/>
        <v>119.90909090909089</v>
      </c>
      <c r="O1656" s="6">
        <f t="shared" si="101"/>
        <v>38.794117647058826</v>
      </c>
      <c r="P1656" t="s">
        <v>8292</v>
      </c>
      <c r="Q1656" s="7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0"/>
        <v>142.86666666666667</v>
      </c>
      <c r="O1657" s="6">
        <f t="shared" si="101"/>
        <v>44.645833333333336</v>
      </c>
      <c r="P1657" t="s">
        <v>8292</v>
      </c>
      <c r="Q1657" s="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0"/>
        <v>100.33493333333334</v>
      </c>
      <c r="O1658" s="6">
        <f t="shared" si="101"/>
        <v>156.77333333333334</v>
      </c>
      <c r="P1658" t="s">
        <v>8292</v>
      </c>
      <c r="Q1658" s="7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0"/>
        <v>104.93380000000001</v>
      </c>
      <c r="O1659" s="6">
        <f t="shared" si="101"/>
        <v>118.70339366515837</v>
      </c>
      <c r="P1659" t="s">
        <v>8292</v>
      </c>
      <c r="Q1659" s="7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0"/>
        <v>132.23333333333335</v>
      </c>
      <c r="O1660" s="6">
        <f t="shared" si="101"/>
        <v>74.149532710280369</v>
      </c>
      <c r="P1660" t="s">
        <v>8292</v>
      </c>
      <c r="Q1660" s="7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0"/>
        <v>112.79999999999998</v>
      </c>
      <c r="O1661" s="6">
        <f t="shared" si="101"/>
        <v>12.533333333333333</v>
      </c>
      <c r="P1661" t="s">
        <v>8292</v>
      </c>
      <c r="Q1661" s="7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0"/>
        <v>1253.75</v>
      </c>
      <c r="O1662" s="6">
        <f t="shared" si="101"/>
        <v>27.861111111111111</v>
      </c>
      <c r="P1662" t="s">
        <v>8292</v>
      </c>
      <c r="Q1662" s="7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0"/>
        <v>102.50632911392405</v>
      </c>
      <c r="O1663" s="6">
        <f t="shared" si="101"/>
        <v>80.178217821782184</v>
      </c>
      <c r="P1663" t="s">
        <v>8292</v>
      </c>
      <c r="Q1663" s="7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0"/>
        <v>102.6375</v>
      </c>
      <c r="O1664" s="6">
        <f t="shared" si="101"/>
        <v>132.43548387096774</v>
      </c>
      <c r="P1664" t="s">
        <v>8292</v>
      </c>
      <c r="Q1664" s="7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0"/>
        <v>108</v>
      </c>
      <c r="O1665" s="6">
        <f t="shared" si="101"/>
        <v>33.75</v>
      </c>
      <c r="P1665" t="s">
        <v>8292</v>
      </c>
      <c r="Q1665" s="7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0"/>
        <v>122.40879999999999</v>
      </c>
      <c r="O1666" s="6">
        <f t="shared" si="101"/>
        <v>34.384494382022467</v>
      </c>
      <c r="P1666" t="s">
        <v>8292</v>
      </c>
      <c r="Q1666" s="7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04">(E1667/D1667)*100</f>
        <v>119.45714285714286</v>
      </c>
      <c r="O1667" s="6">
        <f t="shared" ref="O1667:O1730" si="105">E1667/L1667</f>
        <v>44.956989247311824</v>
      </c>
      <c r="P1667" t="s">
        <v>8292</v>
      </c>
      <c r="Q1667" s="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4"/>
        <v>160.88</v>
      </c>
      <c r="O1668" s="6">
        <f t="shared" si="105"/>
        <v>41.04081632653061</v>
      </c>
      <c r="P1668" t="s">
        <v>8292</v>
      </c>
      <c r="Q1668" s="7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4"/>
        <v>126.85294117647059</v>
      </c>
      <c r="O1669" s="6">
        <f t="shared" si="105"/>
        <v>52.597560975609753</v>
      </c>
      <c r="P1669" t="s">
        <v>8292</v>
      </c>
      <c r="Q1669" s="7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4"/>
        <v>102.6375</v>
      </c>
      <c r="O1670" s="6">
        <f t="shared" si="105"/>
        <v>70.784482758620683</v>
      </c>
      <c r="P1670" t="s">
        <v>8292</v>
      </c>
      <c r="Q1670" s="7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4"/>
        <v>139.75</v>
      </c>
      <c r="O1671" s="6">
        <f t="shared" si="105"/>
        <v>53.75</v>
      </c>
      <c r="P1671" t="s">
        <v>8292</v>
      </c>
      <c r="Q1671" s="7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4"/>
        <v>102.60000000000001</v>
      </c>
      <c r="O1672" s="6">
        <f t="shared" si="105"/>
        <v>44.608695652173914</v>
      </c>
      <c r="P1672" t="s">
        <v>8292</v>
      </c>
      <c r="Q1672" s="7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4"/>
        <v>100.67349999999999</v>
      </c>
      <c r="O1673" s="6">
        <f t="shared" si="105"/>
        <v>26.148961038961041</v>
      </c>
      <c r="P1673" t="s">
        <v>8292</v>
      </c>
      <c r="Q1673" s="7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4"/>
        <v>112.94117647058823</v>
      </c>
      <c r="O1674" s="6">
        <f t="shared" si="105"/>
        <v>39.183673469387756</v>
      </c>
      <c r="P1674" t="s">
        <v>8292</v>
      </c>
      <c r="Q1674" s="7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4"/>
        <v>128.09523809523807</v>
      </c>
      <c r="O1675" s="6">
        <f t="shared" si="105"/>
        <v>45.593220338983052</v>
      </c>
      <c r="P1675" t="s">
        <v>8292</v>
      </c>
      <c r="Q1675" s="7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4"/>
        <v>201.7</v>
      </c>
      <c r="O1676" s="6">
        <f t="shared" si="105"/>
        <v>89.247787610619469</v>
      </c>
      <c r="P1676" t="s">
        <v>8292</v>
      </c>
      <c r="Q1676" s="7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4"/>
        <v>137.416</v>
      </c>
      <c r="O1677" s="6">
        <f t="shared" si="105"/>
        <v>40.416470588235299</v>
      </c>
      <c r="P1677" t="s">
        <v>8292</v>
      </c>
      <c r="Q1677" s="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4"/>
        <v>115.33333333333333</v>
      </c>
      <c r="O1678" s="6">
        <f t="shared" si="105"/>
        <v>82.38095238095238</v>
      </c>
      <c r="P1678" t="s">
        <v>8292</v>
      </c>
      <c r="Q1678" s="7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4"/>
        <v>111.66666666666667</v>
      </c>
      <c r="O1679" s="6">
        <f t="shared" si="105"/>
        <v>159.52380952380952</v>
      </c>
      <c r="P1679" t="s">
        <v>8292</v>
      </c>
      <c r="Q1679" s="7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4"/>
        <v>118.39999999999999</v>
      </c>
      <c r="O1680" s="6">
        <f t="shared" si="105"/>
        <v>36.244897959183675</v>
      </c>
      <c r="P1680" t="s">
        <v>8292</v>
      </c>
      <c r="Q1680" s="7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4"/>
        <v>175</v>
      </c>
      <c r="O1681" s="6">
        <f t="shared" si="105"/>
        <v>62.5</v>
      </c>
      <c r="P1681" t="s">
        <v>8292</v>
      </c>
      <c r="Q1681" s="7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4"/>
        <v>117.5</v>
      </c>
      <c r="O1682" s="6">
        <f t="shared" si="105"/>
        <v>47</v>
      </c>
      <c r="P1682" t="s">
        <v>8292</v>
      </c>
      <c r="Q1682" s="7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4"/>
        <v>101.42212307692309</v>
      </c>
      <c r="O1683" s="6">
        <f t="shared" si="105"/>
        <v>74.575090497737563</v>
      </c>
      <c r="P1683" t="s">
        <v>8293</v>
      </c>
      <c r="Q1683" s="7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4"/>
        <v>0</v>
      </c>
      <c r="O1684" s="6" t="e">
        <f t="shared" si="105"/>
        <v>#DIV/0!</v>
      </c>
      <c r="P1684" t="s">
        <v>8293</v>
      </c>
      <c r="Q1684" s="7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4"/>
        <v>21.714285714285715</v>
      </c>
      <c r="O1685" s="6">
        <f t="shared" si="105"/>
        <v>76</v>
      </c>
      <c r="P1685" t="s">
        <v>8293</v>
      </c>
      <c r="Q1685" s="7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4"/>
        <v>109.125</v>
      </c>
      <c r="O1686" s="6">
        <f t="shared" si="105"/>
        <v>86.43564356435644</v>
      </c>
      <c r="P1686" t="s">
        <v>8293</v>
      </c>
      <c r="Q1686" s="7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4"/>
        <v>102.85714285714285</v>
      </c>
      <c r="O1687" s="6">
        <f t="shared" si="105"/>
        <v>24</v>
      </c>
      <c r="P1687" t="s">
        <v>8293</v>
      </c>
      <c r="Q1687" s="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4"/>
        <v>0.36</v>
      </c>
      <c r="O1688" s="6">
        <f t="shared" si="105"/>
        <v>18</v>
      </c>
      <c r="P1688" t="s">
        <v>8293</v>
      </c>
      <c r="Q1688" s="7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4"/>
        <v>31.25</v>
      </c>
      <c r="O1689" s="6">
        <f t="shared" si="105"/>
        <v>80.128205128205124</v>
      </c>
      <c r="P1689" t="s">
        <v>8293</v>
      </c>
      <c r="Q1689" s="7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4"/>
        <v>44.3</v>
      </c>
      <c r="O1690" s="6">
        <f t="shared" si="105"/>
        <v>253.14285714285714</v>
      </c>
      <c r="P1690" t="s">
        <v>8293</v>
      </c>
      <c r="Q1690" s="7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4"/>
        <v>100</v>
      </c>
      <c r="O1691" s="6">
        <f t="shared" si="105"/>
        <v>171.42857142857142</v>
      </c>
      <c r="P1691" t="s">
        <v>8293</v>
      </c>
      <c r="Q1691" s="7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4"/>
        <v>25.4</v>
      </c>
      <c r="O1692" s="6">
        <f t="shared" si="105"/>
        <v>57.727272727272727</v>
      </c>
      <c r="P1692" t="s">
        <v>8293</v>
      </c>
      <c r="Q1692" s="7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4"/>
        <v>33.473333333333329</v>
      </c>
      <c r="O1693" s="6">
        <f t="shared" si="105"/>
        <v>264.26315789473682</v>
      </c>
      <c r="P1693" t="s">
        <v>8293</v>
      </c>
      <c r="Q1693" s="7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4"/>
        <v>47.8</v>
      </c>
      <c r="O1694" s="6">
        <f t="shared" si="105"/>
        <v>159.33333333333334</v>
      </c>
      <c r="P1694" t="s">
        <v>8293</v>
      </c>
      <c r="Q1694" s="7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4"/>
        <v>9.3333333333333339</v>
      </c>
      <c r="O1695" s="6">
        <f t="shared" si="105"/>
        <v>35</v>
      </c>
      <c r="P1695" t="s">
        <v>8293</v>
      </c>
      <c r="Q1695" s="7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4"/>
        <v>0.05</v>
      </c>
      <c r="O1696" s="6">
        <f t="shared" si="105"/>
        <v>5</v>
      </c>
      <c r="P1696" t="s">
        <v>8293</v>
      </c>
      <c r="Q1696" s="7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4"/>
        <v>11.708333333333334</v>
      </c>
      <c r="O1697" s="6">
        <f t="shared" si="105"/>
        <v>61.086956521739133</v>
      </c>
      <c r="P1697" t="s">
        <v>8293</v>
      </c>
      <c r="Q1697" s="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4"/>
        <v>0</v>
      </c>
      <c r="O1698" s="6" t="e">
        <f t="shared" si="105"/>
        <v>#DIV/0!</v>
      </c>
      <c r="P1698" t="s">
        <v>8293</v>
      </c>
      <c r="Q1698" s="7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4"/>
        <v>20.208000000000002</v>
      </c>
      <c r="O1699" s="6">
        <f t="shared" si="105"/>
        <v>114.81818181818181</v>
      </c>
      <c r="P1699" t="s">
        <v>8293</v>
      </c>
      <c r="Q1699" s="7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4"/>
        <v>0</v>
      </c>
      <c r="O1700" s="6" t="e">
        <f t="shared" si="105"/>
        <v>#DIV/0!</v>
      </c>
      <c r="P1700" t="s">
        <v>8293</v>
      </c>
      <c r="Q1700" s="7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4"/>
        <v>4.2311459353574925</v>
      </c>
      <c r="O1701" s="6">
        <f t="shared" si="105"/>
        <v>54</v>
      </c>
      <c r="P1701" t="s">
        <v>8293</v>
      </c>
      <c r="Q1701" s="7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4"/>
        <v>26.06</v>
      </c>
      <c r="O1702" s="6">
        <f t="shared" si="105"/>
        <v>65.974683544303801</v>
      </c>
      <c r="P1702" t="s">
        <v>8293</v>
      </c>
      <c r="Q1702" s="7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4"/>
        <v>0.19801980198019803</v>
      </c>
      <c r="O1703" s="6">
        <f t="shared" si="105"/>
        <v>5</v>
      </c>
      <c r="P1703" t="s">
        <v>8293</v>
      </c>
      <c r="Q1703" s="7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4"/>
        <v>6.0606060606060606E-3</v>
      </c>
      <c r="O1704" s="6">
        <f t="shared" si="105"/>
        <v>1</v>
      </c>
      <c r="P1704" t="s">
        <v>8293</v>
      </c>
      <c r="Q1704" s="7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4"/>
        <v>1.02</v>
      </c>
      <c r="O1705" s="6">
        <f t="shared" si="105"/>
        <v>25.5</v>
      </c>
      <c r="P1705" t="s">
        <v>8293</v>
      </c>
      <c r="Q1705" s="7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4"/>
        <v>65.100000000000009</v>
      </c>
      <c r="O1706" s="6">
        <f t="shared" si="105"/>
        <v>118.36363636363636</v>
      </c>
      <c r="P1706" t="s">
        <v>8293</v>
      </c>
      <c r="Q1706" s="7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4"/>
        <v>0</v>
      </c>
      <c r="O1707" s="6" t="e">
        <f t="shared" si="105"/>
        <v>#DIV/0!</v>
      </c>
      <c r="P1707" t="s">
        <v>8293</v>
      </c>
      <c r="Q1707" s="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4"/>
        <v>0</v>
      </c>
      <c r="O1708" s="6" t="e">
        <f t="shared" si="105"/>
        <v>#DIV/0!</v>
      </c>
      <c r="P1708" t="s">
        <v>8293</v>
      </c>
      <c r="Q1708" s="7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4"/>
        <v>9.74</v>
      </c>
      <c r="O1709" s="6">
        <f t="shared" si="105"/>
        <v>54.111111111111114</v>
      </c>
      <c r="P1709" t="s">
        <v>8293</v>
      </c>
      <c r="Q1709" s="7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4"/>
        <v>0</v>
      </c>
      <c r="O1710" s="6" t="e">
        <f t="shared" si="105"/>
        <v>#DIV/0!</v>
      </c>
      <c r="P1710" t="s">
        <v>8293</v>
      </c>
      <c r="Q1710" s="7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4"/>
        <v>4.8571428571428568</v>
      </c>
      <c r="O1711" s="6">
        <f t="shared" si="105"/>
        <v>21.25</v>
      </c>
      <c r="P1711" t="s">
        <v>8293</v>
      </c>
      <c r="Q1711" s="7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4"/>
        <v>0.67999999999999994</v>
      </c>
      <c r="O1712" s="6">
        <f t="shared" si="105"/>
        <v>34</v>
      </c>
      <c r="P1712" t="s">
        <v>8293</v>
      </c>
      <c r="Q1712" s="7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4"/>
        <v>10.5</v>
      </c>
      <c r="O1713" s="6">
        <f t="shared" si="105"/>
        <v>525</v>
      </c>
      <c r="P1713" t="s">
        <v>8293</v>
      </c>
      <c r="Q1713" s="7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4"/>
        <v>0</v>
      </c>
      <c r="O1714" s="6" t="e">
        <f t="shared" si="105"/>
        <v>#DIV/0!</v>
      </c>
      <c r="P1714" t="s">
        <v>8293</v>
      </c>
      <c r="Q1714" s="7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4"/>
        <v>1.6666666666666667</v>
      </c>
      <c r="O1715" s="6">
        <f t="shared" si="105"/>
        <v>50</v>
      </c>
      <c r="P1715" t="s">
        <v>8293</v>
      </c>
      <c r="Q1715" s="7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4"/>
        <v>7.8680000000000003</v>
      </c>
      <c r="O1716" s="6">
        <f t="shared" si="105"/>
        <v>115.70588235294117</v>
      </c>
      <c r="P1716" t="s">
        <v>8293</v>
      </c>
      <c r="Q1716" s="7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4"/>
        <v>0.22</v>
      </c>
      <c r="O1717" s="6">
        <f t="shared" si="105"/>
        <v>5.5</v>
      </c>
      <c r="P1717" t="s">
        <v>8293</v>
      </c>
      <c r="Q1717" s="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4"/>
        <v>7.5</v>
      </c>
      <c r="O1718" s="6">
        <f t="shared" si="105"/>
        <v>50</v>
      </c>
      <c r="P1718" t="s">
        <v>8293</v>
      </c>
      <c r="Q1718" s="7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4"/>
        <v>42.725880551301685</v>
      </c>
      <c r="O1719" s="6">
        <f t="shared" si="105"/>
        <v>34.024390243902438</v>
      </c>
      <c r="P1719" t="s">
        <v>8293</v>
      </c>
      <c r="Q1719" s="7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4"/>
        <v>0.2142857142857143</v>
      </c>
      <c r="O1720" s="6">
        <f t="shared" si="105"/>
        <v>37.5</v>
      </c>
      <c r="P1720" t="s">
        <v>8293</v>
      </c>
      <c r="Q1720" s="7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4"/>
        <v>0.87500000000000011</v>
      </c>
      <c r="O1721" s="6">
        <f t="shared" si="105"/>
        <v>11.666666666666666</v>
      </c>
      <c r="P1721" t="s">
        <v>8293</v>
      </c>
      <c r="Q1721" s="7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4"/>
        <v>5.625</v>
      </c>
      <c r="O1722" s="6">
        <f t="shared" si="105"/>
        <v>28.125</v>
      </c>
      <c r="P1722" t="s">
        <v>8293</v>
      </c>
      <c r="Q1722" s="7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4"/>
        <v>0</v>
      </c>
      <c r="O1723" s="6" t="e">
        <f t="shared" si="105"/>
        <v>#DIV/0!</v>
      </c>
      <c r="P1723" t="s">
        <v>8293</v>
      </c>
      <c r="Q1723" s="7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4"/>
        <v>3.4722222222222224E-2</v>
      </c>
      <c r="O1724" s="6">
        <f t="shared" si="105"/>
        <v>1</v>
      </c>
      <c r="P1724" t="s">
        <v>8293</v>
      </c>
      <c r="Q1724" s="7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4"/>
        <v>6.5</v>
      </c>
      <c r="O1725" s="6">
        <f t="shared" si="105"/>
        <v>216.66666666666666</v>
      </c>
      <c r="P1725" t="s">
        <v>8293</v>
      </c>
      <c r="Q1725" s="7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4"/>
        <v>0.58333333333333337</v>
      </c>
      <c r="O1726" s="6">
        <f t="shared" si="105"/>
        <v>8.75</v>
      </c>
      <c r="P1726" t="s">
        <v>8293</v>
      </c>
      <c r="Q1726" s="7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4"/>
        <v>10.181818181818182</v>
      </c>
      <c r="O1727" s="6">
        <f t="shared" si="105"/>
        <v>62.222222222222221</v>
      </c>
      <c r="P1727" t="s">
        <v>8293</v>
      </c>
      <c r="Q1727" s="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4"/>
        <v>33.784615384615385</v>
      </c>
      <c r="O1728" s="6">
        <f t="shared" si="105"/>
        <v>137.25</v>
      </c>
      <c r="P1728" t="s">
        <v>8293</v>
      </c>
      <c r="Q1728" s="7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4"/>
        <v>3.3333333333333333E-2</v>
      </c>
      <c r="O1729" s="6">
        <f t="shared" si="105"/>
        <v>1</v>
      </c>
      <c r="P1729" t="s">
        <v>8293</v>
      </c>
      <c r="Q1729" s="7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4"/>
        <v>68.400000000000006</v>
      </c>
      <c r="O1730" s="6">
        <f t="shared" si="105"/>
        <v>122.14285714285714</v>
      </c>
      <c r="P1730" t="s">
        <v>8293</v>
      </c>
      <c r="Q1730" s="7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08">(E1731/D1731)*100</f>
        <v>0</v>
      </c>
      <c r="O1731" s="6" t="e">
        <f t="shared" ref="O1731:O1794" si="109">E1731/L1731</f>
        <v>#DIV/0!</v>
      </c>
      <c r="P1731" t="s">
        <v>8293</v>
      </c>
      <c r="Q1731" s="7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8"/>
        <v>0</v>
      </c>
      <c r="O1732" s="6" t="e">
        <f t="shared" si="109"/>
        <v>#DIV/0!</v>
      </c>
      <c r="P1732" t="s">
        <v>8293</v>
      </c>
      <c r="Q1732" s="7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8"/>
        <v>0</v>
      </c>
      <c r="O1733" s="6" t="e">
        <f t="shared" si="109"/>
        <v>#DIV/0!</v>
      </c>
      <c r="P1733" t="s">
        <v>8293</v>
      </c>
      <c r="Q1733" s="7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8"/>
        <v>0</v>
      </c>
      <c r="O1734" s="6" t="e">
        <f t="shared" si="109"/>
        <v>#DIV/0!</v>
      </c>
      <c r="P1734" t="s">
        <v>8293</v>
      </c>
      <c r="Q1734" s="7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8"/>
        <v>0</v>
      </c>
      <c r="O1735" s="6" t="e">
        <f t="shared" si="109"/>
        <v>#DIV/0!</v>
      </c>
      <c r="P1735" t="s">
        <v>8293</v>
      </c>
      <c r="Q1735" s="7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8"/>
        <v>2.2222222222222223E-2</v>
      </c>
      <c r="O1736" s="6">
        <f t="shared" si="109"/>
        <v>1</v>
      </c>
      <c r="P1736" t="s">
        <v>8293</v>
      </c>
      <c r="Q1736" s="7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8"/>
        <v>11</v>
      </c>
      <c r="O1737" s="6">
        <f t="shared" si="109"/>
        <v>55</v>
      </c>
      <c r="P1737" t="s">
        <v>8293</v>
      </c>
      <c r="Q1737" s="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8"/>
        <v>0.73333333333333328</v>
      </c>
      <c r="O1738" s="6">
        <f t="shared" si="109"/>
        <v>22</v>
      </c>
      <c r="P1738" t="s">
        <v>8293</v>
      </c>
      <c r="Q1738" s="7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8"/>
        <v>21.25</v>
      </c>
      <c r="O1739" s="6">
        <f t="shared" si="109"/>
        <v>56.666666666666664</v>
      </c>
      <c r="P1739" t="s">
        <v>8293</v>
      </c>
      <c r="Q1739" s="7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8"/>
        <v>0.4</v>
      </c>
      <c r="O1740" s="6">
        <f t="shared" si="109"/>
        <v>20</v>
      </c>
      <c r="P1740" t="s">
        <v>8293</v>
      </c>
      <c r="Q1740" s="7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8"/>
        <v>0.1</v>
      </c>
      <c r="O1741" s="6">
        <f t="shared" si="109"/>
        <v>1</v>
      </c>
      <c r="P1741" t="s">
        <v>8293</v>
      </c>
      <c r="Q1741" s="7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8"/>
        <v>0</v>
      </c>
      <c r="O1742" s="6" t="e">
        <f t="shared" si="109"/>
        <v>#DIV/0!</v>
      </c>
      <c r="P1742" t="s">
        <v>8293</v>
      </c>
      <c r="Q1742" s="7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8"/>
        <v>110.83333333333334</v>
      </c>
      <c r="O1743" s="6">
        <f t="shared" si="109"/>
        <v>25.576923076923077</v>
      </c>
      <c r="P1743" t="s">
        <v>8285</v>
      </c>
      <c r="Q1743" s="7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8"/>
        <v>108.74999999999999</v>
      </c>
      <c r="O1744" s="6">
        <f t="shared" si="109"/>
        <v>63.970588235294116</v>
      </c>
      <c r="P1744" t="s">
        <v>8285</v>
      </c>
      <c r="Q1744" s="7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8"/>
        <v>100.41666666666667</v>
      </c>
      <c r="O1745" s="6">
        <f t="shared" si="109"/>
        <v>89.925373134328353</v>
      </c>
      <c r="P1745" t="s">
        <v>8285</v>
      </c>
      <c r="Q1745" s="7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8"/>
        <v>118.45454545454545</v>
      </c>
      <c r="O1746" s="6">
        <f t="shared" si="109"/>
        <v>93.071428571428569</v>
      </c>
      <c r="P1746" t="s">
        <v>8285</v>
      </c>
      <c r="Q1746" s="7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8"/>
        <v>114.01428571428571</v>
      </c>
      <c r="O1747" s="6">
        <f t="shared" si="109"/>
        <v>89.674157303370791</v>
      </c>
      <c r="P1747" t="s">
        <v>8285</v>
      </c>
      <c r="Q1747" s="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8"/>
        <v>148.10000000000002</v>
      </c>
      <c r="O1748" s="6">
        <f t="shared" si="109"/>
        <v>207.61682242990653</v>
      </c>
      <c r="P1748" t="s">
        <v>8285</v>
      </c>
      <c r="Q1748" s="7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8"/>
        <v>104.95555555555556</v>
      </c>
      <c r="O1749" s="6">
        <f t="shared" si="109"/>
        <v>59.408805031446541</v>
      </c>
      <c r="P1749" t="s">
        <v>8285</v>
      </c>
      <c r="Q1749" s="7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8"/>
        <v>129.94800000000001</v>
      </c>
      <c r="O1750" s="6">
        <f t="shared" si="109"/>
        <v>358.97237569060775</v>
      </c>
      <c r="P1750" t="s">
        <v>8285</v>
      </c>
      <c r="Q1750" s="7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8"/>
        <v>123.48756218905473</v>
      </c>
      <c r="O1751" s="6">
        <f t="shared" si="109"/>
        <v>94.736641221374043</v>
      </c>
      <c r="P1751" t="s">
        <v>8285</v>
      </c>
      <c r="Q1751" s="7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8"/>
        <v>201.62</v>
      </c>
      <c r="O1752" s="6">
        <f t="shared" si="109"/>
        <v>80.647999999999996</v>
      </c>
      <c r="P1752" t="s">
        <v>8285</v>
      </c>
      <c r="Q1752" s="7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8"/>
        <v>102.89999999999999</v>
      </c>
      <c r="O1753" s="6">
        <f t="shared" si="109"/>
        <v>168.68852459016392</v>
      </c>
      <c r="P1753" t="s">
        <v>8285</v>
      </c>
      <c r="Q1753" s="7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8"/>
        <v>260.16666666666663</v>
      </c>
      <c r="O1754" s="6">
        <f t="shared" si="109"/>
        <v>34.68888888888889</v>
      </c>
      <c r="P1754" t="s">
        <v>8285</v>
      </c>
      <c r="Q1754" s="7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8"/>
        <v>108</v>
      </c>
      <c r="O1755" s="6">
        <f t="shared" si="109"/>
        <v>462.85714285714283</v>
      </c>
      <c r="P1755" t="s">
        <v>8285</v>
      </c>
      <c r="Q1755" s="7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8"/>
        <v>110.52941176470587</v>
      </c>
      <c r="O1756" s="6">
        <f t="shared" si="109"/>
        <v>104.38888888888889</v>
      </c>
      <c r="P1756" t="s">
        <v>8285</v>
      </c>
      <c r="Q1756" s="7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8"/>
        <v>120</v>
      </c>
      <c r="O1757" s="6">
        <f t="shared" si="109"/>
        <v>7.5</v>
      </c>
      <c r="P1757" t="s">
        <v>8285</v>
      </c>
      <c r="Q1757" s="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8"/>
        <v>102.82909090909091</v>
      </c>
      <c r="O1758" s="6">
        <f t="shared" si="109"/>
        <v>47.13</v>
      </c>
      <c r="P1758" t="s">
        <v>8285</v>
      </c>
      <c r="Q1758" s="7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8"/>
        <v>115.99999999999999</v>
      </c>
      <c r="O1759" s="6">
        <f t="shared" si="109"/>
        <v>414.28571428571428</v>
      </c>
      <c r="P1759" t="s">
        <v>8285</v>
      </c>
      <c r="Q1759" s="7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8"/>
        <v>114.7</v>
      </c>
      <c r="O1760" s="6">
        <f t="shared" si="109"/>
        <v>42.481481481481481</v>
      </c>
      <c r="P1760" t="s">
        <v>8285</v>
      </c>
      <c r="Q1760" s="7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8"/>
        <v>106.60000000000001</v>
      </c>
      <c r="O1761" s="6">
        <f t="shared" si="109"/>
        <v>108.77551020408163</v>
      </c>
      <c r="P1761" t="s">
        <v>8285</v>
      </c>
      <c r="Q1761" s="7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8"/>
        <v>165.44</v>
      </c>
      <c r="O1762" s="6">
        <f t="shared" si="109"/>
        <v>81.098039215686271</v>
      </c>
      <c r="P1762" t="s">
        <v>8285</v>
      </c>
      <c r="Q1762" s="7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8"/>
        <v>155</v>
      </c>
      <c r="O1763" s="6">
        <f t="shared" si="109"/>
        <v>51.666666666666664</v>
      </c>
      <c r="P1763" t="s">
        <v>8285</v>
      </c>
      <c r="Q1763" s="7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8"/>
        <v>885</v>
      </c>
      <c r="O1764" s="6">
        <f t="shared" si="109"/>
        <v>35.4</v>
      </c>
      <c r="P1764" t="s">
        <v>8285</v>
      </c>
      <c r="Q1764" s="7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8"/>
        <v>101.90833333333333</v>
      </c>
      <c r="O1765" s="6">
        <f t="shared" si="109"/>
        <v>103.63559322033899</v>
      </c>
      <c r="P1765" t="s">
        <v>8285</v>
      </c>
      <c r="Q1765" s="7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8"/>
        <v>19.600000000000001</v>
      </c>
      <c r="O1766" s="6">
        <f t="shared" si="109"/>
        <v>55.282051282051285</v>
      </c>
      <c r="P1766" t="s">
        <v>8285</v>
      </c>
      <c r="Q1766" s="7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8"/>
        <v>59.467839999999995</v>
      </c>
      <c r="O1767" s="6">
        <f t="shared" si="109"/>
        <v>72.16970873786407</v>
      </c>
      <c r="P1767" t="s">
        <v>8285</v>
      </c>
      <c r="Q1767" s="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8"/>
        <v>0</v>
      </c>
      <c r="O1768" s="6" t="e">
        <f t="shared" si="109"/>
        <v>#DIV/0!</v>
      </c>
      <c r="P1768" t="s">
        <v>8285</v>
      </c>
      <c r="Q1768" s="7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8"/>
        <v>45.72</v>
      </c>
      <c r="O1769" s="6">
        <f t="shared" si="109"/>
        <v>58.615384615384613</v>
      </c>
      <c r="P1769" t="s">
        <v>8285</v>
      </c>
      <c r="Q1769" s="7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8"/>
        <v>3.74</v>
      </c>
      <c r="O1770" s="6">
        <f t="shared" si="109"/>
        <v>12.466666666666667</v>
      </c>
      <c r="P1770" t="s">
        <v>8285</v>
      </c>
      <c r="Q1770" s="7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8"/>
        <v>2.7025000000000001</v>
      </c>
      <c r="O1771" s="6">
        <f t="shared" si="109"/>
        <v>49.136363636363633</v>
      </c>
      <c r="P1771" t="s">
        <v>8285</v>
      </c>
      <c r="Q1771" s="7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8"/>
        <v>56.51428571428572</v>
      </c>
      <c r="O1772" s="6">
        <f t="shared" si="109"/>
        <v>150.5</v>
      </c>
      <c r="P1772" t="s">
        <v>8285</v>
      </c>
      <c r="Q1772" s="7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8"/>
        <v>21.30952380952381</v>
      </c>
      <c r="O1773" s="6">
        <f t="shared" si="109"/>
        <v>35.799999999999997</v>
      </c>
      <c r="P1773" t="s">
        <v>8285</v>
      </c>
      <c r="Q1773" s="7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8"/>
        <v>15.6</v>
      </c>
      <c r="O1774" s="6">
        <f t="shared" si="109"/>
        <v>45.157894736842103</v>
      </c>
      <c r="P1774" t="s">
        <v>8285</v>
      </c>
      <c r="Q1774" s="7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8"/>
        <v>6.2566666666666677</v>
      </c>
      <c r="O1775" s="6">
        <f t="shared" si="109"/>
        <v>98.78947368421052</v>
      </c>
      <c r="P1775" t="s">
        <v>8285</v>
      </c>
      <c r="Q1775" s="7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8"/>
        <v>45.92</v>
      </c>
      <c r="O1776" s="6">
        <f t="shared" si="109"/>
        <v>88.307692307692307</v>
      </c>
      <c r="P1776" t="s">
        <v>8285</v>
      </c>
      <c r="Q1776" s="7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8"/>
        <v>65.101538461538468</v>
      </c>
      <c r="O1777" s="6">
        <f t="shared" si="109"/>
        <v>170.62903225806451</v>
      </c>
      <c r="P1777" t="s">
        <v>8285</v>
      </c>
      <c r="Q1777" s="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8"/>
        <v>6.7</v>
      </c>
      <c r="O1778" s="6">
        <f t="shared" si="109"/>
        <v>83.75</v>
      </c>
      <c r="P1778" t="s">
        <v>8285</v>
      </c>
      <c r="Q1778" s="7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8"/>
        <v>13.5625</v>
      </c>
      <c r="O1779" s="6">
        <f t="shared" si="109"/>
        <v>65.099999999999994</v>
      </c>
      <c r="P1779" t="s">
        <v>8285</v>
      </c>
      <c r="Q1779" s="7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8"/>
        <v>1.9900000000000002</v>
      </c>
      <c r="O1780" s="6">
        <f t="shared" si="109"/>
        <v>66.333333333333329</v>
      </c>
      <c r="P1780" t="s">
        <v>8285</v>
      </c>
      <c r="Q1780" s="7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8"/>
        <v>36.236363636363642</v>
      </c>
      <c r="O1781" s="6">
        <f t="shared" si="109"/>
        <v>104.89473684210526</v>
      </c>
      <c r="P1781" t="s">
        <v>8285</v>
      </c>
      <c r="Q1781" s="7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8"/>
        <v>39.743333333333339</v>
      </c>
      <c r="O1782" s="6">
        <f t="shared" si="109"/>
        <v>78.440789473684205</v>
      </c>
      <c r="P1782" t="s">
        <v>8285</v>
      </c>
      <c r="Q1782" s="7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8"/>
        <v>25.763636363636365</v>
      </c>
      <c r="O1783" s="6">
        <f t="shared" si="109"/>
        <v>59.041666666666664</v>
      </c>
      <c r="P1783" t="s">
        <v>8285</v>
      </c>
      <c r="Q1783" s="7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8"/>
        <v>15.491428571428573</v>
      </c>
      <c r="O1784" s="6">
        <f t="shared" si="109"/>
        <v>71.34210526315789</v>
      </c>
      <c r="P1784" t="s">
        <v>8285</v>
      </c>
      <c r="Q1784" s="7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8"/>
        <v>23.692499999999999</v>
      </c>
      <c r="O1785" s="6">
        <f t="shared" si="109"/>
        <v>51.227027027027027</v>
      </c>
      <c r="P1785" t="s">
        <v>8285</v>
      </c>
      <c r="Q1785" s="7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8"/>
        <v>39.76</v>
      </c>
      <c r="O1786" s="6">
        <f t="shared" si="109"/>
        <v>60.242424242424242</v>
      </c>
      <c r="P1786" t="s">
        <v>8285</v>
      </c>
      <c r="Q1786" s="7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8"/>
        <v>20.220833333333331</v>
      </c>
      <c r="O1787" s="6">
        <f t="shared" si="109"/>
        <v>44.935185185185183</v>
      </c>
      <c r="P1787" t="s">
        <v>8285</v>
      </c>
      <c r="Q1787" s="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8"/>
        <v>47.631578947368418</v>
      </c>
      <c r="O1788" s="6">
        <f t="shared" si="109"/>
        <v>31.206896551724139</v>
      </c>
      <c r="P1788" t="s">
        <v>8285</v>
      </c>
      <c r="Q1788" s="7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8"/>
        <v>15.329999999999998</v>
      </c>
      <c r="O1789" s="6">
        <f t="shared" si="109"/>
        <v>63.875</v>
      </c>
      <c r="P1789" t="s">
        <v>8285</v>
      </c>
      <c r="Q1789" s="7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8"/>
        <v>1.3818181818181818</v>
      </c>
      <c r="O1790" s="6">
        <f t="shared" si="109"/>
        <v>19</v>
      </c>
      <c r="P1790" t="s">
        <v>8285</v>
      </c>
      <c r="Q1790" s="7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8"/>
        <v>0.5</v>
      </c>
      <c r="O1791" s="6">
        <f t="shared" si="109"/>
        <v>10</v>
      </c>
      <c r="P1791" t="s">
        <v>8285</v>
      </c>
      <c r="Q1791" s="7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8"/>
        <v>4.957575757575758</v>
      </c>
      <c r="O1792" s="6">
        <f t="shared" si="109"/>
        <v>109.06666666666666</v>
      </c>
      <c r="P1792" t="s">
        <v>8285</v>
      </c>
      <c r="Q1792" s="7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8"/>
        <v>3.5666666666666664</v>
      </c>
      <c r="O1793" s="6">
        <f t="shared" si="109"/>
        <v>26.75</v>
      </c>
      <c r="P1793" t="s">
        <v>8285</v>
      </c>
      <c r="Q1793" s="7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08"/>
        <v>61.124000000000002</v>
      </c>
      <c r="O1794" s="6">
        <f t="shared" si="109"/>
        <v>109.93525179856115</v>
      </c>
      <c r="P1794" t="s">
        <v>8285</v>
      </c>
      <c r="Q1794" s="7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12">(E1795/D1795)*100</f>
        <v>1.3333333333333335</v>
      </c>
      <c r="O1795" s="6">
        <f t="shared" ref="O1795:O1858" si="113">E1795/L1795</f>
        <v>20</v>
      </c>
      <c r="P1795" t="s">
        <v>8285</v>
      </c>
      <c r="Q1795" s="7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2"/>
        <v>11.077777777777778</v>
      </c>
      <c r="O1796" s="6">
        <f t="shared" si="113"/>
        <v>55.388888888888886</v>
      </c>
      <c r="P1796" t="s">
        <v>8285</v>
      </c>
      <c r="Q1796" s="7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2"/>
        <v>38.735714285714288</v>
      </c>
      <c r="O1797" s="6">
        <f t="shared" si="113"/>
        <v>133.90123456790124</v>
      </c>
      <c r="P1797" t="s">
        <v>8285</v>
      </c>
      <c r="Q1797" s="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2"/>
        <v>22.05263157894737</v>
      </c>
      <c r="O1798" s="6">
        <f t="shared" si="113"/>
        <v>48.720930232558139</v>
      </c>
      <c r="P1798" t="s">
        <v>8285</v>
      </c>
      <c r="Q1798" s="7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2"/>
        <v>67.55</v>
      </c>
      <c r="O1799" s="6">
        <f t="shared" si="113"/>
        <v>48.25</v>
      </c>
      <c r="P1799" t="s">
        <v>8285</v>
      </c>
      <c r="Q1799" s="7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2"/>
        <v>13.637499999999999</v>
      </c>
      <c r="O1800" s="6">
        <f t="shared" si="113"/>
        <v>58.972972972972975</v>
      </c>
      <c r="P1800" t="s">
        <v>8285</v>
      </c>
      <c r="Q1800" s="7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2"/>
        <v>1.7457500000000001</v>
      </c>
      <c r="O1801" s="6">
        <f t="shared" si="113"/>
        <v>11.638333333333334</v>
      </c>
      <c r="P1801" t="s">
        <v>8285</v>
      </c>
      <c r="Q1801" s="7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2"/>
        <v>20.44963251188932</v>
      </c>
      <c r="O1802" s="6">
        <f t="shared" si="113"/>
        <v>83.716814159292042</v>
      </c>
      <c r="P1802" t="s">
        <v>8285</v>
      </c>
      <c r="Q1802" s="7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2"/>
        <v>13.852941176470587</v>
      </c>
      <c r="O1803" s="6">
        <f t="shared" si="113"/>
        <v>63.648648648648646</v>
      </c>
      <c r="P1803" t="s">
        <v>8285</v>
      </c>
      <c r="Q1803" s="7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2"/>
        <v>48.485714285714288</v>
      </c>
      <c r="O1804" s="6">
        <f t="shared" si="113"/>
        <v>94.277777777777771</v>
      </c>
      <c r="P1804" t="s">
        <v>8285</v>
      </c>
      <c r="Q1804" s="7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2"/>
        <v>30.8</v>
      </c>
      <c r="O1805" s="6">
        <f t="shared" si="113"/>
        <v>71.86666666666666</v>
      </c>
      <c r="P1805" t="s">
        <v>8285</v>
      </c>
      <c r="Q1805" s="7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2"/>
        <v>35.174193548387095</v>
      </c>
      <c r="O1806" s="6">
        <f t="shared" si="113"/>
        <v>104.84615384615384</v>
      </c>
      <c r="P1806" t="s">
        <v>8285</v>
      </c>
      <c r="Q1806" s="7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2"/>
        <v>36.404444444444444</v>
      </c>
      <c r="O1807" s="6">
        <f t="shared" si="113"/>
        <v>67.139344262295083</v>
      </c>
      <c r="P1807" t="s">
        <v>8285</v>
      </c>
      <c r="Q1807" s="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2"/>
        <v>2.9550000000000001</v>
      </c>
      <c r="O1808" s="6">
        <f t="shared" si="113"/>
        <v>73.875</v>
      </c>
      <c r="P1808" t="s">
        <v>8285</v>
      </c>
      <c r="Q1808" s="7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2"/>
        <v>11.06</v>
      </c>
      <c r="O1809" s="6">
        <f t="shared" si="113"/>
        <v>69.125</v>
      </c>
      <c r="P1809" t="s">
        <v>8285</v>
      </c>
      <c r="Q1809" s="7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2"/>
        <v>41.407142857142858</v>
      </c>
      <c r="O1810" s="6">
        <f t="shared" si="113"/>
        <v>120.77083333333333</v>
      </c>
      <c r="P1810" t="s">
        <v>8285</v>
      </c>
      <c r="Q1810" s="7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2"/>
        <v>10.857142857142858</v>
      </c>
      <c r="O1811" s="6">
        <f t="shared" si="113"/>
        <v>42.222222222222221</v>
      </c>
      <c r="P1811" t="s">
        <v>8285</v>
      </c>
      <c r="Q1811" s="7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2"/>
        <v>3.3333333333333335</v>
      </c>
      <c r="O1812" s="6">
        <f t="shared" si="113"/>
        <v>7.5</v>
      </c>
      <c r="P1812" t="s">
        <v>8285</v>
      </c>
      <c r="Q1812" s="7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2"/>
        <v>7.407407407407407E-2</v>
      </c>
      <c r="O1813" s="6">
        <f t="shared" si="113"/>
        <v>1.5384615384615385</v>
      </c>
      <c r="P1813" t="s">
        <v>8285</v>
      </c>
      <c r="Q1813" s="7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2"/>
        <v>13.307692307692307</v>
      </c>
      <c r="O1814" s="6">
        <f t="shared" si="113"/>
        <v>37.608695652173914</v>
      </c>
      <c r="P1814" t="s">
        <v>8285</v>
      </c>
      <c r="Q1814" s="7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2"/>
        <v>0</v>
      </c>
      <c r="O1815" s="6" t="e">
        <f t="shared" si="113"/>
        <v>#DIV/0!</v>
      </c>
      <c r="P1815" t="s">
        <v>8285</v>
      </c>
      <c r="Q1815" s="7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2"/>
        <v>49.183333333333337</v>
      </c>
      <c r="O1816" s="6">
        <f t="shared" si="113"/>
        <v>42.157142857142858</v>
      </c>
      <c r="P1816" t="s">
        <v>8285</v>
      </c>
      <c r="Q1816" s="7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2"/>
        <v>0</v>
      </c>
      <c r="O1817" s="6" t="e">
        <f t="shared" si="113"/>
        <v>#DIV/0!</v>
      </c>
      <c r="P1817" t="s">
        <v>8285</v>
      </c>
      <c r="Q1817" s="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2"/>
        <v>2.036</v>
      </c>
      <c r="O1818" s="6">
        <f t="shared" si="113"/>
        <v>84.833333333333329</v>
      </c>
      <c r="P1818" t="s">
        <v>8285</v>
      </c>
      <c r="Q1818" s="7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2"/>
        <v>52.327777777777776</v>
      </c>
      <c r="O1819" s="6">
        <f t="shared" si="113"/>
        <v>94.19</v>
      </c>
      <c r="P1819" t="s">
        <v>8285</v>
      </c>
      <c r="Q1819" s="7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2"/>
        <v>0</v>
      </c>
      <c r="O1820" s="6" t="e">
        <f t="shared" si="113"/>
        <v>#DIV/0!</v>
      </c>
      <c r="P1820" t="s">
        <v>8285</v>
      </c>
      <c r="Q1820" s="7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2"/>
        <v>2.083333333333333</v>
      </c>
      <c r="O1821" s="6">
        <f t="shared" si="113"/>
        <v>6.25</v>
      </c>
      <c r="P1821" t="s">
        <v>8285</v>
      </c>
      <c r="Q1821" s="7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2"/>
        <v>6.565384615384616</v>
      </c>
      <c r="O1822" s="6">
        <f t="shared" si="113"/>
        <v>213.375</v>
      </c>
      <c r="P1822" t="s">
        <v>8285</v>
      </c>
      <c r="Q1822" s="7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2"/>
        <v>134.88999999999999</v>
      </c>
      <c r="O1823" s="6">
        <f t="shared" si="113"/>
        <v>59.162280701754383</v>
      </c>
      <c r="P1823" t="s">
        <v>8276</v>
      </c>
      <c r="Q1823" s="7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2"/>
        <v>100</v>
      </c>
      <c r="O1824" s="6">
        <f t="shared" si="113"/>
        <v>27.272727272727273</v>
      </c>
      <c r="P1824" t="s">
        <v>8276</v>
      </c>
      <c r="Q1824" s="7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2"/>
        <v>115.85714285714286</v>
      </c>
      <c r="O1825" s="6">
        <f t="shared" si="113"/>
        <v>24.575757575757574</v>
      </c>
      <c r="P1825" t="s">
        <v>8276</v>
      </c>
      <c r="Q1825" s="7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2"/>
        <v>100.06666666666666</v>
      </c>
      <c r="O1826" s="6">
        <f t="shared" si="113"/>
        <v>75.05</v>
      </c>
      <c r="P1826" t="s">
        <v>8276</v>
      </c>
      <c r="Q1826" s="7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2"/>
        <v>105.05</v>
      </c>
      <c r="O1827" s="6">
        <f t="shared" si="113"/>
        <v>42.02</v>
      </c>
      <c r="P1827" t="s">
        <v>8276</v>
      </c>
      <c r="Q1827" s="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2"/>
        <v>101</v>
      </c>
      <c r="O1828" s="6">
        <f t="shared" si="113"/>
        <v>53.157894736842103</v>
      </c>
      <c r="P1828" t="s">
        <v>8276</v>
      </c>
      <c r="Q1828" s="7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2"/>
        <v>100.66250000000001</v>
      </c>
      <c r="O1829" s="6">
        <f t="shared" si="113"/>
        <v>83.885416666666671</v>
      </c>
      <c r="P1829" t="s">
        <v>8276</v>
      </c>
      <c r="Q1829" s="7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2"/>
        <v>100.16000000000001</v>
      </c>
      <c r="O1830" s="6">
        <f t="shared" si="113"/>
        <v>417.33333333333331</v>
      </c>
      <c r="P1830" t="s">
        <v>8276</v>
      </c>
      <c r="Q1830" s="7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2"/>
        <v>166.68333333333334</v>
      </c>
      <c r="O1831" s="6">
        <f t="shared" si="113"/>
        <v>75.765151515151516</v>
      </c>
      <c r="P1831" t="s">
        <v>8276</v>
      </c>
      <c r="Q1831" s="7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2"/>
        <v>101.53333333333335</v>
      </c>
      <c r="O1832" s="6">
        <f t="shared" si="113"/>
        <v>67.389380530973455</v>
      </c>
      <c r="P1832" t="s">
        <v>8276</v>
      </c>
      <c r="Q1832" s="7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2"/>
        <v>103</v>
      </c>
      <c r="O1833" s="6">
        <f t="shared" si="113"/>
        <v>73.571428571428569</v>
      </c>
      <c r="P1833" t="s">
        <v>8276</v>
      </c>
      <c r="Q1833" s="7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2"/>
        <v>142.85714285714286</v>
      </c>
      <c r="O1834" s="6">
        <f t="shared" si="113"/>
        <v>25</v>
      </c>
      <c r="P1834" t="s">
        <v>8276</v>
      </c>
      <c r="Q1834" s="7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2"/>
        <v>262.5</v>
      </c>
      <c r="O1835" s="6">
        <f t="shared" si="113"/>
        <v>42</v>
      </c>
      <c r="P1835" t="s">
        <v>8276</v>
      </c>
      <c r="Q1835" s="7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2"/>
        <v>118.05000000000001</v>
      </c>
      <c r="O1836" s="6">
        <f t="shared" si="113"/>
        <v>131.16666666666666</v>
      </c>
      <c r="P1836" t="s">
        <v>8276</v>
      </c>
      <c r="Q1836" s="7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2"/>
        <v>104</v>
      </c>
      <c r="O1837" s="6">
        <f t="shared" si="113"/>
        <v>47.272727272727273</v>
      </c>
      <c r="P1837" t="s">
        <v>8276</v>
      </c>
      <c r="Q1837" s="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2"/>
        <v>200.34</v>
      </c>
      <c r="O1838" s="6">
        <f t="shared" si="113"/>
        <v>182.12727272727273</v>
      </c>
      <c r="P1838" t="s">
        <v>8276</v>
      </c>
      <c r="Q1838" s="7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2"/>
        <v>306.83333333333331</v>
      </c>
      <c r="O1839" s="6">
        <f t="shared" si="113"/>
        <v>61.366666666666667</v>
      </c>
      <c r="P1839" t="s">
        <v>8276</v>
      </c>
      <c r="Q1839" s="7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2"/>
        <v>100.149</v>
      </c>
      <c r="O1840" s="6">
        <f t="shared" si="113"/>
        <v>35.767499999999998</v>
      </c>
      <c r="P1840" t="s">
        <v>8276</v>
      </c>
      <c r="Q1840" s="7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2"/>
        <v>205.29999999999998</v>
      </c>
      <c r="O1841" s="6">
        <f t="shared" si="113"/>
        <v>45.62222222222222</v>
      </c>
      <c r="P1841" t="s">
        <v>8276</v>
      </c>
      <c r="Q1841" s="7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2"/>
        <v>108.88888888888889</v>
      </c>
      <c r="O1842" s="6">
        <f t="shared" si="113"/>
        <v>75.384615384615387</v>
      </c>
      <c r="P1842" t="s">
        <v>8276</v>
      </c>
      <c r="Q1842" s="7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2"/>
        <v>101.75</v>
      </c>
      <c r="O1843" s="6">
        <f t="shared" si="113"/>
        <v>50.875</v>
      </c>
      <c r="P1843" t="s">
        <v>8276</v>
      </c>
      <c r="Q1843" s="7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2"/>
        <v>125.25</v>
      </c>
      <c r="O1844" s="6">
        <f t="shared" si="113"/>
        <v>119.28571428571429</v>
      </c>
      <c r="P1844" t="s">
        <v>8276</v>
      </c>
      <c r="Q1844" s="7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2"/>
        <v>124.0061</v>
      </c>
      <c r="O1845" s="6">
        <f t="shared" si="113"/>
        <v>92.541865671641801</v>
      </c>
      <c r="P1845" t="s">
        <v>8276</v>
      </c>
      <c r="Q1845" s="7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2"/>
        <v>101.4</v>
      </c>
      <c r="O1846" s="6">
        <f t="shared" si="113"/>
        <v>76.05</v>
      </c>
      <c r="P1846" t="s">
        <v>8276</v>
      </c>
      <c r="Q1846" s="7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2"/>
        <v>100</v>
      </c>
      <c r="O1847" s="6">
        <f t="shared" si="113"/>
        <v>52.631578947368418</v>
      </c>
      <c r="P1847" t="s">
        <v>8276</v>
      </c>
      <c r="Q1847" s="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2"/>
        <v>137.92666666666668</v>
      </c>
      <c r="O1848" s="6">
        <f t="shared" si="113"/>
        <v>98.990430622009569</v>
      </c>
      <c r="P1848" t="s">
        <v>8276</v>
      </c>
      <c r="Q1848" s="7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2"/>
        <v>120.88000000000001</v>
      </c>
      <c r="O1849" s="6">
        <f t="shared" si="113"/>
        <v>79.526315789473685</v>
      </c>
      <c r="P1849" t="s">
        <v>8276</v>
      </c>
      <c r="Q1849" s="7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2"/>
        <v>107.36666666666667</v>
      </c>
      <c r="O1850" s="6">
        <f t="shared" si="113"/>
        <v>134.20833333333334</v>
      </c>
      <c r="P1850" t="s">
        <v>8276</v>
      </c>
      <c r="Q1850" s="7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2"/>
        <v>100.33333333333334</v>
      </c>
      <c r="O1851" s="6">
        <f t="shared" si="113"/>
        <v>37.625</v>
      </c>
      <c r="P1851" t="s">
        <v>8276</v>
      </c>
      <c r="Q1851" s="7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2"/>
        <v>101.52222222222223</v>
      </c>
      <c r="O1852" s="6">
        <f t="shared" si="113"/>
        <v>51.044692737430168</v>
      </c>
      <c r="P1852" t="s">
        <v>8276</v>
      </c>
      <c r="Q1852" s="7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2"/>
        <v>100.07692307692308</v>
      </c>
      <c r="O1853" s="6">
        <f t="shared" si="113"/>
        <v>50.03846153846154</v>
      </c>
      <c r="P1853" t="s">
        <v>8276</v>
      </c>
      <c r="Q1853" s="7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2"/>
        <v>116.96666666666667</v>
      </c>
      <c r="O1854" s="6">
        <f t="shared" si="113"/>
        <v>133.93129770992365</v>
      </c>
      <c r="P1854" t="s">
        <v>8276</v>
      </c>
      <c r="Q1854" s="7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2"/>
        <v>101.875</v>
      </c>
      <c r="O1855" s="6">
        <f t="shared" si="113"/>
        <v>58.214285714285715</v>
      </c>
      <c r="P1855" t="s">
        <v>8276</v>
      </c>
      <c r="Q1855" s="7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2"/>
        <v>102.12366666666665</v>
      </c>
      <c r="O1856" s="6">
        <f t="shared" si="113"/>
        <v>88.037643678160919</v>
      </c>
      <c r="P1856" t="s">
        <v>8276</v>
      </c>
      <c r="Q1856" s="7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2"/>
        <v>154.05897142857143</v>
      </c>
      <c r="O1857" s="6">
        <f t="shared" si="113"/>
        <v>70.576753926701571</v>
      </c>
      <c r="P1857" t="s">
        <v>8276</v>
      </c>
      <c r="Q1857" s="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2"/>
        <v>101.25</v>
      </c>
      <c r="O1858" s="6">
        <f t="shared" si="113"/>
        <v>53.289473684210527</v>
      </c>
      <c r="P1858" t="s">
        <v>8276</v>
      </c>
      <c r="Q1858" s="7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16">(E1859/D1859)*100</f>
        <v>100</v>
      </c>
      <c r="O1859" s="6">
        <f t="shared" ref="O1859:O1922" si="117">E1859/L1859</f>
        <v>136.36363636363637</v>
      </c>
      <c r="P1859" t="s">
        <v>8276</v>
      </c>
      <c r="Q1859" s="7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6"/>
        <v>108.74800874800874</v>
      </c>
      <c r="O1860" s="6">
        <f t="shared" si="117"/>
        <v>40.547315436241611</v>
      </c>
      <c r="P1860" t="s">
        <v>8276</v>
      </c>
      <c r="Q1860" s="7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6"/>
        <v>131.83333333333334</v>
      </c>
      <c r="O1861" s="6">
        <f t="shared" si="117"/>
        <v>70.625</v>
      </c>
      <c r="P1861" t="s">
        <v>8276</v>
      </c>
      <c r="Q1861" s="7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6"/>
        <v>133.46666666666667</v>
      </c>
      <c r="O1862" s="6">
        <f t="shared" si="117"/>
        <v>52.684210526315788</v>
      </c>
      <c r="P1862" t="s">
        <v>8276</v>
      </c>
      <c r="Q1862" s="7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6"/>
        <v>0</v>
      </c>
      <c r="O1863" s="6" t="e">
        <f t="shared" si="117"/>
        <v>#DIV/0!</v>
      </c>
      <c r="P1863" t="s">
        <v>8283</v>
      </c>
      <c r="Q1863" s="7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6"/>
        <v>8.0833333333333321</v>
      </c>
      <c r="O1864" s="6">
        <f t="shared" si="117"/>
        <v>90.9375</v>
      </c>
      <c r="P1864" t="s">
        <v>8283</v>
      </c>
      <c r="Q1864" s="7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6"/>
        <v>0.4</v>
      </c>
      <c r="O1865" s="6">
        <f t="shared" si="117"/>
        <v>5</v>
      </c>
      <c r="P1865" t="s">
        <v>8283</v>
      </c>
      <c r="Q1865" s="7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6"/>
        <v>42.892307692307689</v>
      </c>
      <c r="O1866" s="6">
        <f t="shared" si="117"/>
        <v>58.083333333333336</v>
      </c>
      <c r="P1866" t="s">
        <v>8283</v>
      </c>
      <c r="Q1866" s="7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6"/>
        <v>3.6363636363636364E-3</v>
      </c>
      <c r="O1867" s="6">
        <f t="shared" si="117"/>
        <v>2</v>
      </c>
      <c r="P1867" t="s">
        <v>8283</v>
      </c>
      <c r="Q1867" s="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6"/>
        <v>0.5</v>
      </c>
      <c r="O1868" s="6">
        <f t="shared" si="117"/>
        <v>62.5</v>
      </c>
      <c r="P1868" t="s">
        <v>8283</v>
      </c>
      <c r="Q1868" s="7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6"/>
        <v>0.05</v>
      </c>
      <c r="O1869" s="6">
        <f t="shared" si="117"/>
        <v>10</v>
      </c>
      <c r="P1869" t="s">
        <v>8283</v>
      </c>
      <c r="Q1869" s="7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6"/>
        <v>4.8680000000000003</v>
      </c>
      <c r="O1870" s="6">
        <f t="shared" si="117"/>
        <v>71.588235294117652</v>
      </c>
      <c r="P1870" t="s">
        <v>8283</v>
      </c>
      <c r="Q1870" s="7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6"/>
        <v>0</v>
      </c>
      <c r="O1871" s="6" t="e">
        <f t="shared" si="117"/>
        <v>#DIV/0!</v>
      </c>
      <c r="P1871" t="s">
        <v>8283</v>
      </c>
      <c r="Q1871" s="7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6"/>
        <v>10.314285714285715</v>
      </c>
      <c r="O1872" s="6">
        <f t="shared" si="117"/>
        <v>32.81818181818182</v>
      </c>
      <c r="P1872" t="s">
        <v>8283</v>
      </c>
      <c r="Q1872" s="7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6"/>
        <v>71.784615384615378</v>
      </c>
      <c r="O1873" s="6">
        <f t="shared" si="117"/>
        <v>49.11578947368421</v>
      </c>
      <c r="P1873" t="s">
        <v>8283</v>
      </c>
      <c r="Q1873" s="7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6"/>
        <v>1.06</v>
      </c>
      <c r="O1874" s="6">
        <f t="shared" si="117"/>
        <v>16.307692307692307</v>
      </c>
      <c r="P1874" t="s">
        <v>8283</v>
      </c>
      <c r="Q1874" s="7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6"/>
        <v>0.44999999999999996</v>
      </c>
      <c r="O1875" s="6">
        <f t="shared" si="117"/>
        <v>18</v>
      </c>
      <c r="P1875" t="s">
        <v>8283</v>
      </c>
      <c r="Q1875" s="7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6"/>
        <v>1.6250000000000001E-2</v>
      </c>
      <c r="O1876" s="6">
        <f t="shared" si="117"/>
        <v>13</v>
      </c>
      <c r="P1876" t="s">
        <v>8283</v>
      </c>
      <c r="Q1876" s="7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6"/>
        <v>0.51</v>
      </c>
      <c r="O1877" s="6">
        <f t="shared" si="117"/>
        <v>17</v>
      </c>
      <c r="P1877" t="s">
        <v>8283</v>
      </c>
      <c r="Q1877" s="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6"/>
        <v>0</v>
      </c>
      <c r="O1878" s="6" t="e">
        <f t="shared" si="117"/>
        <v>#DIV/0!</v>
      </c>
      <c r="P1878" t="s">
        <v>8283</v>
      </c>
      <c r="Q1878" s="7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6"/>
        <v>0</v>
      </c>
      <c r="O1879" s="6" t="e">
        <f t="shared" si="117"/>
        <v>#DIV/0!</v>
      </c>
      <c r="P1879" t="s">
        <v>8283</v>
      </c>
      <c r="Q1879" s="7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6"/>
        <v>0</v>
      </c>
      <c r="O1880" s="6" t="e">
        <f t="shared" si="117"/>
        <v>#DIV/0!</v>
      </c>
      <c r="P1880" t="s">
        <v>8283</v>
      </c>
      <c r="Q1880" s="7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6"/>
        <v>0.12</v>
      </c>
      <c r="O1881" s="6">
        <f t="shared" si="117"/>
        <v>3</v>
      </c>
      <c r="P1881" t="s">
        <v>8283</v>
      </c>
      <c r="Q1881" s="7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6"/>
        <v>20.080000000000002</v>
      </c>
      <c r="O1882" s="6">
        <f t="shared" si="117"/>
        <v>41.833333333333336</v>
      </c>
      <c r="P1882" t="s">
        <v>8283</v>
      </c>
      <c r="Q1882" s="7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6"/>
        <v>172.68449999999999</v>
      </c>
      <c r="O1883" s="6">
        <f t="shared" si="117"/>
        <v>49.338428571428572</v>
      </c>
      <c r="P1883" t="s">
        <v>8279</v>
      </c>
      <c r="Q1883" s="7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6"/>
        <v>100.8955223880597</v>
      </c>
      <c r="O1884" s="6">
        <f t="shared" si="117"/>
        <v>41.728395061728392</v>
      </c>
      <c r="P1884" t="s">
        <v>8279</v>
      </c>
      <c r="Q1884" s="7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6"/>
        <v>104.8048048048048</v>
      </c>
      <c r="O1885" s="6">
        <f t="shared" si="117"/>
        <v>32.71875</v>
      </c>
      <c r="P1885" t="s">
        <v>8279</v>
      </c>
      <c r="Q1885" s="7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6"/>
        <v>135.1</v>
      </c>
      <c r="O1886" s="6">
        <f t="shared" si="117"/>
        <v>51.96153846153846</v>
      </c>
      <c r="P1886" t="s">
        <v>8279</v>
      </c>
      <c r="Q1886" s="7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6"/>
        <v>116.32786885245903</v>
      </c>
      <c r="O1887" s="6">
        <f t="shared" si="117"/>
        <v>50.685714285714283</v>
      </c>
      <c r="P1887" t="s">
        <v>8279</v>
      </c>
      <c r="Q1887" s="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6"/>
        <v>102.08333333333333</v>
      </c>
      <c r="O1888" s="6">
        <f t="shared" si="117"/>
        <v>42.241379310344826</v>
      </c>
      <c r="P1888" t="s">
        <v>8279</v>
      </c>
      <c r="Q1888" s="7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6"/>
        <v>111.16666666666666</v>
      </c>
      <c r="O1889" s="6">
        <f t="shared" si="117"/>
        <v>416.875</v>
      </c>
      <c r="P1889" t="s">
        <v>8279</v>
      </c>
      <c r="Q1889" s="7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6"/>
        <v>166.08</v>
      </c>
      <c r="O1890" s="6">
        <f t="shared" si="117"/>
        <v>46.651685393258425</v>
      </c>
      <c r="P1890" t="s">
        <v>8279</v>
      </c>
      <c r="Q1890" s="7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6"/>
        <v>106.60000000000001</v>
      </c>
      <c r="O1891" s="6">
        <f t="shared" si="117"/>
        <v>48.454545454545453</v>
      </c>
      <c r="P1891" t="s">
        <v>8279</v>
      </c>
      <c r="Q1891" s="7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6"/>
        <v>144.58441666666667</v>
      </c>
      <c r="O1892" s="6">
        <f t="shared" si="117"/>
        <v>70.5289837398374</v>
      </c>
      <c r="P1892" t="s">
        <v>8279</v>
      </c>
      <c r="Q1892" s="7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6"/>
        <v>105.55000000000001</v>
      </c>
      <c r="O1893" s="6">
        <f t="shared" si="117"/>
        <v>87.958333333333329</v>
      </c>
      <c r="P1893" t="s">
        <v>8279</v>
      </c>
      <c r="Q1893" s="7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6"/>
        <v>136.60000000000002</v>
      </c>
      <c r="O1894" s="6">
        <f t="shared" si="117"/>
        <v>26.26923076923077</v>
      </c>
      <c r="P1894" t="s">
        <v>8279</v>
      </c>
      <c r="Q1894" s="7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6"/>
        <v>104</v>
      </c>
      <c r="O1895" s="6">
        <f t="shared" si="117"/>
        <v>57.777777777777779</v>
      </c>
      <c r="P1895" t="s">
        <v>8279</v>
      </c>
      <c r="Q1895" s="7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6"/>
        <v>114.5</v>
      </c>
      <c r="O1896" s="6">
        <f t="shared" si="117"/>
        <v>57.25</v>
      </c>
      <c r="P1896" t="s">
        <v>8279</v>
      </c>
      <c r="Q1896" s="7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6"/>
        <v>101.71957671957672</v>
      </c>
      <c r="O1897" s="6">
        <f t="shared" si="117"/>
        <v>196.34042553191489</v>
      </c>
      <c r="P1897" t="s">
        <v>8279</v>
      </c>
      <c r="Q1897" s="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6"/>
        <v>123.94678492239468</v>
      </c>
      <c r="O1898" s="6">
        <f t="shared" si="117"/>
        <v>43</v>
      </c>
      <c r="P1898" t="s">
        <v>8279</v>
      </c>
      <c r="Q1898" s="7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6"/>
        <v>102.45669291338582</v>
      </c>
      <c r="O1899" s="6">
        <f t="shared" si="117"/>
        <v>35.551912568306008</v>
      </c>
      <c r="P1899" t="s">
        <v>8279</v>
      </c>
      <c r="Q1899" s="7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6"/>
        <v>144.5</v>
      </c>
      <c r="O1900" s="6">
        <f t="shared" si="117"/>
        <v>68.80952380952381</v>
      </c>
      <c r="P1900" t="s">
        <v>8279</v>
      </c>
      <c r="Q1900" s="7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6"/>
        <v>133.33333333333331</v>
      </c>
      <c r="O1901" s="6">
        <f t="shared" si="117"/>
        <v>28.571428571428573</v>
      </c>
      <c r="P1901" t="s">
        <v>8279</v>
      </c>
      <c r="Q1901" s="7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6"/>
        <v>109.3644</v>
      </c>
      <c r="O1902" s="6">
        <f t="shared" si="117"/>
        <v>50.631666666666668</v>
      </c>
      <c r="P1902" t="s">
        <v>8279</v>
      </c>
      <c r="Q1902" s="7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6"/>
        <v>2.6969696969696968</v>
      </c>
      <c r="O1903" s="6">
        <f t="shared" si="117"/>
        <v>106.8</v>
      </c>
      <c r="P1903" t="s">
        <v>8294</v>
      </c>
      <c r="Q1903" s="7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6"/>
        <v>1.2</v>
      </c>
      <c r="O1904" s="6">
        <f t="shared" si="117"/>
        <v>4</v>
      </c>
      <c r="P1904" t="s">
        <v>8294</v>
      </c>
      <c r="Q1904" s="7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6"/>
        <v>46.6</v>
      </c>
      <c r="O1905" s="6">
        <f t="shared" si="117"/>
        <v>34.097560975609753</v>
      </c>
      <c r="P1905" t="s">
        <v>8294</v>
      </c>
      <c r="Q1905" s="7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6"/>
        <v>0.1</v>
      </c>
      <c r="O1906" s="6">
        <f t="shared" si="117"/>
        <v>25</v>
      </c>
      <c r="P1906" t="s">
        <v>8294</v>
      </c>
      <c r="Q1906" s="7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6"/>
        <v>0.16800000000000001</v>
      </c>
      <c r="O1907" s="6">
        <f t="shared" si="117"/>
        <v>10.5</v>
      </c>
      <c r="P1907" t="s">
        <v>8294</v>
      </c>
      <c r="Q1907" s="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6"/>
        <v>42.76</v>
      </c>
      <c r="O1908" s="6">
        <f t="shared" si="117"/>
        <v>215.95959595959596</v>
      </c>
      <c r="P1908" t="s">
        <v>8294</v>
      </c>
      <c r="Q1908" s="7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6"/>
        <v>0.28333333333333333</v>
      </c>
      <c r="O1909" s="6">
        <f t="shared" si="117"/>
        <v>21.25</v>
      </c>
      <c r="P1909" t="s">
        <v>8294</v>
      </c>
      <c r="Q1909" s="7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6"/>
        <v>1.7319999999999998</v>
      </c>
      <c r="O1910" s="6">
        <f t="shared" si="117"/>
        <v>108.25</v>
      </c>
      <c r="P1910" t="s">
        <v>8294</v>
      </c>
      <c r="Q1910" s="7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6"/>
        <v>14.111428571428572</v>
      </c>
      <c r="O1911" s="6">
        <f t="shared" si="117"/>
        <v>129.97368421052633</v>
      </c>
      <c r="P1911" t="s">
        <v>8294</v>
      </c>
      <c r="Q1911" s="7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6"/>
        <v>39.395294117647055</v>
      </c>
      <c r="O1912" s="6">
        <f t="shared" si="117"/>
        <v>117.49473684210527</v>
      </c>
      <c r="P1912" t="s">
        <v>8294</v>
      </c>
      <c r="Q1912" s="7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6"/>
        <v>2.3529411764705882E-2</v>
      </c>
      <c r="O1913" s="6">
        <f t="shared" si="117"/>
        <v>10</v>
      </c>
      <c r="P1913" t="s">
        <v>8294</v>
      </c>
      <c r="Q1913" s="7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6"/>
        <v>59.3</v>
      </c>
      <c r="O1914" s="6">
        <f t="shared" si="117"/>
        <v>70.595238095238102</v>
      </c>
      <c r="P1914" t="s">
        <v>8294</v>
      </c>
      <c r="Q1914" s="7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6"/>
        <v>1.3270833333333334</v>
      </c>
      <c r="O1915" s="6">
        <f t="shared" si="117"/>
        <v>24.5</v>
      </c>
      <c r="P1915" t="s">
        <v>8294</v>
      </c>
      <c r="Q1915" s="7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6"/>
        <v>9.0090090090090094</v>
      </c>
      <c r="O1916" s="6">
        <f t="shared" si="117"/>
        <v>30</v>
      </c>
      <c r="P1916" t="s">
        <v>8294</v>
      </c>
      <c r="Q1916" s="7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6"/>
        <v>1.6</v>
      </c>
      <c r="O1917" s="6">
        <f t="shared" si="117"/>
        <v>2</v>
      </c>
      <c r="P1917" t="s">
        <v>8294</v>
      </c>
      <c r="Q1917" s="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6"/>
        <v>0.51</v>
      </c>
      <c r="O1918" s="6">
        <f t="shared" si="117"/>
        <v>17</v>
      </c>
      <c r="P1918" t="s">
        <v>8294</v>
      </c>
      <c r="Q1918" s="7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6"/>
        <v>52.570512820512818</v>
      </c>
      <c r="O1919" s="6">
        <f t="shared" si="117"/>
        <v>2928.9285714285716</v>
      </c>
      <c r="P1919" t="s">
        <v>8294</v>
      </c>
      <c r="Q1919" s="7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6"/>
        <v>1.04</v>
      </c>
      <c r="O1920" s="6">
        <f t="shared" si="117"/>
        <v>28.888888888888889</v>
      </c>
      <c r="P1920" t="s">
        <v>8294</v>
      </c>
      <c r="Q1920" s="7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6"/>
        <v>47.4</v>
      </c>
      <c r="O1921" s="6">
        <f t="shared" si="117"/>
        <v>29.625</v>
      </c>
      <c r="P1921" t="s">
        <v>8294</v>
      </c>
      <c r="Q1921" s="7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6"/>
        <v>43.03</v>
      </c>
      <c r="O1922" s="6">
        <f t="shared" si="117"/>
        <v>40.980952380952381</v>
      </c>
      <c r="P1922" t="s">
        <v>8294</v>
      </c>
      <c r="Q1922" s="7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20">(E1923/D1923)*100</f>
        <v>136.80000000000001</v>
      </c>
      <c r="O1923" s="6">
        <f t="shared" ref="O1923:O1986" si="121">E1923/L1923</f>
        <v>54</v>
      </c>
      <c r="P1923" t="s">
        <v>8279</v>
      </c>
      <c r="Q1923" s="7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0"/>
        <v>115.55</v>
      </c>
      <c r="O1924" s="6">
        <f t="shared" si="121"/>
        <v>36.109375</v>
      </c>
      <c r="P1924" t="s">
        <v>8279</v>
      </c>
      <c r="Q1924" s="7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0"/>
        <v>240.79999999999998</v>
      </c>
      <c r="O1925" s="6">
        <f t="shared" si="121"/>
        <v>23.153846153846153</v>
      </c>
      <c r="P1925" t="s">
        <v>8279</v>
      </c>
      <c r="Q1925" s="7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0"/>
        <v>114.39999999999999</v>
      </c>
      <c r="O1926" s="6">
        <f t="shared" si="121"/>
        <v>104</v>
      </c>
      <c r="P1926" t="s">
        <v>8279</v>
      </c>
      <c r="Q1926" s="7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0"/>
        <v>110.33333333333333</v>
      </c>
      <c r="O1927" s="6">
        <f t="shared" si="121"/>
        <v>31.826923076923077</v>
      </c>
      <c r="P1927" t="s">
        <v>8279</v>
      </c>
      <c r="Q1927" s="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0"/>
        <v>195.37933333333334</v>
      </c>
      <c r="O1928" s="6">
        <f t="shared" si="121"/>
        <v>27.3896261682243</v>
      </c>
      <c r="P1928" t="s">
        <v>8279</v>
      </c>
      <c r="Q1928" s="7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0"/>
        <v>103.33333333333334</v>
      </c>
      <c r="O1929" s="6">
        <f t="shared" si="121"/>
        <v>56.363636363636367</v>
      </c>
      <c r="P1929" t="s">
        <v>8279</v>
      </c>
      <c r="Q1929" s="7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0"/>
        <v>103.1372549019608</v>
      </c>
      <c r="O1930" s="6">
        <f t="shared" si="121"/>
        <v>77.352941176470594</v>
      </c>
      <c r="P1930" t="s">
        <v>8279</v>
      </c>
      <c r="Q1930" s="7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0"/>
        <v>100.3125</v>
      </c>
      <c r="O1931" s="6">
        <f t="shared" si="121"/>
        <v>42.8</v>
      </c>
      <c r="P1931" t="s">
        <v>8279</v>
      </c>
      <c r="Q1931" s="7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0"/>
        <v>127</v>
      </c>
      <c r="O1932" s="6">
        <f t="shared" si="121"/>
        <v>48.846153846153847</v>
      </c>
      <c r="P1932" t="s">
        <v>8279</v>
      </c>
      <c r="Q1932" s="7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0"/>
        <v>120.601</v>
      </c>
      <c r="O1933" s="6">
        <f t="shared" si="121"/>
        <v>48.240400000000001</v>
      </c>
      <c r="P1933" t="s">
        <v>8279</v>
      </c>
      <c r="Q1933" s="7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0"/>
        <v>106.99047619047619</v>
      </c>
      <c r="O1934" s="6">
        <f t="shared" si="121"/>
        <v>70.212500000000006</v>
      </c>
      <c r="P1934" t="s">
        <v>8279</v>
      </c>
      <c r="Q1934" s="7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0"/>
        <v>172.43333333333334</v>
      </c>
      <c r="O1935" s="6">
        <f t="shared" si="121"/>
        <v>94.054545454545448</v>
      </c>
      <c r="P1935" t="s">
        <v>8279</v>
      </c>
      <c r="Q1935" s="7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0"/>
        <v>123.61999999999999</v>
      </c>
      <c r="O1936" s="6">
        <f t="shared" si="121"/>
        <v>80.272727272727266</v>
      </c>
      <c r="P1936" t="s">
        <v>8279</v>
      </c>
      <c r="Q1936" s="7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0"/>
        <v>108.4</v>
      </c>
      <c r="O1937" s="6">
        <f t="shared" si="121"/>
        <v>54.2</v>
      </c>
      <c r="P1937" t="s">
        <v>8279</v>
      </c>
      <c r="Q1937" s="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0"/>
        <v>116.52013333333333</v>
      </c>
      <c r="O1938" s="6">
        <f t="shared" si="121"/>
        <v>60.26903448275862</v>
      </c>
      <c r="P1938" t="s">
        <v>8279</v>
      </c>
      <c r="Q1938" s="7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0"/>
        <v>187.245</v>
      </c>
      <c r="O1939" s="6">
        <f t="shared" si="121"/>
        <v>38.740344827586206</v>
      </c>
      <c r="P1939" t="s">
        <v>8279</v>
      </c>
      <c r="Q1939" s="7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0"/>
        <v>115.93333333333334</v>
      </c>
      <c r="O1940" s="6">
        <f t="shared" si="121"/>
        <v>152.54385964912279</v>
      </c>
      <c r="P1940" t="s">
        <v>8279</v>
      </c>
      <c r="Q1940" s="7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0"/>
        <v>110.7</v>
      </c>
      <c r="O1941" s="6">
        <f t="shared" si="121"/>
        <v>115.3125</v>
      </c>
      <c r="P1941" t="s">
        <v>8279</v>
      </c>
      <c r="Q1941" s="7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0"/>
        <v>170.92307692307693</v>
      </c>
      <c r="O1942" s="6">
        <f t="shared" si="121"/>
        <v>35.838709677419352</v>
      </c>
      <c r="P1942" t="s">
        <v>8279</v>
      </c>
      <c r="Q1942" s="7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0"/>
        <v>126.11835600000001</v>
      </c>
      <c r="O1943" s="6">
        <f t="shared" si="121"/>
        <v>64.570118779438872</v>
      </c>
      <c r="P1943" t="s">
        <v>8295</v>
      </c>
      <c r="Q1943" s="7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0"/>
        <v>138.44033333333334</v>
      </c>
      <c r="O1944" s="6">
        <f t="shared" si="121"/>
        <v>87.436000000000007</v>
      </c>
      <c r="P1944" t="s">
        <v>8295</v>
      </c>
      <c r="Q1944" s="7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0"/>
        <v>1705.2499999999998</v>
      </c>
      <c r="O1945" s="6">
        <f t="shared" si="121"/>
        <v>68.815577078288939</v>
      </c>
      <c r="P1945" t="s">
        <v>8295</v>
      </c>
      <c r="Q1945" s="7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0"/>
        <v>788.05550000000005</v>
      </c>
      <c r="O1946" s="6">
        <f t="shared" si="121"/>
        <v>176.200223588597</v>
      </c>
      <c r="P1946" t="s">
        <v>8295</v>
      </c>
      <c r="Q1946" s="7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0"/>
        <v>348.01799999999997</v>
      </c>
      <c r="O1947" s="6">
        <f t="shared" si="121"/>
        <v>511.79117647058825</v>
      </c>
      <c r="P1947" t="s">
        <v>8295</v>
      </c>
      <c r="Q1947" s="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0"/>
        <v>149.74666666666667</v>
      </c>
      <c r="O1948" s="6">
        <f t="shared" si="121"/>
        <v>160.44285714285715</v>
      </c>
      <c r="P1948" t="s">
        <v>8295</v>
      </c>
      <c r="Q1948" s="7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0"/>
        <v>100.63375000000001</v>
      </c>
      <c r="O1949" s="6">
        <f t="shared" si="121"/>
        <v>35.003043478260871</v>
      </c>
      <c r="P1949" t="s">
        <v>8295</v>
      </c>
      <c r="Q1949" s="7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0"/>
        <v>800.21100000000001</v>
      </c>
      <c r="O1950" s="6">
        <f t="shared" si="121"/>
        <v>188.50671378091872</v>
      </c>
      <c r="P1950" t="s">
        <v>8295</v>
      </c>
      <c r="Q1950" s="7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0"/>
        <v>106.00260000000002</v>
      </c>
      <c r="O1951" s="6">
        <f t="shared" si="121"/>
        <v>56.204984093319197</v>
      </c>
      <c r="P1951" t="s">
        <v>8295</v>
      </c>
      <c r="Q1951" s="7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0"/>
        <v>200.51866666666669</v>
      </c>
      <c r="O1952" s="6">
        <f t="shared" si="121"/>
        <v>51.3054157782516</v>
      </c>
      <c r="P1952" t="s">
        <v>8295</v>
      </c>
      <c r="Q1952" s="7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0"/>
        <v>212.44399999999999</v>
      </c>
      <c r="O1953" s="6">
        <f t="shared" si="121"/>
        <v>127.36450839328538</v>
      </c>
      <c r="P1953" t="s">
        <v>8295</v>
      </c>
      <c r="Q1953" s="7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0"/>
        <v>198.47237142857145</v>
      </c>
      <c r="O1954" s="6">
        <f t="shared" si="121"/>
        <v>101.85532258064516</v>
      </c>
      <c r="P1954" t="s">
        <v>8295</v>
      </c>
      <c r="Q1954" s="7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0"/>
        <v>225.94666666666666</v>
      </c>
      <c r="O1955" s="6">
        <f t="shared" si="121"/>
        <v>230.55782312925169</v>
      </c>
      <c r="P1955" t="s">
        <v>8295</v>
      </c>
      <c r="Q1955" s="7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0"/>
        <v>698.94800000000009</v>
      </c>
      <c r="O1956" s="6">
        <f t="shared" si="121"/>
        <v>842.10602409638557</v>
      </c>
      <c r="P1956" t="s">
        <v>8295</v>
      </c>
      <c r="Q1956" s="7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0"/>
        <v>398.59528571428569</v>
      </c>
      <c r="O1957" s="6">
        <f t="shared" si="121"/>
        <v>577.27593103448271</v>
      </c>
      <c r="P1957" t="s">
        <v>8295</v>
      </c>
      <c r="Q1957" s="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0"/>
        <v>294.0333333333333</v>
      </c>
      <c r="O1958" s="6">
        <f t="shared" si="121"/>
        <v>483.34246575342468</v>
      </c>
      <c r="P1958" t="s">
        <v>8295</v>
      </c>
      <c r="Q1958" s="7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0"/>
        <v>167.50470000000001</v>
      </c>
      <c r="O1959" s="6">
        <f t="shared" si="121"/>
        <v>76.138500000000008</v>
      </c>
      <c r="P1959" t="s">
        <v>8295</v>
      </c>
      <c r="Q1959" s="7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0"/>
        <v>1435.5717142857143</v>
      </c>
      <c r="O1960" s="6">
        <f t="shared" si="121"/>
        <v>74.107684365781708</v>
      </c>
      <c r="P1960" t="s">
        <v>8295</v>
      </c>
      <c r="Q1960" s="7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0"/>
        <v>156.73439999999999</v>
      </c>
      <c r="O1961" s="6">
        <f t="shared" si="121"/>
        <v>36.965660377358489</v>
      </c>
      <c r="P1961" t="s">
        <v>8295</v>
      </c>
      <c r="Q1961" s="7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0"/>
        <v>117.90285714285716</v>
      </c>
      <c r="O1962" s="6">
        <f t="shared" si="121"/>
        <v>2500.969696969697</v>
      </c>
      <c r="P1962" t="s">
        <v>8295</v>
      </c>
      <c r="Q1962" s="7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0"/>
        <v>1105.3811999999998</v>
      </c>
      <c r="O1963" s="6">
        <f t="shared" si="121"/>
        <v>67.690214329454989</v>
      </c>
      <c r="P1963" t="s">
        <v>8295</v>
      </c>
      <c r="Q1963" s="7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0"/>
        <v>192.92499999999998</v>
      </c>
      <c r="O1964" s="6">
        <f t="shared" si="121"/>
        <v>63.04738562091503</v>
      </c>
      <c r="P1964" t="s">
        <v>8295</v>
      </c>
      <c r="Q1964" s="7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0"/>
        <v>126.8842105263158</v>
      </c>
      <c r="O1965" s="6">
        <f t="shared" si="121"/>
        <v>117.6</v>
      </c>
      <c r="P1965" t="s">
        <v>8295</v>
      </c>
      <c r="Q1965" s="7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0"/>
        <v>259.57748878923763</v>
      </c>
      <c r="O1966" s="6">
        <f t="shared" si="121"/>
        <v>180.75185011709601</v>
      </c>
      <c r="P1966" t="s">
        <v>8295</v>
      </c>
      <c r="Q1966" s="7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0"/>
        <v>262.27999999999997</v>
      </c>
      <c r="O1967" s="6">
        <f t="shared" si="121"/>
        <v>127.32038834951456</v>
      </c>
      <c r="P1967" t="s">
        <v>8295</v>
      </c>
      <c r="Q1967" s="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0"/>
        <v>206.74309000000002</v>
      </c>
      <c r="O1968" s="6">
        <f t="shared" si="121"/>
        <v>136.6444745538665</v>
      </c>
      <c r="P1968" t="s">
        <v>8295</v>
      </c>
      <c r="Q1968" s="7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0"/>
        <v>370.13</v>
      </c>
      <c r="O1969" s="6">
        <f t="shared" si="121"/>
        <v>182.78024691358024</v>
      </c>
      <c r="P1969" t="s">
        <v>8295</v>
      </c>
      <c r="Q1969" s="7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0"/>
        <v>284.96600000000001</v>
      </c>
      <c r="O1970" s="6">
        <f t="shared" si="121"/>
        <v>279.37843137254902</v>
      </c>
      <c r="P1970" t="s">
        <v>8295</v>
      </c>
      <c r="Q1970" s="7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0"/>
        <v>579.08000000000004</v>
      </c>
      <c r="O1971" s="6">
        <f t="shared" si="121"/>
        <v>61.375728669846318</v>
      </c>
      <c r="P1971" t="s">
        <v>8295</v>
      </c>
      <c r="Q1971" s="7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0"/>
        <v>1131.8</v>
      </c>
      <c r="O1972" s="6">
        <f t="shared" si="121"/>
        <v>80.727532097004286</v>
      </c>
      <c r="P1972" t="s">
        <v>8295</v>
      </c>
      <c r="Q1972" s="7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0"/>
        <v>263.02771750000005</v>
      </c>
      <c r="O1973" s="6">
        <f t="shared" si="121"/>
        <v>272.35590732591254</v>
      </c>
      <c r="P1973" t="s">
        <v>8295</v>
      </c>
      <c r="Q1973" s="7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0"/>
        <v>674.48</v>
      </c>
      <c r="O1974" s="6">
        <f t="shared" si="121"/>
        <v>70.848739495798313</v>
      </c>
      <c r="P1974" t="s">
        <v>8295</v>
      </c>
      <c r="Q1974" s="7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0"/>
        <v>256.83081313131316</v>
      </c>
      <c r="O1975" s="6">
        <f t="shared" si="121"/>
        <v>247.94003412969283</v>
      </c>
      <c r="P1975" t="s">
        <v>8295</v>
      </c>
      <c r="Q1975" s="7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0"/>
        <v>375.49599999999998</v>
      </c>
      <c r="O1976" s="6">
        <f t="shared" si="121"/>
        <v>186.81393034825871</v>
      </c>
      <c r="P1976" t="s">
        <v>8295</v>
      </c>
      <c r="Q1976" s="7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0"/>
        <v>208.70837499999996</v>
      </c>
      <c r="O1977" s="6">
        <f t="shared" si="121"/>
        <v>131.98948616600788</v>
      </c>
      <c r="P1977" t="s">
        <v>8295</v>
      </c>
      <c r="Q1977" s="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0"/>
        <v>346.6</v>
      </c>
      <c r="O1978" s="6">
        <f t="shared" si="121"/>
        <v>29.310782241014799</v>
      </c>
      <c r="P1978" t="s">
        <v>8295</v>
      </c>
      <c r="Q1978" s="7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0"/>
        <v>402.33</v>
      </c>
      <c r="O1979" s="6">
        <f t="shared" si="121"/>
        <v>245.02436053593178</v>
      </c>
      <c r="P1979" t="s">
        <v>8295</v>
      </c>
      <c r="Q1979" s="7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0"/>
        <v>1026.8451399999999</v>
      </c>
      <c r="O1980" s="6">
        <f t="shared" si="121"/>
        <v>1323.2540463917526</v>
      </c>
      <c r="P1980" t="s">
        <v>8295</v>
      </c>
      <c r="Q1980" s="7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0"/>
        <v>114.901155</v>
      </c>
      <c r="O1981" s="6">
        <f t="shared" si="121"/>
        <v>282.65966789667897</v>
      </c>
      <c r="P1981" t="s">
        <v>8295</v>
      </c>
      <c r="Q1981" s="7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0"/>
        <v>354.82402000000002</v>
      </c>
      <c r="O1982" s="6">
        <f t="shared" si="121"/>
        <v>91.214401028277635</v>
      </c>
      <c r="P1982" t="s">
        <v>8295</v>
      </c>
      <c r="Q1982" s="7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0"/>
        <v>5.08</v>
      </c>
      <c r="O1983" s="6">
        <f t="shared" si="121"/>
        <v>31.75</v>
      </c>
      <c r="P1983" t="s">
        <v>8296</v>
      </c>
      <c r="Q1983" s="7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0"/>
        <v>0</v>
      </c>
      <c r="O1984" s="6" t="e">
        <f t="shared" si="121"/>
        <v>#DIV/0!</v>
      </c>
      <c r="P1984" t="s">
        <v>8296</v>
      </c>
      <c r="Q1984" s="7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0"/>
        <v>4.3</v>
      </c>
      <c r="O1985" s="6">
        <f t="shared" si="121"/>
        <v>88.6875</v>
      </c>
      <c r="P1985" t="s">
        <v>8296</v>
      </c>
      <c r="Q1985" s="7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0"/>
        <v>21.146666666666665</v>
      </c>
      <c r="O1986" s="6">
        <f t="shared" si="121"/>
        <v>453.14285714285717</v>
      </c>
      <c r="P1986" t="s">
        <v>8296</v>
      </c>
      <c r="Q1986" s="7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24">(E1987/D1987)*100</f>
        <v>3.1875</v>
      </c>
      <c r="O1987" s="6">
        <f t="shared" ref="O1987:O2050" si="125">E1987/L1987</f>
        <v>12.75</v>
      </c>
      <c r="P1987" t="s">
        <v>8296</v>
      </c>
      <c r="Q1987" s="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4"/>
        <v>0.05</v>
      </c>
      <c r="O1988" s="6">
        <f t="shared" si="125"/>
        <v>1</v>
      </c>
      <c r="P1988" t="s">
        <v>8296</v>
      </c>
      <c r="Q1988" s="7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4"/>
        <v>42.472727272727276</v>
      </c>
      <c r="O1989" s="6">
        <f t="shared" si="125"/>
        <v>83.428571428571431</v>
      </c>
      <c r="P1989" t="s">
        <v>8296</v>
      </c>
      <c r="Q1989" s="7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4"/>
        <v>0.41666666666666669</v>
      </c>
      <c r="O1990" s="6">
        <f t="shared" si="125"/>
        <v>25</v>
      </c>
      <c r="P1990" t="s">
        <v>8296</v>
      </c>
      <c r="Q1990" s="7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4"/>
        <v>1</v>
      </c>
      <c r="O1991" s="6">
        <f t="shared" si="125"/>
        <v>50</v>
      </c>
      <c r="P1991" t="s">
        <v>8296</v>
      </c>
      <c r="Q1991" s="7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4"/>
        <v>16.966666666666665</v>
      </c>
      <c r="O1992" s="6">
        <f t="shared" si="125"/>
        <v>101.8</v>
      </c>
      <c r="P1992" t="s">
        <v>8296</v>
      </c>
      <c r="Q1992" s="7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4"/>
        <v>7.0000000000000009</v>
      </c>
      <c r="O1993" s="6">
        <f t="shared" si="125"/>
        <v>46.666666666666664</v>
      </c>
      <c r="P1993" t="s">
        <v>8296</v>
      </c>
      <c r="Q1993" s="7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4"/>
        <v>0.13333333333333333</v>
      </c>
      <c r="O1994" s="6">
        <f t="shared" si="125"/>
        <v>1</v>
      </c>
      <c r="P1994" t="s">
        <v>8296</v>
      </c>
      <c r="Q1994" s="7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4"/>
        <v>0</v>
      </c>
      <c r="O1995" s="6" t="e">
        <f t="shared" si="125"/>
        <v>#DIV/0!</v>
      </c>
      <c r="P1995" t="s">
        <v>8296</v>
      </c>
      <c r="Q1995" s="7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4"/>
        <v>0</v>
      </c>
      <c r="O1996" s="6" t="e">
        <f t="shared" si="125"/>
        <v>#DIV/0!</v>
      </c>
      <c r="P1996" t="s">
        <v>8296</v>
      </c>
      <c r="Q1996" s="7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4"/>
        <v>7.8</v>
      </c>
      <c r="O1997" s="6">
        <f t="shared" si="125"/>
        <v>26</v>
      </c>
      <c r="P1997" t="s">
        <v>8296</v>
      </c>
      <c r="Q1997" s="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4"/>
        <v>0</v>
      </c>
      <c r="O1998" s="6" t="e">
        <f t="shared" si="125"/>
        <v>#DIV/0!</v>
      </c>
      <c r="P1998" t="s">
        <v>8296</v>
      </c>
      <c r="Q1998" s="7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4"/>
        <v>0</v>
      </c>
      <c r="O1999" s="6" t="e">
        <f t="shared" si="125"/>
        <v>#DIV/0!</v>
      </c>
      <c r="P1999" t="s">
        <v>8296</v>
      </c>
      <c r="Q1999" s="7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4"/>
        <v>26.200000000000003</v>
      </c>
      <c r="O2000" s="6">
        <f t="shared" si="125"/>
        <v>218.33333333333334</v>
      </c>
      <c r="P2000" t="s">
        <v>8296</v>
      </c>
      <c r="Q2000" s="7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4"/>
        <v>0.76129032258064511</v>
      </c>
      <c r="O2001" s="6">
        <f t="shared" si="125"/>
        <v>33.714285714285715</v>
      </c>
      <c r="P2001" t="s">
        <v>8296</v>
      </c>
      <c r="Q2001" s="7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4"/>
        <v>12.5</v>
      </c>
      <c r="O2002" s="6">
        <f t="shared" si="125"/>
        <v>25</v>
      </c>
      <c r="P2002" t="s">
        <v>8296</v>
      </c>
      <c r="Q2002" s="7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4"/>
        <v>382.12909090909091</v>
      </c>
      <c r="O2003" s="6">
        <f t="shared" si="125"/>
        <v>128.38790470372632</v>
      </c>
      <c r="P2003" t="s">
        <v>8295</v>
      </c>
      <c r="Q2003" s="7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4"/>
        <v>216.79422000000002</v>
      </c>
      <c r="O2004" s="6">
        <f t="shared" si="125"/>
        <v>78.834261818181815</v>
      </c>
      <c r="P2004" t="s">
        <v>8295</v>
      </c>
      <c r="Q2004" s="7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4"/>
        <v>312</v>
      </c>
      <c r="O2005" s="6">
        <f t="shared" si="125"/>
        <v>91.764705882352942</v>
      </c>
      <c r="P2005" t="s">
        <v>8295</v>
      </c>
      <c r="Q2005" s="7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4"/>
        <v>234.42048</v>
      </c>
      <c r="O2006" s="6">
        <f t="shared" si="125"/>
        <v>331.10237288135596</v>
      </c>
      <c r="P2006" t="s">
        <v>8295</v>
      </c>
      <c r="Q2006" s="7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4"/>
        <v>123.68010000000001</v>
      </c>
      <c r="O2007" s="6">
        <f t="shared" si="125"/>
        <v>194.26193717277485</v>
      </c>
      <c r="P2007" t="s">
        <v>8295</v>
      </c>
      <c r="Q2007" s="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4"/>
        <v>247.84</v>
      </c>
      <c r="O2008" s="6">
        <f t="shared" si="125"/>
        <v>408.97689768976898</v>
      </c>
      <c r="P2008" t="s">
        <v>8295</v>
      </c>
      <c r="Q2008" s="7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4"/>
        <v>115.7092</v>
      </c>
      <c r="O2009" s="6">
        <f t="shared" si="125"/>
        <v>84.459270072992695</v>
      </c>
      <c r="P2009" t="s">
        <v>8295</v>
      </c>
      <c r="Q2009" s="7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4"/>
        <v>117.07484768810599</v>
      </c>
      <c r="O2010" s="6">
        <f t="shared" si="125"/>
        <v>44.853658536585364</v>
      </c>
      <c r="P2010" t="s">
        <v>8295</v>
      </c>
      <c r="Q2010" s="7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4"/>
        <v>305.15800000000002</v>
      </c>
      <c r="O2011" s="6">
        <f t="shared" si="125"/>
        <v>383.3643216080402</v>
      </c>
      <c r="P2011" t="s">
        <v>8295</v>
      </c>
      <c r="Q2011" s="7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4"/>
        <v>320.05299999999994</v>
      </c>
      <c r="O2012" s="6">
        <f t="shared" si="125"/>
        <v>55.276856649395505</v>
      </c>
      <c r="P2012" t="s">
        <v>8295</v>
      </c>
      <c r="Q2012" s="7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4"/>
        <v>819.56399999999996</v>
      </c>
      <c r="O2013" s="6">
        <f t="shared" si="125"/>
        <v>422.02059732234807</v>
      </c>
      <c r="P2013" t="s">
        <v>8295</v>
      </c>
      <c r="Q2013" s="7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4"/>
        <v>234.90000000000003</v>
      </c>
      <c r="O2014" s="6">
        <f t="shared" si="125"/>
        <v>64.180327868852459</v>
      </c>
      <c r="P2014" t="s">
        <v>8295</v>
      </c>
      <c r="Q2014" s="7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4"/>
        <v>494.91374999999999</v>
      </c>
      <c r="O2015" s="6">
        <f t="shared" si="125"/>
        <v>173.57781674704077</v>
      </c>
      <c r="P2015" t="s">
        <v>8295</v>
      </c>
      <c r="Q2015" s="7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4"/>
        <v>7813.7822333333334</v>
      </c>
      <c r="O2016" s="6">
        <f t="shared" si="125"/>
        <v>88.601680840609291</v>
      </c>
      <c r="P2016" t="s">
        <v>8295</v>
      </c>
      <c r="Q2016" s="7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4"/>
        <v>113.00013888888888</v>
      </c>
      <c r="O2017" s="6">
        <f t="shared" si="125"/>
        <v>50.222283950617282</v>
      </c>
      <c r="P2017" t="s">
        <v>8295</v>
      </c>
      <c r="Q2017" s="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4"/>
        <v>921.54219999999998</v>
      </c>
      <c r="O2018" s="6">
        <f t="shared" si="125"/>
        <v>192.38876826722338</v>
      </c>
      <c r="P2018" t="s">
        <v>8295</v>
      </c>
      <c r="Q2018" s="7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4"/>
        <v>125.10239999999999</v>
      </c>
      <c r="O2019" s="6">
        <f t="shared" si="125"/>
        <v>73.416901408450698</v>
      </c>
      <c r="P2019" t="s">
        <v>8295</v>
      </c>
      <c r="Q2019" s="7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4"/>
        <v>102.24343076923077</v>
      </c>
      <c r="O2020" s="6">
        <f t="shared" si="125"/>
        <v>147.68495555555555</v>
      </c>
      <c r="P2020" t="s">
        <v>8295</v>
      </c>
      <c r="Q2020" s="7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4"/>
        <v>484.90975000000003</v>
      </c>
      <c r="O2021" s="6">
        <f t="shared" si="125"/>
        <v>108.96848314606741</v>
      </c>
      <c r="P2021" t="s">
        <v>8295</v>
      </c>
      <c r="Q2021" s="7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4"/>
        <v>192.33333333333334</v>
      </c>
      <c r="O2022" s="6">
        <f t="shared" si="125"/>
        <v>23.647540983606557</v>
      </c>
      <c r="P2022" t="s">
        <v>8295</v>
      </c>
      <c r="Q2022" s="7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4"/>
        <v>281.10000000000002</v>
      </c>
      <c r="O2023" s="6">
        <f t="shared" si="125"/>
        <v>147.94736842105263</v>
      </c>
      <c r="P2023" t="s">
        <v>8295</v>
      </c>
      <c r="Q2023" s="7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4"/>
        <v>125.13700000000001</v>
      </c>
      <c r="O2024" s="6">
        <f t="shared" si="125"/>
        <v>385.03692307692307</v>
      </c>
      <c r="P2024" t="s">
        <v>8295</v>
      </c>
      <c r="Q2024" s="7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4"/>
        <v>161.459</v>
      </c>
      <c r="O2025" s="6">
        <f t="shared" si="125"/>
        <v>457.39093484419266</v>
      </c>
      <c r="P2025" t="s">
        <v>8295</v>
      </c>
      <c r="Q2025" s="7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4"/>
        <v>585.35</v>
      </c>
      <c r="O2026" s="6">
        <f t="shared" si="125"/>
        <v>222.99047619047619</v>
      </c>
      <c r="P2026" t="s">
        <v>8295</v>
      </c>
      <c r="Q2026" s="7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4"/>
        <v>201.14999999999998</v>
      </c>
      <c r="O2027" s="6">
        <f t="shared" si="125"/>
        <v>220.74074074074073</v>
      </c>
      <c r="P2027" t="s">
        <v>8295</v>
      </c>
      <c r="Q2027" s="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4"/>
        <v>133.48307999999997</v>
      </c>
      <c r="O2028" s="6">
        <f t="shared" si="125"/>
        <v>73.503898678414089</v>
      </c>
      <c r="P2028" t="s">
        <v>8295</v>
      </c>
      <c r="Q2028" s="7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4"/>
        <v>120.24900000000001</v>
      </c>
      <c r="O2029" s="6">
        <f t="shared" si="125"/>
        <v>223.09647495361781</v>
      </c>
      <c r="P2029" t="s">
        <v>8295</v>
      </c>
      <c r="Q2029" s="7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4"/>
        <v>126.16666666666667</v>
      </c>
      <c r="O2030" s="6">
        <f t="shared" si="125"/>
        <v>47.911392405063289</v>
      </c>
      <c r="P2030" t="s">
        <v>8295</v>
      </c>
      <c r="Q2030" s="7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4"/>
        <v>361.2</v>
      </c>
      <c r="O2031" s="6">
        <f t="shared" si="125"/>
        <v>96.063829787234042</v>
      </c>
      <c r="P2031" t="s">
        <v>8295</v>
      </c>
      <c r="Q2031" s="7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4"/>
        <v>226.239013671875</v>
      </c>
      <c r="O2032" s="6">
        <f t="shared" si="125"/>
        <v>118.6144</v>
      </c>
      <c r="P2032" t="s">
        <v>8295</v>
      </c>
      <c r="Q2032" s="7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4"/>
        <v>120.35</v>
      </c>
      <c r="O2033" s="6">
        <f t="shared" si="125"/>
        <v>118.45472440944881</v>
      </c>
      <c r="P2033" t="s">
        <v>8295</v>
      </c>
      <c r="Q2033" s="7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4"/>
        <v>304.18799999999999</v>
      </c>
      <c r="O2034" s="6">
        <f t="shared" si="125"/>
        <v>143.21468926553672</v>
      </c>
      <c r="P2034" t="s">
        <v>8295</v>
      </c>
      <c r="Q2034" s="7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4"/>
        <v>178.67599999999999</v>
      </c>
      <c r="O2035" s="6">
        <f t="shared" si="125"/>
        <v>282.71518987341773</v>
      </c>
      <c r="P2035" t="s">
        <v>8295</v>
      </c>
      <c r="Q2035" s="7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4"/>
        <v>386.81998717948721</v>
      </c>
      <c r="O2036" s="6">
        <f t="shared" si="125"/>
        <v>593.93620078740162</v>
      </c>
      <c r="P2036" t="s">
        <v>8295</v>
      </c>
      <c r="Q2036" s="7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4"/>
        <v>211.03642500000004</v>
      </c>
      <c r="O2037" s="6">
        <f t="shared" si="125"/>
        <v>262.15704968944101</v>
      </c>
      <c r="P2037" t="s">
        <v>8295</v>
      </c>
      <c r="Q2037" s="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4"/>
        <v>131.66833333333335</v>
      </c>
      <c r="O2038" s="6">
        <f t="shared" si="125"/>
        <v>46.580778301886795</v>
      </c>
      <c r="P2038" t="s">
        <v>8295</v>
      </c>
      <c r="Q2038" s="7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4"/>
        <v>300.47639999999996</v>
      </c>
      <c r="O2039" s="6">
        <f t="shared" si="125"/>
        <v>70.041118881118877</v>
      </c>
      <c r="P2039" t="s">
        <v>8295</v>
      </c>
      <c r="Q2039" s="7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4"/>
        <v>420.51249999999999</v>
      </c>
      <c r="O2040" s="6">
        <f t="shared" si="125"/>
        <v>164.90686274509804</v>
      </c>
      <c r="P2040" t="s">
        <v>8295</v>
      </c>
      <c r="Q2040" s="7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4"/>
        <v>136.21680000000001</v>
      </c>
      <c r="O2041" s="6">
        <f t="shared" si="125"/>
        <v>449.26385224274406</v>
      </c>
      <c r="P2041" t="s">
        <v>8295</v>
      </c>
      <c r="Q2041" s="7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4"/>
        <v>248.17133333333334</v>
      </c>
      <c r="O2042" s="6">
        <f t="shared" si="125"/>
        <v>27.472841328413285</v>
      </c>
      <c r="P2042" t="s">
        <v>8295</v>
      </c>
      <c r="Q2042" s="7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4"/>
        <v>181.86315789473684</v>
      </c>
      <c r="O2043" s="6">
        <f t="shared" si="125"/>
        <v>143.97499999999999</v>
      </c>
      <c r="P2043" t="s">
        <v>8295</v>
      </c>
      <c r="Q2043" s="7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4"/>
        <v>123.53</v>
      </c>
      <c r="O2044" s="6">
        <f t="shared" si="125"/>
        <v>88.23571428571428</v>
      </c>
      <c r="P2044" t="s">
        <v>8295</v>
      </c>
      <c r="Q2044" s="7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4"/>
        <v>506.20938628158842</v>
      </c>
      <c r="O2045" s="6">
        <f t="shared" si="125"/>
        <v>36.326424870466319</v>
      </c>
      <c r="P2045" t="s">
        <v>8295</v>
      </c>
      <c r="Q2045" s="7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4"/>
        <v>108.21333333333334</v>
      </c>
      <c r="O2046" s="6">
        <f t="shared" si="125"/>
        <v>90.177777777777777</v>
      </c>
      <c r="P2046" t="s">
        <v>8295</v>
      </c>
      <c r="Q2046" s="7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4"/>
        <v>819.18387755102037</v>
      </c>
      <c r="O2047" s="6">
        <f t="shared" si="125"/>
        <v>152.62361216730039</v>
      </c>
      <c r="P2047" t="s">
        <v>8295</v>
      </c>
      <c r="Q2047" s="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4"/>
        <v>121.10000000000001</v>
      </c>
      <c r="O2048" s="6">
        <f t="shared" si="125"/>
        <v>55.806451612903224</v>
      </c>
      <c r="P2048" t="s">
        <v>8295</v>
      </c>
      <c r="Q2048" s="7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4"/>
        <v>102.99897959183673</v>
      </c>
      <c r="O2049" s="6">
        <f t="shared" si="125"/>
        <v>227.85327313769753</v>
      </c>
      <c r="P2049" t="s">
        <v>8295</v>
      </c>
      <c r="Q2049" s="7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4"/>
        <v>148.33229411764705</v>
      </c>
      <c r="O2050" s="6">
        <f t="shared" si="125"/>
        <v>91.82989803350327</v>
      </c>
      <c r="P2050" t="s">
        <v>8295</v>
      </c>
      <c r="Q2050" s="7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28">(E2051/D2051)*100</f>
        <v>120.19070000000001</v>
      </c>
      <c r="O2051" s="6">
        <f t="shared" ref="O2051:O2114" si="129">E2051/L2051</f>
        <v>80.991037735849048</v>
      </c>
      <c r="P2051" t="s">
        <v>8295</v>
      </c>
      <c r="Q2051" s="7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8"/>
        <v>473.27000000000004</v>
      </c>
      <c r="O2052" s="6">
        <f t="shared" si="129"/>
        <v>278.39411764705881</v>
      </c>
      <c r="P2052" t="s">
        <v>8295</v>
      </c>
      <c r="Q2052" s="7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8"/>
        <v>130.36250000000001</v>
      </c>
      <c r="O2053" s="6">
        <f t="shared" si="129"/>
        <v>43.095041322314053</v>
      </c>
      <c r="P2053" t="s">
        <v>8295</v>
      </c>
      <c r="Q2053" s="7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8"/>
        <v>353.048</v>
      </c>
      <c r="O2054" s="6">
        <f t="shared" si="129"/>
        <v>326.29205175600737</v>
      </c>
      <c r="P2054" t="s">
        <v>8295</v>
      </c>
      <c r="Q2054" s="7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8"/>
        <v>101.02</v>
      </c>
      <c r="O2055" s="6">
        <f t="shared" si="129"/>
        <v>41.743801652892564</v>
      </c>
      <c r="P2055" t="s">
        <v>8295</v>
      </c>
      <c r="Q2055" s="7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8"/>
        <v>113.59142857142857</v>
      </c>
      <c r="O2056" s="6">
        <f t="shared" si="129"/>
        <v>64.020933977455712</v>
      </c>
      <c r="P2056" t="s">
        <v>8295</v>
      </c>
      <c r="Q2056" s="7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8"/>
        <v>167.41666666666666</v>
      </c>
      <c r="O2057" s="6">
        <f t="shared" si="129"/>
        <v>99.455445544554451</v>
      </c>
      <c r="P2057" t="s">
        <v>8295</v>
      </c>
      <c r="Q2057" s="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8"/>
        <v>153.452</v>
      </c>
      <c r="O2058" s="6">
        <f t="shared" si="129"/>
        <v>138.49458483754512</v>
      </c>
      <c r="P2058" t="s">
        <v>8295</v>
      </c>
      <c r="Q2058" s="7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8"/>
        <v>202.23220000000001</v>
      </c>
      <c r="O2059" s="6">
        <f t="shared" si="129"/>
        <v>45.547792792792798</v>
      </c>
      <c r="P2059" t="s">
        <v>8295</v>
      </c>
      <c r="Q2059" s="7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8"/>
        <v>168.28125</v>
      </c>
      <c r="O2060" s="6">
        <f t="shared" si="129"/>
        <v>10.507317073170732</v>
      </c>
      <c r="P2060" t="s">
        <v>8295</v>
      </c>
      <c r="Q2060" s="7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8"/>
        <v>143.45666666666668</v>
      </c>
      <c r="O2061" s="6">
        <f t="shared" si="129"/>
        <v>114.76533333333333</v>
      </c>
      <c r="P2061" t="s">
        <v>8295</v>
      </c>
      <c r="Q2061" s="7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8"/>
        <v>196.4</v>
      </c>
      <c r="O2062" s="6">
        <f t="shared" si="129"/>
        <v>35.997067448680355</v>
      </c>
      <c r="P2062" t="s">
        <v>8295</v>
      </c>
      <c r="Q2062" s="7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8"/>
        <v>107.91999999999999</v>
      </c>
      <c r="O2063" s="6">
        <f t="shared" si="129"/>
        <v>154.17142857142858</v>
      </c>
      <c r="P2063" t="s">
        <v>8295</v>
      </c>
      <c r="Q2063" s="7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8"/>
        <v>114.97699999999999</v>
      </c>
      <c r="O2064" s="6">
        <f t="shared" si="129"/>
        <v>566.38916256157631</v>
      </c>
      <c r="P2064" t="s">
        <v>8295</v>
      </c>
      <c r="Q2064" s="7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8"/>
        <v>148.04999999999998</v>
      </c>
      <c r="O2065" s="6">
        <f t="shared" si="129"/>
        <v>120.85714285714286</v>
      </c>
      <c r="P2065" t="s">
        <v>8295</v>
      </c>
      <c r="Q2065" s="7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8"/>
        <v>191.16676082790633</v>
      </c>
      <c r="O2066" s="6">
        <f t="shared" si="129"/>
        <v>86.163845492085343</v>
      </c>
      <c r="P2066" t="s">
        <v>8295</v>
      </c>
      <c r="Q2066" s="7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8"/>
        <v>199.215125</v>
      </c>
      <c r="O2067" s="6">
        <f t="shared" si="129"/>
        <v>51.212114395886893</v>
      </c>
      <c r="P2067" t="s">
        <v>8295</v>
      </c>
      <c r="Q2067" s="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8"/>
        <v>218.6</v>
      </c>
      <c r="O2068" s="6">
        <f t="shared" si="129"/>
        <v>67.261538461538464</v>
      </c>
      <c r="P2068" t="s">
        <v>8295</v>
      </c>
      <c r="Q2068" s="7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8"/>
        <v>126.86868686868686</v>
      </c>
      <c r="O2069" s="6">
        <f t="shared" si="129"/>
        <v>62.8</v>
      </c>
      <c r="P2069" t="s">
        <v>8295</v>
      </c>
      <c r="Q2069" s="7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8"/>
        <v>105.22388000000001</v>
      </c>
      <c r="O2070" s="6">
        <f t="shared" si="129"/>
        <v>346.13118421052633</v>
      </c>
      <c r="P2070" t="s">
        <v>8295</v>
      </c>
      <c r="Q2070" s="7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8"/>
        <v>128.40666000000002</v>
      </c>
      <c r="O2071" s="6">
        <f t="shared" si="129"/>
        <v>244.11912547528519</v>
      </c>
      <c r="P2071" t="s">
        <v>8295</v>
      </c>
      <c r="Q2071" s="7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8"/>
        <v>317.3272</v>
      </c>
      <c r="O2072" s="6">
        <f t="shared" si="129"/>
        <v>259.25424836601309</v>
      </c>
      <c r="P2072" t="s">
        <v>8295</v>
      </c>
      <c r="Q2072" s="7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8"/>
        <v>280.73</v>
      </c>
      <c r="O2073" s="6">
        <f t="shared" si="129"/>
        <v>201.96402877697841</v>
      </c>
      <c r="P2073" t="s">
        <v>8295</v>
      </c>
      <c r="Q2073" s="7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8"/>
        <v>110.73146853146854</v>
      </c>
      <c r="O2074" s="6">
        <f t="shared" si="129"/>
        <v>226.20857142857142</v>
      </c>
      <c r="P2074" t="s">
        <v>8295</v>
      </c>
      <c r="Q2074" s="7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8"/>
        <v>152.60429999999999</v>
      </c>
      <c r="O2075" s="6">
        <f t="shared" si="129"/>
        <v>324.69</v>
      </c>
      <c r="P2075" t="s">
        <v>8295</v>
      </c>
      <c r="Q2075" s="7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8"/>
        <v>102.49999999999999</v>
      </c>
      <c r="O2076" s="6">
        <f t="shared" si="129"/>
        <v>205</v>
      </c>
      <c r="P2076" t="s">
        <v>8295</v>
      </c>
      <c r="Q2076" s="7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8"/>
        <v>1678.3738373837384</v>
      </c>
      <c r="O2077" s="6">
        <f t="shared" si="129"/>
        <v>20.465926829268295</v>
      </c>
      <c r="P2077" t="s">
        <v>8295</v>
      </c>
      <c r="Q2077" s="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8"/>
        <v>543.349156424581</v>
      </c>
      <c r="O2078" s="6">
        <f t="shared" si="129"/>
        <v>116.35303146309367</v>
      </c>
      <c r="P2078" t="s">
        <v>8295</v>
      </c>
      <c r="Q2078" s="7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8"/>
        <v>115.50800000000001</v>
      </c>
      <c r="O2079" s="6">
        <f t="shared" si="129"/>
        <v>307.20212765957444</v>
      </c>
      <c r="P2079" t="s">
        <v>8295</v>
      </c>
      <c r="Q2079" s="7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8"/>
        <v>131.20499999999998</v>
      </c>
      <c r="O2080" s="6">
        <f t="shared" si="129"/>
        <v>546.6875</v>
      </c>
      <c r="P2080" t="s">
        <v>8295</v>
      </c>
      <c r="Q2080" s="7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8"/>
        <v>288.17</v>
      </c>
      <c r="O2081" s="6">
        <f t="shared" si="129"/>
        <v>47.474464579901152</v>
      </c>
      <c r="P2081" t="s">
        <v>8295</v>
      </c>
      <c r="Q2081" s="7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8"/>
        <v>507.8</v>
      </c>
      <c r="O2082" s="6">
        <f t="shared" si="129"/>
        <v>101.56</v>
      </c>
      <c r="P2082" t="s">
        <v>8295</v>
      </c>
      <c r="Q2082" s="7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8"/>
        <v>114.57142857142857</v>
      </c>
      <c r="O2083" s="6">
        <f t="shared" si="129"/>
        <v>72.909090909090907</v>
      </c>
      <c r="P2083" t="s">
        <v>8279</v>
      </c>
      <c r="Q2083" s="7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8"/>
        <v>110.73333333333333</v>
      </c>
      <c r="O2084" s="6">
        <f t="shared" si="129"/>
        <v>43.710526315789473</v>
      </c>
      <c r="P2084" t="s">
        <v>8279</v>
      </c>
      <c r="Q2084" s="7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8"/>
        <v>113.33333333333333</v>
      </c>
      <c r="O2085" s="6">
        <f t="shared" si="129"/>
        <v>34</v>
      </c>
      <c r="P2085" t="s">
        <v>8279</v>
      </c>
      <c r="Q2085" s="7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8"/>
        <v>108.33333333333333</v>
      </c>
      <c r="O2086" s="6">
        <f t="shared" si="129"/>
        <v>70.652173913043484</v>
      </c>
      <c r="P2086" t="s">
        <v>8279</v>
      </c>
      <c r="Q2086" s="7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8"/>
        <v>123.53333333333335</v>
      </c>
      <c r="O2087" s="6">
        <f t="shared" si="129"/>
        <v>89.301204819277103</v>
      </c>
      <c r="P2087" t="s">
        <v>8279</v>
      </c>
      <c r="Q2087" s="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8"/>
        <v>100.69999999999999</v>
      </c>
      <c r="O2088" s="6">
        <f t="shared" si="129"/>
        <v>115.08571428571429</v>
      </c>
      <c r="P2088" t="s">
        <v>8279</v>
      </c>
      <c r="Q2088" s="7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8"/>
        <v>103.53333333333335</v>
      </c>
      <c r="O2089" s="6">
        <f t="shared" si="129"/>
        <v>62.12</v>
      </c>
      <c r="P2089" t="s">
        <v>8279</v>
      </c>
      <c r="Q2089" s="7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8"/>
        <v>115.51066666666668</v>
      </c>
      <c r="O2090" s="6">
        <f t="shared" si="129"/>
        <v>46.204266666666669</v>
      </c>
      <c r="P2090" t="s">
        <v>8279</v>
      </c>
      <c r="Q2090" s="7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8"/>
        <v>120.4004</v>
      </c>
      <c r="O2091" s="6">
        <f t="shared" si="129"/>
        <v>48.54854838709678</v>
      </c>
      <c r="P2091" t="s">
        <v>8279</v>
      </c>
      <c r="Q2091" s="7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8"/>
        <v>115.040375</v>
      </c>
      <c r="O2092" s="6">
        <f t="shared" si="129"/>
        <v>57.520187499999999</v>
      </c>
      <c r="P2092" t="s">
        <v>8279</v>
      </c>
      <c r="Q2092" s="7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8"/>
        <v>120.46777777777777</v>
      </c>
      <c r="O2093" s="6">
        <f t="shared" si="129"/>
        <v>88.147154471544724</v>
      </c>
      <c r="P2093" t="s">
        <v>8279</v>
      </c>
      <c r="Q2093" s="7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8"/>
        <v>101.28333333333333</v>
      </c>
      <c r="O2094" s="6">
        <f t="shared" si="129"/>
        <v>110.49090909090908</v>
      </c>
      <c r="P2094" t="s">
        <v>8279</v>
      </c>
      <c r="Q2094" s="7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8"/>
        <v>102.46666666666667</v>
      </c>
      <c r="O2095" s="6">
        <f t="shared" si="129"/>
        <v>66.826086956521735</v>
      </c>
      <c r="P2095" t="s">
        <v>8279</v>
      </c>
      <c r="Q2095" s="7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8"/>
        <v>120.54285714285714</v>
      </c>
      <c r="O2096" s="6">
        <f t="shared" si="129"/>
        <v>58.597222222222221</v>
      </c>
      <c r="P2096" t="s">
        <v>8279</v>
      </c>
      <c r="Q2096" s="7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8"/>
        <v>100</v>
      </c>
      <c r="O2097" s="6">
        <f t="shared" si="129"/>
        <v>113.63636363636364</v>
      </c>
      <c r="P2097" t="s">
        <v>8279</v>
      </c>
      <c r="Q2097" s="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8"/>
        <v>101.66666666666666</v>
      </c>
      <c r="O2098" s="6">
        <f t="shared" si="129"/>
        <v>43.571428571428569</v>
      </c>
      <c r="P2098" t="s">
        <v>8279</v>
      </c>
      <c r="Q2098" s="7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8"/>
        <v>100</v>
      </c>
      <c r="O2099" s="6">
        <f t="shared" si="129"/>
        <v>78.94736842105263</v>
      </c>
      <c r="P2099" t="s">
        <v>8279</v>
      </c>
      <c r="Q2099" s="7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8"/>
        <v>100.33333333333334</v>
      </c>
      <c r="O2100" s="6">
        <f t="shared" si="129"/>
        <v>188.125</v>
      </c>
      <c r="P2100" t="s">
        <v>8279</v>
      </c>
      <c r="Q2100" s="7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8"/>
        <v>132.36666666666667</v>
      </c>
      <c r="O2101" s="6">
        <f t="shared" si="129"/>
        <v>63.031746031746032</v>
      </c>
      <c r="P2101" t="s">
        <v>8279</v>
      </c>
      <c r="Q2101" s="7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8"/>
        <v>136.66666666666666</v>
      </c>
      <c r="O2102" s="6">
        <f t="shared" si="129"/>
        <v>30.37037037037037</v>
      </c>
      <c r="P2102" t="s">
        <v>8279</v>
      </c>
      <c r="Q2102" s="7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8"/>
        <v>113.25</v>
      </c>
      <c r="O2103" s="6">
        <f t="shared" si="129"/>
        <v>51.477272727272727</v>
      </c>
      <c r="P2103" t="s">
        <v>8279</v>
      </c>
      <c r="Q2103" s="7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8"/>
        <v>136</v>
      </c>
      <c r="O2104" s="6">
        <f t="shared" si="129"/>
        <v>35.789473684210527</v>
      </c>
      <c r="P2104" t="s">
        <v>8279</v>
      </c>
      <c r="Q2104" s="7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8"/>
        <v>146.12318374694613</v>
      </c>
      <c r="O2105" s="6">
        <f t="shared" si="129"/>
        <v>98.817391304347822</v>
      </c>
      <c r="P2105" t="s">
        <v>8279</v>
      </c>
      <c r="Q2105" s="7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8"/>
        <v>129.5</v>
      </c>
      <c r="O2106" s="6">
        <f t="shared" si="129"/>
        <v>28</v>
      </c>
      <c r="P2106" t="s">
        <v>8279</v>
      </c>
      <c r="Q2106" s="7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8"/>
        <v>254</v>
      </c>
      <c r="O2107" s="6">
        <f t="shared" si="129"/>
        <v>51.313131313131315</v>
      </c>
      <c r="P2107" t="s">
        <v>8279</v>
      </c>
      <c r="Q2107" s="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8"/>
        <v>107.04545454545456</v>
      </c>
      <c r="O2108" s="6">
        <f t="shared" si="129"/>
        <v>53.522727272727273</v>
      </c>
      <c r="P2108" t="s">
        <v>8279</v>
      </c>
      <c r="Q2108" s="7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8"/>
        <v>107.73299999999999</v>
      </c>
      <c r="O2109" s="6">
        <f t="shared" si="129"/>
        <v>37.149310344827583</v>
      </c>
      <c r="P2109" t="s">
        <v>8279</v>
      </c>
      <c r="Q2109" s="7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8"/>
        <v>107.31250000000001</v>
      </c>
      <c r="O2110" s="6">
        <f t="shared" si="129"/>
        <v>89.895287958115176</v>
      </c>
      <c r="P2110" t="s">
        <v>8279</v>
      </c>
      <c r="Q2110" s="7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8"/>
        <v>106.52500000000001</v>
      </c>
      <c r="O2111" s="6">
        <f t="shared" si="129"/>
        <v>106.52500000000001</v>
      </c>
      <c r="P2111" t="s">
        <v>8279</v>
      </c>
      <c r="Q2111" s="7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8"/>
        <v>100.35000000000001</v>
      </c>
      <c r="O2112" s="6">
        <f t="shared" si="129"/>
        <v>52.815789473684212</v>
      </c>
      <c r="P2112" t="s">
        <v>8279</v>
      </c>
      <c r="Q2112" s="7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8"/>
        <v>106.5</v>
      </c>
      <c r="O2113" s="6">
        <f t="shared" si="129"/>
        <v>54.615384615384613</v>
      </c>
      <c r="P2113" t="s">
        <v>8279</v>
      </c>
      <c r="Q2113" s="7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28"/>
        <v>100</v>
      </c>
      <c r="O2114" s="6">
        <f t="shared" si="129"/>
        <v>27.272727272727273</v>
      </c>
      <c r="P2114" t="s">
        <v>8279</v>
      </c>
      <c r="Q2114" s="7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32">(E2115/D2115)*100</f>
        <v>104.85714285714285</v>
      </c>
      <c r="O2115" s="6">
        <f t="shared" ref="O2115:O2178" si="133">E2115/L2115</f>
        <v>68.598130841121488</v>
      </c>
      <c r="P2115" t="s">
        <v>8279</v>
      </c>
      <c r="Q2115" s="7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2"/>
        <v>104.69999999999999</v>
      </c>
      <c r="O2116" s="6">
        <f t="shared" si="133"/>
        <v>35.612244897959187</v>
      </c>
      <c r="P2116" t="s">
        <v>8279</v>
      </c>
      <c r="Q2116" s="7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2"/>
        <v>225.66666666666669</v>
      </c>
      <c r="O2117" s="6">
        <f t="shared" si="133"/>
        <v>94.027777777777771</v>
      </c>
      <c r="P2117" t="s">
        <v>8279</v>
      </c>
      <c r="Q2117" s="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2"/>
        <v>100.90416666666667</v>
      </c>
      <c r="O2118" s="6">
        <f t="shared" si="133"/>
        <v>526.45652173913038</v>
      </c>
      <c r="P2118" t="s">
        <v>8279</v>
      </c>
      <c r="Q2118" s="7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2"/>
        <v>147.75</v>
      </c>
      <c r="O2119" s="6">
        <f t="shared" si="133"/>
        <v>50.657142857142858</v>
      </c>
      <c r="P2119" t="s">
        <v>8279</v>
      </c>
      <c r="Q2119" s="7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2"/>
        <v>134.61099999999999</v>
      </c>
      <c r="O2120" s="6">
        <f t="shared" si="133"/>
        <v>79.182941176470578</v>
      </c>
      <c r="P2120" t="s">
        <v>8279</v>
      </c>
      <c r="Q2120" s="7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2"/>
        <v>100.75</v>
      </c>
      <c r="O2121" s="6">
        <f t="shared" si="133"/>
        <v>91.590909090909093</v>
      </c>
      <c r="P2121" t="s">
        <v>8279</v>
      </c>
      <c r="Q2121" s="7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2"/>
        <v>100.880375</v>
      </c>
      <c r="O2122" s="6">
        <f t="shared" si="133"/>
        <v>116.96275362318841</v>
      </c>
      <c r="P2122" t="s">
        <v>8279</v>
      </c>
      <c r="Q2122" s="7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2"/>
        <v>0.56800000000000006</v>
      </c>
      <c r="O2123" s="6">
        <f t="shared" si="133"/>
        <v>28.4</v>
      </c>
      <c r="P2123" t="s">
        <v>8282</v>
      </c>
      <c r="Q2123" s="7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2"/>
        <v>0.38750000000000001</v>
      </c>
      <c r="O2124" s="6">
        <f t="shared" si="133"/>
        <v>103.33333333333333</v>
      </c>
      <c r="P2124" t="s">
        <v>8282</v>
      </c>
      <c r="Q2124" s="7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2"/>
        <v>10</v>
      </c>
      <c r="O2125" s="6">
        <f t="shared" si="133"/>
        <v>10</v>
      </c>
      <c r="P2125" t="s">
        <v>8282</v>
      </c>
      <c r="Q2125" s="7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2"/>
        <v>10.454545454545453</v>
      </c>
      <c r="O2126" s="6">
        <f t="shared" si="133"/>
        <v>23</v>
      </c>
      <c r="P2126" t="s">
        <v>8282</v>
      </c>
      <c r="Q2126" s="7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2"/>
        <v>1.4200000000000002</v>
      </c>
      <c r="O2127" s="6">
        <f t="shared" si="133"/>
        <v>31.555555555555557</v>
      </c>
      <c r="P2127" t="s">
        <v>8282</v>
      </c>
      <c r="Q2127" s="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2"/>
        <v>0.05</v>
      </c>
      <c r="O2128" s="6">
        <f t="shared" si="133"/>
        <v>5</v>
      </c>
      <c r="P2128" t="s">
        <v>8282</v>
      </c>
      <c r="Q2128" s="7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2"/>
        <v>28.842857142857142</v>
      </c>
      <c r="O2129" s="6">
        <f t="shared" si="133"/>
        <v>34.220338983050844</v>
      </c>
      <c r="P2129" t="s">
        <v>8282</v>
      </c>
      <c r="Q2129" s="7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2"/>
        <v>0.16666666666666669</v>
      </c>
      <c r="O2130" s="6">
        <f t="shared" si="133"/>
        <v>25</v>
      </c>
      <c r="P2130" t="s">
        <v>8282</v>
      </c>
      <c r="Q2130" s="7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2"/>
        <v>11.799999999999999</v>
      </c>
      <c r="O2131" s="6">
        <f t="shared" si="133"/>
        <v>19.666666666666668</v>
      </c>
      <c r="P2131" t="s">
        <v>8282</v>
      </c>
      <c r="Q2131" s="7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2"/>
        <v>0.20238095238095236</v>
      </c>
      <c r="O2132" s="6">
        <f t="shared" si="133"/>
        <v>21.25</v>
      </c>
      <c r="P2132" t="s">
        <v>8282</v>
      </c>
      <c r="Q2132" s="7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2"/>
        <v>5</v>
      </c>
      <c r="O2133" s="6">
        <f t="shared" si="133"/>
        <v>8.3333333333333339</v>
      </c>
      <c r="P2133" t="s">
        <v>8282</v>
      </c>
      <c r="Q2133" s="7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2"/>
        <v>2.1129899999999995</v>
      </c>
      <c r="O2134" s="6">
        <f t="shared" si="133"/>
        <v>21.34333333333333</v>
      </c>
      <c r="P2134" t="s">
        <v>8282</v>
      </c>
      <c r="Q2134" s="7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2"/>
        <v>1.6</v>
      </c>
      <c r="O2135" s="6">
        <f t="shared" si="133"/>
        <v>5.333333333333333</v>
      </c>
      <c r="P2135" t="s">
        <v>8282</v>
      </c>
      <c r="Q2135" s="7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2"/>
        <v>1.7333333333333332</v>
      </c>
      <c r="O2136" s="6">
        <f t="shared" si="133"/>
        <v>34.666666666666664</v>
      </c>
      <c r="P2136" t="s">
        <v>8282</v>
      </c>
      <c r="Q2136" s="7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2"/>
        <v>9.56</v>
      </c>
      <c r="O2137" s="6">
        <f t="shared" si="133"/>
        <v>21.727272727272727</v>
      </c>
      <c r="P2137" t="s">
        <v>8282</v>
      </c>
      <c r="Q2137" s="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2"/>
        <v>5.9612499999999999E-2</v>
      </c>
      <c r="O2138" s="6">
        <f t="shared" si="133"/>
        <v>11.922499999999999</v>
      </c>
      <c r="P2138" t="s">
        <v>8282</v>
      </c>
      <c r="Q2138" s="7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2"/>
        <v>28.405999999999999</v>
      </c>
      <c r="O2139" s="6">
        <f t="shared" si="133"/>
        <v>26.59737827715356</v>
      </c>
      <c r="P2139" t="s">
        <v>8282</v>
      </c>
      <c r="Q2139" s="7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2"/>
        <v>12.8</v>
      </c>
      <c r="O2140" s="6">
        <f t="shared" si="133"/>
        <v>10.666666666666666</v>
      </c>
      <c r="P2140" t="s">
        <v>8282</v>
      </c>
      <c r="Q2140" s="7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2"/>
        <v>5.42</v>
      </c>
      <c r="O2141" s="6">
        <f t="shared" si="133"/>
        <v>29.035714285714285</v>
      </c>
      <c r="P2141" t="s">
        <v>8282</v>
      </c>
      <c r="Q2141" s="7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2"/>
        <v>0.11199999999999999</v>
      </c>
      <c r="O2142" s="6">
        <f t="shared" si="133"/>
        <v>50.909090909090907</v>
      </c>
      <c r="P2142" t="s">
        <v>8282</v>
      </c>
      <c r="Q2142" s="7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2"/>
        <v>0</v>
      </c>
      <c r="O2143" s="6" t="e">
        <f t="shared" si="133"/>
        <v>#DIV/0!</v>
      </c>
      <c r="P2143" t="s">
        <v>8282</v>
      </c>
      <c r="Q2143" s="7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2"/>
        <v>5.7238095238095239</v>
      </c>
      <c r="O2144" s="6">
        <f t="shared" si="133"/>
        <v>50.083333333333336</v>
      </c>
      <c r="P2144" t="s">
        <v>8282</v>
      </c>
      <c r="Q2144" s="7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2"/>
        <v>11.25</v>
      </c>
      <c r="O2145" s="6">
        <f t="shared" si="133"/>
        <v>45</v>
      </c>
      <c r="P2145" t="s">
        <v>8282</v>
      </c>
      <c r="Q2145" s="7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2"/>
        <v>1.7098591549295776</v>
      </c>
      <c r="O2146" s="6">
        <f t="shared" si="133"/>
        <v>25.291666666666668</v>
      </c>
      <c r="P2146" t="s">
        <v>8282</v>
      </c>
      <c r="Q2146" s="7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2"/>
        <v>30.433333333333334</v>
      </c>
      <c r="O2147" s="6">
        <f t="shared" si="133"/>
        <v>51.292134831460672</v>
      </c>
      <c r="P2147" t="s">
        <v>8282</v>
      </c>
      <c r="Q2147" s="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2"/>
        <v>0.02</v>
      </c>
      <c r="O2148" s="6">
        <f t="shared" si="133"/>
        <v>1</v>
      </c>
      <c r="P2148" t="s">
        <v>8282</v>
      </c>
      <c r="Q2148" s="7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2"/>
        <v>0.69641025641025645</v>
      </c>
      <c r="O2149" s="6">
        <f t="shared" si="133"/>
        <v>49.381818181818183</v>
      </c>
      <c r="P2149" t="s">
        <v>8282</v>
      </c>
      <c r="Q2149" s="7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2"/>
        <v>2</v>
      </c>
      <c r="O2150" s="6">
        <f t="shared" si="133"/>
        <v>1</v>
      </c>
      <c r="P2150" t="s">
        <v>8282</v>
      </c>
      <c r="Q2150" s="7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2"/>
        <v>0</v>
      </c>
      <c r="O2151" s="6" t="e">
        <f t="shared" si="133"/>
        <v>#DIV/0!</v>
      </c>
      <c r="P2151" t="s">
        <v>8282</v>
      </c>
      <c r="Q2151" s="7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2"/>
        <v>0.80999999999999994</v>
      </c>
      <c r="O2152" s="6">
        <f t="shared" si="133"/>
        <v>101.25</v>
      </c>
      <c r="P2152" t="s">
        <v>8282</v>
      </c>
      <c r="Q2152" s="7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2"/>
        <v>0.26222222222222225</v>
      </c>
      <c r="O2153" s="6">
        <f t="shared" si="133"/>
        <v>19.666666666666668</v>
      </c>
      <c r="P2153" t="s">
        <v>8282</v>
      </c>
      <c r="Q2153" s="7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2"/>
        <v>0.16666666666666669</v>
      </c>
      <c r="O2154" s="6">
        <f t="shared" si="133"/>
        <v>12.5</v>
      </c>
      <c r="P2154" t="s">
        <v>8282</v>
      </c>
      <c r="Q2154" s="7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2"/>
        <v>9.124454880912446E-3</v>
      </c>
      <c r="O2155" s="6">
        <f t="shared" si="133"/>
        <v>8.5</v>
      </c>
      <c r="P2155" t="s">
        <v>8282</v>
      </c>
      <c r="Q2155" s="7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2"/>
        <v>0.8</v>
      </c>
      <c r="O2156" s="6">
        <f t="shared" si="133"/>
        <v>1</v>
      </c>
      <c r="P2156" t="s">
        <v>8282</v>
      </c>
      <c r="Q2156" s="7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2"/>
        <v>2.2999999999999998</v>
      </c>
      <c r="O2157" s="6">
        <f t="shared" si="133"/>
        <v>23</v>
      </c>
      <c r="P2157" t="s">
        <v>8282</v>
      </c>
      <c r="Q2157" s="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2"/>
        <v>2.6660714285714282</v>
      </c>
      <c r="O2158" s="6">
        <f t="shared" si="133"/>
        <v>17.987951807228917</v>
      </c>
      <c r="P2158" t="s">
        <v>8282</v>
      </c>
      <c r="Q2158" s="7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2"/>
        <v>28.192</v>
      </c>
      <c r="O2159" s="6">
        <f t="shared" si="133"/>
        <v>370.94736842105266</v>
      </c>
      <c r="P2159" t="s">
        <v>8282</v>
      </c>
      <c r="Q2159" s="7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2"/>
        <v>6.5900366666666672</v>
      </c>
      <c r="O2160" s="6">
        <f t="shared" si="133"/>
        <v>63.569485530546629</v>
      </c>
      <c r="P2160" t="s">
        <v>8282</v>
      </c>
      <c r="Q2160" s="7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2"/>
        <v>0.72222222222222221</v>
      </c>
      <c r="O2161" s="6">
        <f t="shared" si="133"/>
        <v>13</v>
      </c>
      <c r="P2161" t="s">
        <v>8282</v>
      </c>
      <c r="Q2161" s="7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2"/>
        <v>0.85000000000000009</v>
      </c>
      <c r="O2162" s="6">
        <f t="shared" si="133"/>
        <v>5.3125</v>
      </c>
      <c r="P2162" t="s">
        <v>8282</v>
      </c>
      <c r="Q2162" s="7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2"/>
        <v>115.75</v>
      </c>
      <c r="O2163" s="6">
        <f t="shared" si="133"/>
        <v>35.615384615384613</v>
      </c>
      <c r="P2163" t="s">
        <v>8276</v>
      </c>
      <c r="Q2163" s="7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2"/>
        <v>112.26666666666667</v>
      </c>
      <c r="O2164" s="6">
        <f t="shared" si="133"/>
        <v>87.103448275862064</v>
      </c>
      <c r="P2164" t="s">
        <v>8276</v>
      </c>
      <c r="Q2164" s="7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2"/>
        <v>132.20000000000002</v>
      </c>
      <c r="O2165" s="6">
        <f t="shared" si="133"/>
        <v>75.11363636363636</v>
      </c>
      <c r="P2165" t="s">
        <v>8276</v>
      </c>
      <c r="Q2165" s="7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2"/>
        <v>102.63636363636364</v>
      </c>
      <c r="O2166" s="6">
        <f t="shared" si="133"/>
        <v>68.01204819277109</v>
      </c>
      <c r="P2166" t="s">
        <v>8276</v>
      </c>
      <c r="Q2166" s="7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2"/>
        <v>138.64000000000001</v>
      </c>
      <c r="O2167" s="6">
        <f t="shared" si="133"/>
        <v>29.623931623931625</v>
      </c>
      <c r="P2167" t="s">
        <v>8276</v>
      </c>
      <c r="Q2167" s="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2"/>
        <v>146.6</v>
      </c>
      <c r="O2168" s="6">
        <f t="shared" si="133"/>
        <v>91.625</v>
      </c>
      <c r="P2168" t="s">
        <v>8276</v>
      </c>
      <c r="Q2168" s="7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2"/>
        <v>120</v>
      </c>
      <c r="O2169" s="6">
        <f t="shared" si="133"/>
        <v>22.5</v>
      </c>
      <c r="P2169" t="s">
        <v>8276</v>
      </c>
      <c r="Q2169" s="7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2"/>
        <v>121.5816111111111</v>
      </c>
      <c r="O2170" s="6">
        <f t="shared" si="133"/>
        <v>64.366735294117646</v>
      </c>
      <c r="P2170" t="s">
        <v>8276</v>
      </c>
      <c r="Q2170" s="7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2"/>
        <v>100</v>
      </c>
      <c r="O2171" s="6">
        <f t="shared" si="133"/>
        <v>21.857142857142858</v>
      </c>
      <c r="P2171" t="s">
        <v>8276</v>
      </c>
      <c r="Q2171" s="7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2"/>
        <v>180.85714285714286</v>
      </c>
      <c r="O2172" s="6">
        <f t="shared" si="133"/>
        <v>33.315789473684212</v>
      </c>
      <c r="P2172" t="s">
        <v>8276</v>
      </c>
      <c r="Q2172" s="7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2"/>
        <v>106.075</v>
      </c>
      <c r="O2173" s="6">
        <f t="shared" si="133"/>
        <v>90.276595744680847</v>
      </c>
      <c r="P2173" t="s">
        <v>8276</v>
      </c>
      <c r="Q2173" s="7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2"/>
        <v>100</v>
      </c>
      <c r="O2174" s="6">
        <f t="shared" si="133"/>
        <v>76.92307692307692</v>
      </c>
      <c r="P2174" t="s">
        <v>8276</v>
      </c>
      <c r="Q2174" s="7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2"/>
        <v>126.92857142857143</v>
      </c>
      <c r="O2175" s="6">
        <f t="shared" si="133"/>
        <v>59.233333333333334</v>
      </c>
      <c r="P2175" t="s">
        <v>8276</v>
      </c>
      <c r="Q2175" s="7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2"/>
        <v>102.97499999999999</v>
      </c>
      <c r="O2176" s="6">
        <f t="shared" si="133"/>
        <v>65.38095238095238</v>
      </c>
      <c r="P2176" t="s">
        <v>8276</v>
      </c>
      <c r="Q2176" s="7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2"/>
        <v>250</v>
      </c>
      <c r="O2177" s="6">
        <f t="shared" si="133"/>
        <v>67.307692307692307</v>
      </c>
      <c r="P2177" t="s">
        <v>8276</v>
      </c>
      <c r="Q2177" s="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2"/>
        <v>126.02</v>
      </c>
      <c r="O2178" s="6">
        <f t="shared" si="133"/>
        <v>88.74647887323944</v>
      </c>
      <c r="P2178" t="s">
        <v>8276</v>
      </c>
      <c r="Q2178" s="7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136">(E2179/D2179)*100</f>
        <v>100.12</v>
      </c>
      <c r="O2179" s="6">
        <f t="shared" ref="O2179:O2242" si="137">E2179/L2179</f>
        <v>65.868421052631575</v>
      </c>
      <c r="P2179" t="s">
        <v>8276</v>
      </c>
      <c r="Q2179" s="7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6"/>
        <v>138.64000000000001</v>
      </c>
      <c r="O2180" s="6">
        <f t="shared" si="137"/>
        <v>40.349243306169967</v>
      </c>
      <c r="P2180" t="s">
        <v>8276</v>
      </c>
      <c r="Q2180" s="7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6"/>
        <v>161.4</v>
      </c>
      <c r="O2181" s="6">
        <f t="shared" si="137"/>
        <v>76.857142857142861</v>
      </c>
      <c r="P2181" t="s">
        <v>8276</v>
      </c>
      <c r="Q2181" s="7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6"/>
        <v>107.18419999999999</v>
      </c>
      <c r="O2182" s="6">
        <f t="shared" si="137"/>
        <v>68.707820512820518</v>
      </c>
      <c r="P2182" t="s">
        <v>8276</v>
      </c>
      <c r="Q2182" s="7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6"/>
        <v>153.1</v>
      </c>
      <c r="O2183" s="6">
        <f t="shared" si="137"/>
        <v>57.773584905660378</v>
      </c>
      <c r="P2183" t="s">
        <v>8297</v>
      </c>
      <c r="Q2183" s="7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6"/>
        <v>524.16666666666663</v>
      </c>
      <c r="O2184" s="6">
        <f t="shared" si="137"/>
        <v>44.171348314606739</v>
      </c>
      <c r="P2184" t="s">
        <v>8297</v>
      </c>
      <c r="Q2184" s="7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6"/>
        <v>489.27777777777777</v>
      </c>
      <c r="O2185" s="6">
        <f t="shared" si="137"/>
        <v>31.566308243727597</v>
      </c>
      <c r="P2185" t="s">
        <v>8297</v>
      </c>
      <c r="Q2185" s="7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6"/>
        <v>284.74</v>
      </c>
      <c r="O2186" s="6">
        <f t="shared" si="137"/>
        <v>107.04511278195488</v>
      </c>
      <c r="P2186" t="s">
        <v>8297</v>
      </c>
      <c r="Q2186" s="7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6"/>
        <v>1856.97</v>
      </c>
      <c r="O2187" s="6">
        <f t="shared" si="137"/>
        <v>149.03451043338683</v>
      </c>
      <c r="P2187" t="s">
        <v>8297</v>
      </c>
      <c r="Q2187" s="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6"/>
        <v>109.67499999999998</v>
      </c>
      <c r="O2188" s="6">
        <f t="shared" si="137"/>
        <v>55.956632653061227</v>
      </c>
      <c r="P2188" t="s">
        <v>8297</v>
      </c>
      <c r="Q2188" s="7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6"/>
        <v>1014.6425</v>
      </c>
      <c r="O2189" s="6">
        <f t="shared" si="137"/>
        <v>56.970381807973048</v>
      </c>
      <c r="P2189" t="s">
        <v>8297</v>
      </c>
      <c r="Q2189" s="7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6"/>
        <v>412.17692027666544</v>
      </c>
      <c r="O2190" s="6">
        <f t="shared" si="137"/>
        <v>44.056420233463037</v>
      </c>
      <c r="P2190" t="s">
        <v>8297</v>
      </c>
      <c r="Q2190" s="7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6"/>
        <v>503.25</v>
      </c>
      <c r="O2191" s="6">
        <f t="shared" si="137"/>
        <v>68.625</v>
      </c>
      <c r="P2191" t="s">
        <v>8297</v>
      </c>
      <c r="Q2191" s="7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6"/>
        <v>184.61052631578946</v>
      </c>
      <c r="O2192" s="6">
        <f t="shared" si="137"/>
        <v>65.318435754189949</v>
      </c>
      <c r="P2192" t="s">
        <v>8297</v>
      </c>
      <c r="Q2192" s="7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6"/>
        <v>119.73333333333333</v>
      </c>
      <c r="O2193" s="6">
        <f t="shared" si="137"/>
        <v>35.92</v>
      </c>
      <c r="P2193" t="s">
        <v>8297</v>
      </c>
      <c r="Q2193" s="7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6"/>
        <v>1081.2401666666667</v>
      </c>
      <c r="O2194" s="6">
        <f t="shared" si="137"/>
        <v>40.070667078443485</v>
      </c>
      <c r="P2194" t="s">
        <v>8297</v>
      </c>
      <c r="Q2194" s="7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6"/>
        <v>452.37333333333333</v>
      </c>
      <c r="O2195" s="6">
        <f t="shared" si="137"/>
        <v>75.647714604236342</v>
      </c>
      <c r="P2195" t="s">
        <v>8297</v>
      </c>
      <c r="Q2195" s="7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6"/>
        <v>537.37</v>
      </c>
      <c r="O2196" s="6">
        <f t="shared" si="137"/>
        <v>61.203872437357631</v>
      </c>
      <c r="P2196" t="s">
        <v>8297</v>
      </c>
      <c r="Q2196" s="7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6"/>
        <v>120.32608695652173</v>
      </c>
      <c r="O2197" s="6">
        <f t="shared" si="137"/>
        <v>48.130434782608695</v>
      </c>
      <c r="P2197" t="s">
        <v>8297</v>
      </c>
      <c r="Q2197" s="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6"/>
        <v>113.83571428571429</v>
      </c>
      <c r="O2198" s="6">
        <f t="shared" si="137"/>
        <v>68.106837606837601</v>
      </c>
      <c r="P2198" t="s">
        <v>8297</v>
      </c>
      <c r="Q2198" s="7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6"/>
        <v>951.03109999999992</v>
      </c>
      <c r="O2199" s="6">
        <f t="shared" si="137"/>
        <v>65.891300230946882</v>
      </c>
      <c r="P2199" t="s">
        <v>8297</v>
      </c>
      <c r="Q2199" s="7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6"/>
        <v>132.89249999999998</v>
      </c>
      <c r="O2200" s="6">
        <f t="shared" si="137"/>
        <v>81.654377880184327</v>
      </c>
      <c r="P2200" t="s">
        <v>8297</v>
      </c>
      <c r="Q2200" s="7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6"/>
        <v>146.97777777777779</v>
      </c>
      <c r="O2201" s="6">
        <f t="shared" si="137"/>
        <v>52.701195219123505</v>
      </c>
      <c r="P2201" t="s">
        <v>8297</v>
      </c>
      <c r="Q2201" s="7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6"/>
        <v>542.15</v>
      </c>
      <c r="O2202" s="6">
        <f t="shared" si="137"/>
        <v>41.228136882129277</v>
      </c>
      <c r="P2202" t="s">
        <v>8297</v>
      </c>
      <c r="Q2202" s="7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6"/>
        <v>382.71818181818185</v>
      </c>
      <c r="O2203" s="6">
        <f t="shared" si="137"/>
        <v>15.035357142857142</v>
      </c>
      <c r="P2203" t="s">
        <v>8280</v>
      </c>
      <c r="Q2203" s="7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6"/>
        <v>704.18124999999998</v>
      </c>
      <c r="O2204" s="6">
        <f t="shared" si="137"/>
        <v>39.066920943134534</v>
      </c>
      <c r="P2204" t="s">
        <v>8280</v>
      </c>
      <c r="Q2204" s="7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6"/>
        <v>109.55</v>
      </c>
      <c r="O2205" s="6">
        <f t="shared" si="137"/>
        <v>43.82</v>
      </c>
      <c r="P2205" t="s">
        <v>8280</v>
      </c>
      <c r="Q2205" s="7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6"/>
        <v>132.86666666666667</v>
      </c>
      <c r="O2206" s="6">
        <f t="shared" si="137"/>
        <v>27.301369863013697</v>
      </c>
      <c r="P2206" t="s">
        <v>8280</v>
      </c>
      <c r="Q2206" s="7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6"/>
        <v>152</v>
      </c>
      <c r="O2207" s="6">
        <f t="shared" si="137"/>
        <v>42.222222222222221</v>
      </c>
      <c r="P2207" t="s">
        <v>8280</v>
      </c>
      <c r="Q2207" s="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6"/>
        <v>102.72727272727273</v>
      </c>
      <c r="O2208" s="6">
        <f t="shared" si="137"/>
        <v>33.235294117647058</v>
      </c>
      <c r="P2208" t="s">
        <v>8280</v>
      </c>
      <c r="Q2208" s="7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6"/>
        <v>100</v>
      </c>
      <c r="O2209" s="6">
        <f t="shared" si="137"/>
        <v>285.71428571428572</v>
      </c>
      <c r="P2209" t="s">
        <v>8280</v>
      </c>
      <c r="Q2209" s="7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6"/>
        <v>101.6</v>
      </c>
      <c r="O2210" s="6">
        <f t="shared" si="137"/>
        <v>42.333333333333336</v>
      </c>
      <c r="P2210" t="s">
        <v>8280</v>
      </c>
      <c r="Q2210" s="7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6"/>
        <v>150.80000000000001</v>
      </c>
      <c r="O2211" s="6">
        <f t="shared" si="137"/>
        <v>50.266666666666666</v>
      </c>
      <c r="P2211" t="s">
        <v>8280</v>
      </c>
      <c r="Q2211" s="7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6"/>
        <v>111.425</v>
      </c>
      <c r="O2212" s="6">
        <f t="shared" si="137"/>
        <v>61.902777777777779</v>
      </c>
      <c r="P2212" t="s">
        <v>8280</v>
      </c>
      <c r="Q2212" s="7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6"/>
        <v>195.6</v>
      </c>
      <c r="O2213" s="6">
        <f t="shared" si="137"/>
        <v>40.75</v>
      </c>
      <c r="P2213" t="s">
        <v>8280</v>
      </c>
      <c r="Q2213" s="7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6"/>
        <v>114.38333333333333</v>
      </c>
      <c r="O2214" s="6">
        <f t="shared" si="137"/>
        <v>55.796747967479675</v>
      </c>
      <c r="P2214" t="s">
        <v>8280</v>
      </c>
      <c r="Q2214" s="7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6"/>
        <v>200</v>
      </c>
      <c r="O2215" s="6">
        <f t="shared" si="137"/>
        <v>10</v>
      </c>
      <c r="P2215" t="s">
        <v>8280</v>
      </c>
      <c r="Q2215" s="7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6"/>
        <v>292.50166666666667</v>
      </c>
      <c r="O2216" s="6">
        <f t="shared" si="137"/>
        <v>73.125416666666666</v>
      </c>
      <c r="P2216" t="s">
        <v>8280</v>
      </c>
      <c r="Q2216" s="7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6"/>
        <v>156.36363636363637</v>
      </c>
      <c r="O2217" s="6">
        <f t="shared" si="137"/>
        <v>26.060606060606062</v>
      </c>
      <c r="P2217" t="s">
        <v>8280</v>
      </c>
      <c r="Q2217" s="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6"/>
        <v>105.66666666666666</v>
      </c>
      <c r="O2218" s="6">
        <f t="shared" si="137"/>
        <v>22.642857142857142</v>
      </c>
      <c r="P2218" t="s">
        <v>8280</v>
      </c>
      <c r="Q2218" s="7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6"/>
        <v>101.19047619047619</v>
      </c>
      <c r="O2219" s="6">
        <f t="shared" si="137"/>
        <v>47.222222222222221</v>
      </c>
      <c r="P2219" t="s">
        <v>8280</v>
      </c>
      <c r="Q2219" s="7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6"/>
        <v>122.833</v>
      </c>
      <c r="O2220" s="6">
        <f t="shared" si="137"/>
        <v>32.324473684210524</v>
      </c>
      <c r="P2220" t="s">
        <v>8280</v>
      </c>
      <c r="Q2220" s="7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6"/>
        <v>101.49999999999999</v>
      </c>
      <c r="O2221" s="6">
        <f t="shared" si="137"/>
        <v>53.421052631578945</v>
      </c>
      <c r="P2221" t="s">
        <v>8280</v>
      </c>
      <c r="Q2221" s="7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6"/>
        <v>101.14285714285714</v>
      </c>
      <c r="O2222" s="6">
        <f t="shared" si="137"/>
        <v>51.304347826086953</v>
      </c>
      <c r="P2222" t="s">
        <v>8280</v>
      </c>
      <c r="Q2222" s="7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6"/>
        <v>108.11999999999999</v>
      </c>
      <c r="O2223" s="6">
        <f t="shared" si="137"/>
        <v>37.197247706422019</v>
      </c>
      <c r="P2223" t="s">
        <v>8297</v>
      </c>
      <c r="Q2223" s="7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6"/>
        <v>162.6</v>
      </c>
      <c r="O2224" s="6">
        <f t="shared" si="137"/>
        <v>27.1</v>
      </c>
      <c r="P2224" t="s">
        <v>8297</v>
      </c>
      <c r="Q2224" s="7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6"/>
        <v>105.80000000000001</v>
      </c>
      <c r="O2225" s="6">
        <f t="shared" si="137"/>
        <v>206.31</v>
      </c>
      <c r="P2225" t="s">
        <v>8297</v>
      </c>
      <c r="Q2225" s="7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6"/>
        <v>243.15000000000003</v>
      </c>
      <c r="O2226" s="6">
        <f t="shared" si="137"/>
        <v>82.145270270270274</v>
      </c>
      <c r="P2226" t="s">
        <v>8297</v>
      </c>
      <c r="Q2226" s="7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6"/>
        <v>944.83338095238094</v>
      </c>
      <c r="O2227" s="6">
        <f t="shared" si="137"/>
        <v>164.79651993355483</v>
      </c>
      <c r="P2227" t="s">
        <v>8297</v>
      </c>
      <c r="Q2227" s="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6"/>
        <v>108.46283333333334</v>
      </c>
      <c r="O2228" s="6">
        <f t="shared" si="137"/>
        <v>60.820280373831778</v>
      </c>
      <c r="P2228" t="s">
        <v>8297</v>
      </c>
      <c r="Q2228" s="7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6"/>
        <v>157.37692307692308</v>
      </c>
      <c r="O2229" s="6">
        <f t="shared" si="137"/>
        <v>67.970099667774093</v>
      </c>
      <c r="P2229" t="s">
        <v>8297</v>
      </c>
      <c r="Q2229" s="7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6"/>
        <v>1174.49</v>
      </c>
      <c r="O2230" s="6">
        <f t="shared" si="137"/>
        <v>81.561805555555551</v>
      </c>
      <c r="P2230" t="s">
        <v>8297</v>
      </c>
      <c r="Q2230" s="7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6"/>
        <v>171.04755366949576</v>
      </c>
      <c r="O2231" s="6">
        <f t="shared" si="137"/>
        <v>25.42547309833024</v>
      </c>
      <c r="P2231" t="s">
        <v>8297</v>
      </c>
      <c r="Q2231" s="7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6"/>
        <v>125.95294117647057</v>
      </c>
      <c r="O2232" s="6">
        <f t="shared" si="137"/>
        <v>21.497991967871485</v>
      </c>
      <c r="P2232" t="s">
        <v>8297</v>
      </c>
      <c r="Q2232" s="7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6"/>
        <v>1212.1296000000002</v>
      </c>
      <c r="O2233" s="6">
        <f t="shared" si="137"/>
        <v>27.226630727762803</v>
      </c>
      <c r="P2233" t="s">
        <v>8297</v>
      </c>
      <c r="Q2233" s="7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6"/>
        <v>495.8</v>
      </c>
      <c r="O2234" s="6">
        <f t="shared" si="137"/>
        <v>25.091093117408906</v>
      </c>
      <c r="P2234" t="s">
        <v>8297</v>
      </c>
      <c r="Q2234" s="7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6"/>
        <v>332.03999999999996</v>
      </c>
      <c r="O2235" s="6">
        <f t="shared" si="137"/>
        <v>21.230179028132991</v>
      </c>
      <c r="P2235" t="s">
        <v>8297</v>
      </c>
      <c r="Q2235" s="7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6"/>
        <v>1165</v>
      </c>
      <c r="O2236" s="6">
        <f t="shared" si="137"/>
        <v>41.607142857142854</v>
      </c>
      <c r="P2236" t="s">
        <v>8297</v>
      </c>
      <c r="Q2236" s="7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6"/>
        <v>153.3153846153846</v>
      </c>
      <c r="O2237" s="6">
        <f t="shared" si="137"/>
        <v>135.58503401360545</v>
      </c>
      <c r="P2237" t="s">
        <v>8297</v>
      </c>
      <c r="Q2237" s="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6"/>
        <v>537.10714285714289</v>
      </c>
      <c r="O2238" s="6">
        <f t="shared" si="137"/>
        <v>22.116176470588236</v>
      </c>
      <c r="P2238" t="s">
        <v>8297</v>
      </c>
      <c r="Q2238" s="7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6"/>
        <v>352.92777777777775</v>
      </c>
      <c r="O2239" s="6">
        <f t="shared" si="137"/>
        <v>64.625635808748726</v>
      </c>
      <c r="P2239" t="s">
        <v>8297</v>
      </c>
      <c r="Q2239" s="7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6"/>
        <v>137.4</v>
      </c>
      <c r="O2240" s="6">
        <f t="shared" si="137"/>
        <v>69.569620253164558</v>
      </c>
      <c r="P2240" t="s">
        <v>8297</v>
      </c>
      <c r="Q2240" s="7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6"/>
        <v>128.02668</v>
      </c>
      <c r="O2241" s="6">
        <f t="shared" si="137"/>
        <v>75.133028169014082</v>
      </c>
      <c r="P2241" t="s">
        <v>8297</v>
      </c>
      <c r="Q2241" s="7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6"/>
        <v>270.68</v>
      </c>
      <c r="O2242" s="6">
        <f t="shared" si="137"/>
        <v>140.97916666666666</v>
      </c>
      <c r="P2242" t="s">
        <v>8297</v>
      </c>
      <c r="Q2242" s="7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140">(E2243/D2243)*100</f>
        <v>806.4</v>
      </c>
      <c r="O2243" s="6">
        <f t="shared" ref="O2243:O2306" si="141">E2243/L2243</f>
        <v>49.472392638036808</v>
      </c>
      <c r="P2243" t="s">
        <v>8297</v>
      </c>
      <c r="Q2243" s="7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0"/>
        <v>1360.0976000000001</v>
      </c>
      <c r="O2244" s="6">
        <f t="shared" si="141"/>
        <v>53.865251485148519</v>
      </c>
      <c r="P2244" t="s">
        <v>8297</v>
      </c>
      <c r="Q2244" s="7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0"/>
        <v>930250</v>
      </c>
      <c r="O2245" s="6">
        <f t="shared" si="141"/>
        <v>4.5712530712530715</v>
      </c>
      <c r="P2245" t="s">
        <v>8297</v>
      </c>
      <c r="Q2245" s="7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0"/>
        <v>377.02</v>
      </c>
      <c r="O2246" s="6">
        <f t="shared" si="141"/>
        <v>65.00344827586207</v>
      </c>
      <c r="P2246" t="s">
        <v>8297</v>
      </c>
      <c r="Q2246" s="7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0"/>
        <v>2647.0250000000001</v>
      </c>
      <c r="O2247" s="6">
        <f t="shared" si="141"/>
        <v>53.475252525252522</v>
      </c>
      <c r="P2247" t="s">
        <v>8297</v>
      </c>
      <c r="Q2247" s="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0"/>
        <v>100.12</v>
      </c>
      <c r="O2248" s="6">
        <f t="shared" si="141"/>
        <v>43.912280701754383</v>
      </c>
      <c r="P2248" t="s">
        <v>8297</v>
      </c>
      <c r="Q2248" s="7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0"/>
        <v>104.45405405405405</v>
      </c>
      <c r="O2249" s="6">
        <f t="shared" si="141"/>
        <v>50.852631578947367</v>
      </c>
      <c r="P2249" t="s">
        <v>8297</v>
      </c>
      <c r="Q2249" s="7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0"/>
        <v>107.21428571428571</v>
      </c>
      <c r="O2250" s="6">
        <f t="shared" si="141"/>
        <v>58.6328125</v>
      </c>
      <c r="P2250" t="s">
        <v>8297</v>
      </c>
      <c r="Q2250" s="7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0"/>
        <v>168.77142857142857</v>
      </c>
      <c r="O2251" s="6">
        <f t="shared" si="141"/>
        <v>32.81666666666667</v>
      </c>
      <c r="P2251" t="s">
        <v>8297</v>
      </c>
      <c r="Q2251" s="7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0"/>
        <v>975.11200000000008</v>
      </c>
      <c r="O2252" s="6">
        <f t="shared" si="141"/>
        <v>426.93169877408059</v>
      </c>
      <c r="P2252" t="s">
        <v>8297</v>
      </c>
      <c r="Q2252" s="7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0"/>
        <v>134.44929411764704</v>
      </c>
      <c r="O2253" s="6">
        <f t="shared" si="141"/>
        <v>23.808729166666669</v>
      </c>
      <c r="P2253" t="s">
        <v>8297</v>
      </c>
      <c r="Q2253" s="7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0"/>
        <v>272.27777777777777</v>
      </c>
      <c r="O2254" s="6">
        <f t="shared" si="141"/>
        <v>98.413654618473899</v>
      </c>
      <c r="P2254" t="s">
        <v>8297</v>
      </c>
      <c r="Q2254" s="7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0"/>
        <v>112.6875</v>
      </c>
      <c r="O2255" s="6">
        <f t="shared" si="141"/>
        <v>107.32142857142857</v>
      </c>
      <c r="P2255" t="s">
        <v>8297</v>
      </c>
      <c r="Q2255" s="7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0"/>
        <v>459.8</v>
      </c>
      <c r="O2256" s="6">
        <f t="shared" si="141"/>
        <v>11.67005076142132</v>
      </c>
      <c r="P2256" t="s">
        <v>8297</v>
      </c>
      <c r="Q2256" s="7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0"/>
        <v>286.65822784810126</v>
      </c>
      <c r="O2257" s="6">
        <f t="shared" si="141"/>
        <v>41.782287822878232</v>
      </c>
      <c r="P2257" t="s">
        <v>8297</v>
      </c>
      <c r="Q2257" s="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0"/>
        <v>222.70833333333334</v>
      </c>
      <c r="O2258" s="6">
        <f t="shared" si="141"/>
        <v>21.38</v>
      </c>
      <c r="P2258" t="s">
        <v>8297</v>
      </c>
      <c r="Q2258" s="7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0"/>
        <v>636.14</v>
      </c>
      <c r="O2259" s="6">
        <f t="shared" si="141"/>
        <v>94.103550295857985</v>
      </c>
      <c r="P2259" t="s">
        <v>8297</v>
      </c>
      <c r="Q2259" s="7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0"/>
        <v>146.5</v>
      </c>
      <c r="O2260" s="6">
        <f t="shared" si="141"/>
        <v>15.721951219512196</v>
      </c>
      <c r="P2260" t="s">
        <v>8297</v>
      </c>
      <c r="Q2260" s="7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0"/>
        <v>1867.1</v>
      </c>
      <c r="O2261" s="6">
        <f t="shared" si="141"/>
        <v>90.635922330097088</v>
      </c>
      <c r="P2261" t="s">
        <v>8297</v>
      </c>
      <c r="Q2261" s="7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0"/>
        <v>326.92</v>
      </c>
      <c r="O2262" s="6">
        <f t="shared" si="141"/>
        <v>97.297619047619051</v>
      </c>
      <c r="P2262" t="s">
        <v>8297</v>
      </c>
      <c r="Q2262" s="7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0"/>
        <v>779.5</v>
      </c>
      <c r="O2263" s="6">
        <f t="shared" si="141"/>
        <v>37.11904761904762</v>
      </c>
      <c r="P2263" t="s">
        <v>8297</v>
      </c>
      <c r="Q2263" s="7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0"/>
        <v>154.15151515151516</v>
      </c>
      <c r="O2264" s="6">
        <f t="shared" si="141"/>
        <v>28.104972375690608</v>
      </c>
      <c r="P2264" t="s">
        <v>8297</v>
      </c>
      <c r="Q2264" s="7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0"/>
        <v>115.54666666666667</v>
      </c>
      <c r="O2265" s="6">
        <f t="shared" si="141"/>
        <v>144.43333333333334</v>
      </c>
      <c r="P2265" t="s">
        <v>8297</v>
      </c>
      <c r="Q2265" s="7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0"/>
        <v>180.03333333333333</v>
      </c>
      <c r="O2266" s="6">
        <f t="shared" si="141"/>
        <v>24.274157303370785</v>
      </c>
      <c r="P2266" t="s">
        <v>8297</v>
      </c>
      <c r="Q2266" s="7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0"/>
        <v>298.5</v>
      </c>
      <c r="O2267" s="6">
        <f t="shared" si="141"/>
        <v>35.117647058823529</v>
      </c>
      <c r="P2267" t="s">
        <v>8297</v>
      </c>
      <c r="Q2267" s="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0"/>
        <v>320.26666666666665</v>
      </c>
      <c r="O2268" s="6">
        <f t="shared" si="141"/>
        <v>24.762886597938145</v>
      </c>
      <c r="P2268" t="s">
        <v>8297</v>
      </c>
      <c r="Q2268" s="7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0"/>
        <v>380.52499999999998</v>
      </c>
      <c r="O2269" s="6">
        <f t="shared" si="141"/>
        <v>188.37871287128712</v>
      </c>
      <c r="P2269" t="s">
        <v>8297</v>
      </c>
      <c r="Q2269" s="7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0"/>
        <v>102.60000000000001</v>
      </c>
      <c r="O2270" s="6">
        <f t="shared" si="141"/>
        <v>148.08247422680412</v>
      </c>
      <c r="P2270" t="s">
        <v>8297</v>
      </c>
      <c r="Q2270" s="7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0"/>
        <v>1801.64</v>
      </c>
      <c r="O2271" s="6">
        <f t="shared" si="141"/>
        <v>49.934589800443462</v>
      </c>
      <c r="P2271" t="s">
        <v>8297</v>
      </c>
      <c r="Q2271" s="7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0"/>
        <v>720.24800000000005</v>
      </c>
      <c r="O2272" s="6">
        <f t="shared" si="141"/>
        <v>107.82155688622754</v>
      </c>
      <c r="P2272" t="s">
        <v>8297</v>
      </c>
      <c r="Q2272" s="7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0"/>
        <v>283.09000000000003</v>
      </c>
      <c r="O2273" s="6">
        <f t="shared" si="141"/>
        <v>42.63403614457831</v>
      </c>
      <c r="P2273" t="s">
        <v>8297</v>
      </c>
      <c r="Q2273" s="7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0"/>
        <v>1356.6000000000001</v>
      </c>
      <c r="O2274" s="6">
        <f t="shared" si="141"/>
        <v>14.370762711864407</v>
      </c>
      <c r="P2274" t="s">
        <v>8297</v>
      </c>
      <c r="Q2274" s="7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0"/>
        <v>220.35999999999999</v>
      </c>
      <c r="O2275" s="6">
        <f t="shared" si="141"/>
        <v>37.476190476190474</v>
      </c>
      <c r="P2275" t="s">
        <v>8297</v>
      </c>
      <c r="Q2275" s="7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0"/>
        <v>119.6</v>
      </c>
      <c r="O2276" s="6">
        <f t="shared" si="141"/>
        <v>30.202020202020201</v>
      </c>
      <c r="P2276" t="s">
        <v>8297</v>
      </c>
      <c r="Q2276" s="7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0"/>
        <v>407.76923076923077</v>
      </c>
      <c r="O2277" s="6">
        <f t="shared" si="141"/>
        <v>33.550632911392405</v>
      </c>
      <c r="P2277" t="s">
        <v>8297</v>
      </c>
      <c r="Q2277" s="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0"/>
        <v>105.81826105905425</v>
      </c>
      <c r="O2278" s="6">
        <f t="shared" si="141"/>
        <v>64.74666666666667</v>
      </c>
      <c r="P2278" t="s">
        <v>8297</v>
      </c>
      <c r="Q2278" s="7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0"/>
        <v>141.08235294117648</v>
      </c>
      <c r="O2279" s="6">
        <f t="shared" si="141"/>
        <v>57.932367149758456</v>
      </c>
      <c r="P2279" t="s">
        <v>8297</v>
      </c>
      <c r="Q2279" s="7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0"/>
        <v>270.7</v>
      </c>
      <c r="O2280" s="6">
        <f t="shared" si="141"/>
        <v>53.078431372549019</v>
      </c>
      <c r="P2280" t="s">
        <v>8297</v>
      </c>
      <c r="Q2280" s="7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0"/>
        <v>153.80000000000001</v>
      </c>
      <c r="O2281" s="6">
        <f t="shared" si="141"/>
        <v>48.0625</v>
      </c>
      <c r="P2281" t="s">
        <v>8297</v>
      </c>
      <c r="Q2281" s="7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0"/>
        <v>403.57653061224488</v>
      </c>
      <c r="O2282" s="6">
        <f t="shared" si="141"/>
        <v>82.396874999999994</v>
      </c>
      <c r="P2282" t="s">
        <v>8297</v>
      </c>
      <c r="Q2282" s="7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0"/>
        <v>185</v>
      </c>
      <c r="O2283" s="6">
        <f t="shared" si="141"/>
        <v>50.454545454545453</v>
      </c>
      <c r="P2283" t="s">
        <v>8276</v>
      </c>
      <c r="Q2283" s="7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0"/>
        <v>185.33333333333331</v>
      </c>
      <c r="O2284" s="6">
        <f t="shared" si="141"/>
        <v>115.83333333333333</v>
      </c>
      <c r="P2284" t="s">
        <v>8276</v>
      </c>
      <c r="Q2284" s="7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0"/>
        <v>100.85533333333332</v>
      </c>
      <c r="O2285" s="6">
        <f t="shared" si="141"/>
        <v>63.03458333333333</v>
      </c>
      <c r="P2285" t="s">
        <v>8276</v>
      </c>
      <c r="Q2285" s="7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0"/>
        <v>106.22116666666668</v>
      </c>
      <c r="O2286" s="6">
        <f t="shared" si="141"/>
        <v>108.02152542372882</v>
      </c>
      <c r="P2286" t="s">
        <v>8276</v>
      </c>
      <c r="Q2286" s="7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0"/>
        <v>121.36666666666667</v>
      </c>
      <c r="O2287" s="6">
        <f t="shared" si="141"/>
        <v>46.088607594936711</v>
      </c>
      <c r="P2287" t="s">
        <v>8276</v>
      </c>
      <c r="Q2287" s="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0"/>
        <v>100.06666666666666</v>
      </c>
      <c r="O2288" s="6">
        <f t="shared" si="141"/>
        <v>107.21428571428571</v>
      </c>
      <c r="P2288" t="s">
        <v>8276</v>
      </c>
      <c r="Q2288" s="7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0"/>
        <v>119.97755555555555</v>
      </c>
      <c r="O2289" s="6">
        <f t="shared" si="141"/>
        <v>50.9338679245283</v>
      </c>
      <c r="P2289" t="s">
        <v>8276</v>
      </c>
      <c r="Q2289" s="7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0"/>
        <v>100.1</v>
      </c>
      <c r="O2290" s="6">
        <f t="shared" si="141"/>
        <v>40.04</v>
      </c>
      <c r="P2290" t="s">
        <v>8276</v>
      </c>
      <c r="Q2290" s="7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0"/>
        <v>107.4</v>
      </c>
      <c r="O2291" s="6">
        <f t="shared" si="141"/>
        <v>64.44</v>
      </c>
      <c r="P2291" t="s">
        <v>8276</v>
      </c>
      <c r="Q2291" s="7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0"/>
        <v>104.06666666666666</v>
      </c>
      <c r="O2292" s="6">
        <f t="shared" si="141"/>
        <v>53.827586206896555</v>
      </c>
      <c r="P2292" t="s">
        <v>8276</v>
      </c>
      <c r="Q2292" s="7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0"/>
        <v>172.8</v>
      </c>
      <c r="O2293" s="6">
        <f t="shared" si="141"/>
        <v>100.46511627906976</v>
      </c>
      <c r="P2293" t="s">
        <v>8276</v>
      </c>
      <c r="Q2293" s="7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0"/>
        <v>107.2505</v>
      </c>
      <c r="O2294" s="6">
        <f t="shared" si="141"/>
        <v>46.630652173913049</v>
      </c>
      <c r="P2294" t="s">
        <v>8276</v>
      </c>
      <c r="Q2294" s="7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0"/>
        <v>108.23529411764706</v>
      </c>
      <c r="O2295" s="6">
        <f t="shared" si="141"/>
        <v>34.074074074074076</v>
      </c>
      <c r="P2295" t="s">
        <v>8276</v>
      </c>
      <c r="Q2295" s="7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0"/>
        <v>146.08079999999998</v>
      </c>
      <c r="O2296" s="6">
        <f t="shared" si="141"/>
        <v>65.214642857142863</v>
      </c>
      <c r="P2296" t="s">
        <v>8276</v>
      </c>
      <c r="Q2296" s="7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0"/>
        <v>125.25</v>
      </c>
      <c r="O2297" s="6">
        <f t="shared" si="141"/>
        <v>44.205882352941174</v>
      </c>
      <c r="P2297" t="s">
        <v>8276</v>
      </c>
      <c r="Q2297" s="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0"/>
        <v>149.07142857142856</v>
      </c>
      <c r="O2298" s="6">
        <f t="shared" si="141"/>
        <v>71.965517241379317</v>
      </c>
      <c r="P2298" t="s">
        <v>8276</v>
      </c>
      <c r="Q2298" s="7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0"/>
        <v>100.6</v>
      </c>
      <c r="O2299" s="6">
        <f t="shared" si="141"/>
        <v>52.94736842105263</v>
      </c>
      <c r="P2299" t="s">
        <v>8276</v>
      </c>
      <c r="Q2299" s="7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0"/>
        <v>105.07333333333332</v>
      </c>
      <c r="O2300" s="6">
        <f t="shared" si="141"/>
        <v>109.45138888888889</v>
      </c>
      <c r="P2300" t="s">
        <v>8276</v>
      </c>
      <c r="Q2300" s="7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0"/>
        <v>350.16666666666663</v>
      </c>
      <c r="O2301" s="6">
        <f t="shared" si="141"/>
        <v>75.035714285714292</v>
      </c>
      <c r="P2301" t="s">
        <v>8276</v>
      </c>
      <c r="Q2301" s="7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0"/>
        <v>101.25</v>
      </c>
      <c r="O2302" s="6">
        <f t="shared" si="141"/>
        <v>115.71428571428571</v>
      </c>
      <c r="P2302" t="s">
        <v>8276</v>
      </c>
      <c r="Q2302" s="7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0"/>
        <v>133.6044</v>
      </c>
      <c r="O2303" s="6">
        <f t="shared" si="141"/>
        <v>31.659810426540286</v>
      </c>
      <c r="P2303" t="s">
        <v>8279</v>
      </c>
      <c r="Q2303" s="7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0"/>
        <v>170.65217391304347</v>
      </c>
      <c r="O2304" s="6">
        <f t="shared" si="141"/>
        <v>46.176470588235297</v>
      </c>
      <c r="P2304" t="s">
        <v>8279</v>
      </c>
      <c r="Q2304" s="7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0"/>
        <v>109.35829457364341</v>
      </c>
      <c r="O2305" s="6">
        <f t="shared" si="141"/>
        <v>68.481650485436887</v>
      </c>
      <c r="P2305" t="s">
        <v>8279</v>
      </c>
      <c r="Q2305" s="7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0"/>
        <v>100.70033333333335</v>
      </c>
      <c r="O2306" s="6">
        <f t="shared" si="141"/>
        <v>53.469203539823013</v>
      </c>
      <c r="P2306" t="s">
        <v>8279</v>
      </c>
      <c r="Q2306" s="7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144">(E2307/D2307)*100</f>
        <v>101.22777777777779</v>
      </c>
      <c r="O2307" s="6">
        <f t="shared" ref="O2307:O2370" si="145">E2307/L2307</f>
        <v>109.10778443113773</v>
      </c>
      <c r="P2307" t="s">
        <v>8279</v>
      </c>
      <c r="Q2307" s="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4"/>
        <v>106.75857142857143</v>
      </c>
      <c r="O2308" s="6">
        <f t="shared" si="145"/>
        <v>51.185616438356163</v>
      </c>
      <c r="P2308" t="s">
        <v>8279</v>
      </c>
      <c r="Q2308" s="7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4"/>
        <v>106.65777537961894</v>
      </c>
      <c r="O2309" s="6">
        <f t="shared" si="145"/>
        <v>27.936800000000002</v>
      </c>
      <c r="P2309" t="s">
        <v>8279</v>
      </c>
      <c r="Q2309" s="7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4"/>
        <v>101.30622</v>
      </c>
      <c r="O2310" s="6">
        <f t="shared" si="145"/>
        <v>82.496921824104234</v>
      </c>
      <c r="P2310" t="s">
        <v>8279</v>
      </c>
      <c r="Q2310" s="7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4"/>
        <v>106.67450000000001</v>
      </c>
      <c r="O2311" s="6">
        <f t="shared" si="145"/>
        <v>59.817476635514019</v>
      </c>
      <c r="P2311" t="s">
        <v>8279</v>
      </c>
      <c r="Q2311" s="7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4"/>
        <v>428.83978378378379</v>
      </c>
      <c r="O2312" s="6">
        <f t="shared" si="145"/>
        <v>64.816470588235291</v>
      </c>
      <c r="P2312" t="s">
        <v>8279</v>
      </c>
      <c r="Q2312" s="7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4"/>
        <v>104.11111111111111</v>
      </c>
      <c r="O2313" s="6">
        <f t="shared" si="145"/>
        <v>90.09615384615384</v>
      </c>
      <c r="P2313" t="s">
        <v>8279</v>
      </c>
      <c r="Q2313" s="7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4"/>
        <v>107.86666666666666</v>
      </c>
      <c r="O2314" s="6">
        <f t="shared" si="145"/>
        <v>40.962025316455694</v>
      </c>
      <c r="P2314" t="s">
        <v>8279</v>
      </c>
      <c r="Q2314" s="7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4"/>
        <v>175.84040000000002</v>
      </c>
      <c r="O2315" s="6">
        <f t="shared" si="145"/>
        <v>56.000127388535034</v>
      </c>
      <c r="P2315" t="s">
        <v>8279</v>
      </c>
      <c r="Q2315" s="7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4"/>
        <v>156.97</v>
      </c>
      <c r="O2316" s="6">
        <f t="shared" si="145"/>
        <v>37.672800000000002</v>
      </c>
      <c r="P2316" t="s">
        <v>8279</v>
      </c>
      <c r="Q2316" s="7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4"/>
        <v>102.60000000000001</v>
      </c>
      <c r="O2317" s="6">
        <f t="shared" si="145"/>
        <v>40.078125</v>
      </c>
      <c r="P2317" t="s">
        <v>8279</v>
      </c>
      <c r="Q2317" s="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4"/>
        <v>104.04266666666666</v>
      </c>
      <c r="O2318" s="6">
        <f t="shared" si="145"/>
        <v>78.031999999999996</v>
      </c>
      <c r="P2318" t="s">
        <v>8279</v>
      </c>
      <c r="Q2318" s="7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4"/>
        <v>104</v>
      </c>
      <c r="O2319" s="6">
        <f t="shared" si="145"/>
        <v>18.90909090909091</v>
      </c>
      <c r="P2319" t="s">
        <v>8279</v>
      </c>
      <c r="Q2319" s="7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4"/>
        <v>121.05999999999999</v>
      </c>
      <c r="O2320" s="6">
        <f t="shared" si="145"/>
        <v>37.134969325153371</v>
      </c>
      <c r="P2320" t="s">
        <v>8279</v>
      </c>
      <c r="Q2320" s="7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4"/>
        <v>107.69999999999999</v>
      </c>
      <c r="O2321" s="6">
        <f t="shared" si="145"/>
        <v>41.961038961038959</v>
      </c>
      <c r="P2321" t="s">
        <v>8279</v>
      </c>
      <c r="Q2321" s="7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4"/>
        <v>108.66</v>
      </c>
      <c r="O2322" s="6">
        <f t="shared" si="145"/>
        <v>61.044943820224717</v>
      </c>
      <c r="P2322" t="s">
        <v>8279</v>
      </c>
      <c r="Q2322" s="7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4"/>
        <v>39.120962394619681</v>
      </c>
      <c r="O2323" s="6">
        <f t="shared" si="145"/>
        <v>64.53125</v>
      </c>
      <c r="P2323" t="s">
        <v>8298</v>
      </c>
      <c r="Q2323" s="7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4"/>
        <v>3.1481481481481479</v>
      </c>
      <c r="O2324" s="6">
        <f t="shared" si="145"/>
        <v>21.25</v>
      </c>
      <c r="P2324" t="s">
        <v>8298</v>
      </c>
      <c r="Q2324" s="7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4"/>
        <v>48</v>
      </c>
      <c r="O2325" s="6">
        <f t="shared" si="145"/>
        <v>30</v>
      </c>
      <c r="P2325" t="s">
        <v>8298</v>
      </c>
      <c r="Q2325" s="7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4"/>
        <v>20.733333333333334</v>
      </c>
      <c r="O2326" s="6">
        <f t="shared" si="145"/>
        <v>25.491803278688526</v>
      </c>
      <c r="P2326" t="s">
        <v>8298</v>
      </c>
      <c r="Q2326" s="7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4"/>
        <v>8</v>
      </c>
      <c r="O2327" s="6">
        <f t="shared" si="145"/>
        <v>11.428571428571429</v>
      </c>
      <c r="P2327" t="s">
        <v>8298</v>
      </c>
      <c r="Q2327" s="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4"/>
        <v>0.72</v>
      </c>
      <c r="O2328" s="6">
        <f t="shared" si="145"/>
        <v>108</v>
      </c>
      <c r="P2328" t="s">
        <v>8298</v>
      </c>
      <c r="Q2328" s="7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4"/>
        <v>526.09431428571429</v>
      </c>
      <c r="O2329" s="6">
        <f t="shared" si="145"/>
        <v>54.883162444113267</v>
      </c>
      <c r="P2329" t="s">
        <v>8298</v>
      </c>
      <c r="Q2329" s="7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4"/>
        <v>254.45000000000002</v>
      </c>
      <c r="O2330" s="6">
        <f t="shared" si="145"/>
        <v>47.383612662942269</v>
      </c>
      <c r="P2330" t="s">
        <v>8298</v>
      </c>
      <c r="Q2330" s="7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4"/>
        <v>105.91999999999999</v>
      </c>
      <c r="O2331" s="6">
        <f t="shared" si="145"/>
        <v>211.84</v>
      </c>
      <c r="P2331" t="s">
        <v>8298</v>
      </c>
      <c r="Q2331" s="7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4"/>
        <v>102.42285714285715</v>
      </c>
      <c r="O2332" s="6">
        <f t="shared" si="145"/>
        <v>219.92638036809817</v>
      </c>
      <c r="P2332" t="s">
        <v>8298</v>
      </c>
      <c r="Q2332" s="7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4"/>
        <v>144.31375</v>
      </c>
      <c r="O2333" s="6">
        <f t="shared" si="145"/>
        <v>40.795406360424032</v>
      </c>
      <c r="P2333" t="s">
        <v>8298</v>
      </c>
      <c r="Q2333" s="7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4"/>
        <v>106.30800000000001</v>
      </c>
      <c r="O2334" s="6">
        <f t="shared" si="145"/>
        <v>75.502840909090907</v>
      </c>
      <c r="P2334" t="s">
        <v>8298</v>
      </c>
      <c r="Q2334" s="7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4"/>
        <v>212.16666666666666</v>
      </c>
      <c r="O2335" s="6">
        <f t="shared" si="145"/>
        <v>13.542553191489361</v>
      </c>
      <c r="P2335" t="s">
        <v>8298</v>
      </c>
      <c r="Q2335" s="7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4"/>
        <v>101.95</v>
      </c>
      <c r="O2336" s="6">
        <f t="shared" si="145"/>
        <v>60.865671641791046</v>
      </c>
      <c r="P2336" t="s">
        <v>8298</v>
      </c>
      <c r="Q2336" s="7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4"/>
        <v>102.27200000000001</v>
      </c>
      <c r="O2337" s="6">
        <f t="shared" si="145"/>
        <v>115.69230769230769</v>
      </c>
      <c r="P2337" t="s">
        <v>8298</v>
      </c>
      <c r="Q2337" s="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4"/>
        <v>520.73254999999995</v>
      </c>
      <c r="O2338" s="6">
        <f t="shared" si="145"/>
        <v>48.104623556581984</v>
      </c>
      <c r="P2338" t="s">
        <v>8298</v>
      </c>
      <c r="Q2338" s="7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4"/>
        <v>110.65833333333333</v>
      </c>
      <c r="O2339" s="6">
        <f t="shared" si="145"/>
        <v>74.184357541899445</v>
      </c>
      <c r="P2339" t="s">
        <v>8298</v>
      </c>
      <c r="Q2339" s="7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4"/>
        <v>101.14333333333335</v>
      </c>
      <c r="O2340" s="6">
        <f t="shared" si="145"/>
        <v>123.34552845528455</v>
      </c>
      <c r="P2340" t="s">
        <v>8298</v>
      </c>
      <c r="Q2340" s="7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4"/>
        <v>294.20799999999997</v>
      </c>
      <c r="O2341" s="6">
        <f t="shared" si="145"/>
        <v>66.623188405797094</v>
      </c>
      <c r="P2341" t="s">
        <v>8298</v>
      </c>
      <c r="Q2341" s="7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4"/>
        <v>105.77749999999999</v>
      </c>
      <c r="O2342" s="6">
        <f t="shared" si="145"/>
        <v>104.99007444168734</v>
      </c>
      <c r="P2342" t="s">
        <v>8298</v>
      </c>
      <c r="Q2342" s="7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4"/>
        <v>0</v>
      </c>
      <c r="O2343" s="6" t="e">
        <f t="shared" si="145"/>
        <v>#DIV/0!</v>
      </c>
      <c r="P2343" t="s">
        <v>8272</v>
      </c>
      <c r="Q2343" s="7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4"/>
        <v>0</v>
      </c>
      <c r="O2344" s="6" t="e">
        <f t="shared" si="145"/>
        <v>#DIV/0!</v>
      </c>
      <c r="P2344" t="s">
        <v>8272</v>
      </c>
      <c r="Q2344" s="7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4"/>
        <v>3</v>
      </c>
      <c r="O2345" s="6">
        <f t="shared" si="145"/>
        <v>300</v>
      </c>
      <c r="P2345" t="s">
        <v>8272</v>
      </c>
      <c r="Q2345" s="7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4"/>
        <v>0.1</v>
      </c>
      <c r="O2346" s="6">
        <f t="shared" si="145"/>
        <v>1</v>
      </c>
      <c r="P2346" t="s">
        <v>8272</v>
      </c>
      <c r="Q2346" s="7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4"/>
        <v>0</v>
      </c>
      <c r="O2347" s="6" t="e">
        <f t="shared" si="145"/>
        <v>#DIV/0!</v>
      </c>
      <c r="P2347" t="s">
        <v>8272</v>
      </c>
      <c r="Q2347" s="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4"/>
        <v>6.5000000000000002E-2</v>
      </c>
      <c r="O2348" s="6">
        <f t="shared" si="145"/>
        <v>13</v>
      </c>
      <c r="P2348" t="s">
        <v>8272</v>
      </c>
      <c r="Q2348" s="7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4"/>
        <v>1.5</v>
      </c>
      <c r="O2349" s="6">
        <f t="shared" si="145"/>
        <v>15</v>
      </c>
      <c r="P2349" t="s">
        <v>8272</v>
      </c>
      <c r="Q2349" s="7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4"/>
        <v>0.38571428571428573</v>
      </c>
      <c r="O2350" s="6">
        <f t="shared" si="145"/>
        <v>54</v>
      </c>
      <c r="P2350" t="s">
        <v>8272</v>
      </c>
      <c r="Q2350" s="7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4"/>
        <v>0</v>
      </c>
      <c r="O2351" s="6" t="e">
        <f t="shared" si="145"/>
        <v>#DIV/0!</v>
      </c>
      <c r="P2351" t="s">
        <v>8272</v>
      </c>
      <c r="Q2351" s="7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4"/>
        <v>0</v>
      </c>
      <c r="O2352" s="6" t="e">
        <f t="shared" si="145"/>
        <v>#DIV/0!</v>
      </c>
      <c r="P2352" t="s">
        <v>8272</v>
      </c>
      <c r="Q2352" s="7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4"/>
        <v>0.5714285714285714</v>
      </c>
      <c r="O2353" s="6">
        <f t="shared" si="145"/>
        <v>15.428571428571429</v>
      </c>
      <c r="P2353" t="s">
        <v>8272</v>
      </c>
      <c r="Q2353" s="7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4"/>
        <v>0</v>
      </c>
      <c r="O2354" s="6" t="e">
        <f t="shared" si="145"/>
        <v>#DIV/0!</v>
      </c>
      <c r="P2354" t="s">
        <v>8272</v>
      </c>
      <c r="Q2354" s="7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4"/>
        <v>0</v>
      </c>
      <c r="O2355" s="6" t="e">
        <f t="shared" si="145"/>
        <v>#DIV/0!</v>
      </c>
      <c r="P2355" t="s">
        <v>8272</v>
      </c>
      <c r="Q2355" s="7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4"/>
        <v>7.1428571428571425E-2</v>
      </c>
      <c r="O2356" s="6">
        <f t="shared" si="145"/>
        <v>25</v>
      </c>
      <c r="P2356" t="s">
        <v>8272</v>
      </c>
      <c r="Q2356" s="7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4"/>
        <v>0.6875</v>
      </c>
      <c r="O2357" s="6">
        <f t="shared" si="145"/>
        <v>27.5</v>
      </c>
      <c r="P2357" t="s">
        <v>8272</v>
      </c>
      <c r="Q2357" s="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4"/>
        <v>0</v>
      </c>
      <c r="O2358" s="6" t="e">
        <f t="shared" si="145"/>
        <v>#DIV/0!</v>
      </c>
      <c r="P2358" t="s">
        <v>8272</v>
      </c>
      <c r="Q2358" s="7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4"/>
        <v>0</v>
      </c>
      <c r="O2359" s="6" t="e">
        <f t="shared" si="145"/>
        <v>#DIV/0!</v>
      </c>
      <c r="P2359" t="s">
        <v>8272</v>
      </c>
      <c r="Q2359" s="7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4"/>
        <v>0</v>
      </c>
      <c r="O2360" s="6" t="e">
        <f t="shared" si="145"/>
        <v>#DIV/0!</v>
      </c>
      <c r="P2360" t="s">
        <v>8272</v>
      </c>
      <c r="Q2360" s="7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4"/>
        <v>14.680000000000001</v>
      </c>
      <c r="O2361" s="6">
        <f t="shared" si="145"/>
        <v>367</v>
      </c>
      <c r="P2361" t="s">
        <v>8272</v>
      </c>
      <c r="Q2361" s="7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4"/>
        <v>0.04</v>
      </c>
      <c r="O2362" s="6">
        <f t="shared" si="145"/>
        <v>2</v>
      </c>
      <c r="P2362" t="s">
        <v>8272</v>
      </c>
      <c r="Q2362" s="7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4"/>
        <v>0</v>
      </c>
      <c r="O2363" s="6" t="e">
        <f t="shared" si="145"/>
        <v>#DIV/0!</v>
      </c>
      <c r="P2363" t="s">
        <v>8272</v>
      </c>
      <c r="Q2363" s="7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4"/>
        <v>28.571428571428569</v>
      </c>
      <c r="O2364" s="6">
        <f t="shared" si="145"/>
        <v>60</v>
      </c>
      <c r="P2364" t="s">
        <v>8272</v>
      </c>
      <c r="Q2364" s="7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4"/>
        <v>0</v>
      </c>
      <c r="O2365" s="6" t="e">
        <f t="shared" si="145"/>
        <v>#DIV/0!</v>
      </c>
      <c r="P2365" t="s">
        <v>8272</v>
      </c>
      <c r="Q2365" s="7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4"/>
        <v>0</v>
      </c>
      <c r="O2366" s="6" t="e">
        <f t="shared" si="145"/>
        <v>#DIV/0!</v>
      </c>
      <c r="P2366" t="s">
        <v>8272</v>
      </c>
      <c r="Q2366" s="7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4"/>
        <v>0</v>
      </c>
      <c r="O2367" s="6" t="e">
        <f t="shared" si="145"/>
        <v>#DIV/0!</v>
      </c>
      <c r="P2367" t="s">
        <v>8272</v>
      </c>
      <c r="Q2367" s="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4"/>
        <v>10.52</v>
      </c>
      <c r="O2368" s="6">
        <f t="shared" si="145"/>
        <v>97.407407407407405</v>
      </c>
      <c r="P2368" t="s">
        <v>8272</v>
      </c>
      <c r="Q2368" s="7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4"/>
        <v>1.34</v>
      </c>
      <c r="O2369" s="6">
        <f t="shared" si="145"/>
        <v>47.857142857142854</v>
      </c>
      <c r="P2369" t="s">
        <v>8272</v>
      </c>
      <c r="Q2369" s="7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4"/>
        <v>0.25</v>
      </c>
      <c r="O2370" s="6">
        <f t="shared" si="145"/>
        <v>50</v>
      </c>
      <c r="P2370" t="s">
        <v>8272</v>
      </c>
      <c r="Q2370" s="7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148">(E2371/D2371)*100</f>
        <v>0</v>
      </c>
      <c r="O2371" s="6" t="e">
        <f t="shared" ref="O2371:O2434" si="149">E2371/L2371</f>
        <v>#DIV/0!</v>
      </c>
      <c r="P2371" t="s">
        <v>8272</v>
      </c>
      <c r="Q2371" s="7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8"/>
        <v>0.32800000000000001</v>
      </c>
      <c r="O2372" s="6">
        <f t="shared" si="149"/>
        <v>20.5</v>
      </c>
      <c r="P2372" t="s">
        <v>8272</v>
      </c>
      <c r="Q2372" s="7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8"/>
        <v>0</v>
      </c>
      <c r="O2373" s="6" t="e">
        <f t="shared" si="149"/>
        <v>#DIV/0!</v>
      </c>
      <c r="P2373" t="s">
        <v>8272</v>
      </c>
      <c r="Q2373" s="7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8"/>
        <v>3.2727272727272729</v>
      </c>
      <c r="O2374" s="6">
        <f t="shared" si="149"/>
        <v>30</v>
      </c>
      <c r="P2374" t="s">
        <v>8272</v>
      </c>
      <c r="Q2374" s="7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8"/>
        <v>5.8823529411764705E-3</v>
      </c>
      <c r="O2375" s="6">
        <f t="shared" si="149"/>
        <v>50</v>
      </c>
      <c r="P2375" t="s">
        <v>8272</v>
      </c>
      <c r="Q2375" s="7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8"/>
        <v>4.5454545454545456E-2</v>
      </c>
      <c r="O2376" s="6">
        <f t="shared" si="149"/>
        <v>10</v>
      </c>
      <c r="P2376" t="s">
        <v>8272</v>
      </c>
      <c r="Q2376" s="7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8"/>
        <v>0</v>
      </c>
      <c r="O2377" s="6" t="e">
        <f t="shared" si="149"/>
        <v>#DIV/0!</v>
      </c>
      <c r="P2377" t="s">
        <v>8272</v>
      </c>
      <c r="Q2377" s="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8"/>
        <v>10.877666666666666</v>
      </c>
      <c r="O2378" s="6">
        <f t="shared" si="149"/>
        <v>81.582499999999996</v>
      </c>
      <c r="P2378" t="s">
        <v>8272</v>
      </c>
      <c r="Q2378" s="7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8"/>
        <v>0</v>
      </c>
      <c r="O2379" s="6" t="e">
        <f t="shared" si="149"/>
        <v>#DIV/0!</v>
      </c>
      <c r="P2379" t="s">
        <v>8272</v>
      </c>
      <c r="Q2379" s="7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8"/>
        <v>0</v>
      </c>
      <c r="O2380" s="6" t="e">
        <f t="shared" si="149"/>
        <v>#DIV/0!</v>
      </c>
      <c r="P2380" t="s">
        <v>8272</v>
      </c>
      <c r="Q2380" s="7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8"/>
        <v>0</v>
      </c>
      <c r="O2381" s="6" t="e">
        <f t="shared" si="149"/>
        <v>#DIV/0!</v>
      </c>
      <c r="P2381" t="s">
        <v>8272</v>
      </c>
      <c r="Q2381" s="7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8"/>
        <v>0.36666666666666664</v>
      </c>
      <c r="O2382" s="6">
        <f t="shared" si="149"/>
        <v>18.333333333333332</v>
      </c>
      <c r="P2382" t="s">
        <v>8272</v>
      </c>
      <c r="Q2382" s="7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8"/>
        <v>1.8193398957730169</v>
      </c>
      <c r="O2383" s="6">
        <f t="shared" si="149"/>
        <v>224.42857142857142</v>
      </c>
      <c r="P2383" t="s">
        <v>8272</v>
      </c>
      <c r="Q2383" s="7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8"/>
        <v>2.5</v>
      </c>
      <c r="O2384" s="6">
        <f t="shared" si="149"/>
        <v>37.5</v>
      </c>
      <c r="P2384" t="s">
        <v>8272</v>
      </c>
      <c r="Q2384" s="7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8"/>
        <v>4.3499999999999996</v>
      </c>
      <c r="O2385" s="6">
        <f t="shared" si="149"/>
        <v>145</v>
      </c>
      <c r="P2385" t="s">
        <v>8272</v>
      </c>
      <c r="Q2385" s="7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8"/>
        <v>0.8</v>
      </c>
      <c r="O2386" s="6">
        <f t="shared" si="149"/>
        <v>1</v>
      </c>
      <c r="P2386" t="s">
        <v>8272</v>
      </c>
      <c r="Q2386" s="7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8"/>
        <v>1.2123076923076923</v>
      </c>
      <c r="O2387" s="6">
        <f t="shared" si="149"/>
        <v>112.57142857142857</v>
      </c>
      <c r="P2387" t="s">
        <v>8272</v>
      </c>
      <c r="Q2387" s="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8"/>
        <v>0</v>
      </c>
      <c r="O2388" s="6" t="e">
        <f t="shared" si="149"/>
        <v>#DIV/0!</v>
      </c>
      <c r="P2388" t="s">
        <v>8272</v>
      </c>
      <c r="Q2388" s="7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8"/>
        <v>0.68399999999999994</v>
      </c>
      <c r="O2389" s="6">
        <f t="shared" si="149"/>
        <v>342</v>
      </c>
      <c r="P2389" t="s">
        <v>8272</v>
      </c>
      <c r="Q2389" s="7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8"/>
        <v>1.2513513513513512</v>
      </c>
      <c r="O2390" s="6">
        <f t="shared" si="149"/>
        <v>57.875</v>
      </c>
      <c r="P2390" t="s">
        <v>8272</v>
      </c>
      <c r="Q2390" s="7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8"/>
        <v>0.1875</v>
      </c>
      <c r="O2391" s="6">
        <f t="shared" si="149"/>
        <v>30</v>
      </c>
      <c r="P2391" t="s">
        <v>8272</v>
      </c>
      <c r="Q2391" s="7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8"/>
        <v>0</v>
      </c>
      <c r="O2392" s="6" t="e">
        <f t="shared" si="149"/>
        <v>#DIV/0!</v>
      </c>
      <c r="P2392" t="s">
        <v>8272</v>
      </c>
      <c r="Q2392" s="7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8"/>
        <v>0.125</v>
      </c>
      <c r="O2393" s="6">
        <f t="shared" si="149"/>
        <v>25</v>
      </c>
      <c r="P2393" t="s">
        <v>8272</v>
      </c>
      <c r="Q2393" s="7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8"/>
        <v>0</v>
      </c>
      <c r="O2394" s="6" t="e">
        <f t="shared" si="149"/>
        <v>#DIV/0!</v>
      </c>
      <c r="P2394" t="s">
        <v>8272</v>
      </c>
      <c r="Q2394" s="7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8"/>
        <v>0.05</v>
      </c>
      <c r="O2395" s="6">
        <f t="shared" si="149"/>
        <v>50</v>
      </c>
      <c r="P2395" t="s">
        <v>8272</v>
      </c>
      <c r="Q2395" s="7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8"/>
        <v>0.06</v>
      </c>
      <c r="O2396" s="6">
        <f t="shared" si="149"/>
        <v>1.5</v>
      </c>
      <c r="P2396" t="s">
        <v>8272</v>
      </c>
      <c r="Q2396" s="7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8"/>
        <v>0</v>
      </c>
      <c r="O2397" s="6" t="e">
        <f t="shared" si="149"/>
        <v>#DIV/0!</v>
      </c>
      <c r="P2397" t="s">
        <v>8272</v>
      </c>
      <c r="Q2397" s="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8"/>
        <v>0.2</v>
      </c>
      <c r="O2398" s="6">
        <f t="shared" si="149"/>
        <v>10</v>
      </c>
      <c r="P2398" t="s">
        <v>8272</v>
      </c>
      <c r="Q2398" s="7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8"/>
        <v>0</v>
      </c>
      <c r="O2399" s="6" t="e">
        <f t="shared" si="149"/>
        <v>#DIV/0!</v>
      </c>
      <c r="P2399" t="s">
        <v>8272</v>
      </c>
      <c r="Q2399" s="7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8"/>
        <v>0</v>
      </c>
      <c r="O2400" s="6" t="e">
        <f t="shared" si="149"/>
        <v>#DIV/0!</v>
      </c>
      <c r="P2400" t="s">
        <v>8272</v>
      </c>
      <c r="Q2400" s="7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8"/>
        <v>0</v>
      </c>
      <c r="O2401" s="6" t="e">
        <f t="shared" si="149"/>
        <v>#DIV/0!</v>
      </c>
      <c r="P2401" t="s">
        <v>8272</v>
      </c>
      <c r="Q2401" s="7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8"/>
        <v>0</v>
      </c>
      <c r="O2402" s="6" t="e">
        <f t="shared" si="149"/>
        <v>#DIV/0!</v>
      </c>
      <c r="P2402" t="s">
        <v>8272</v>
      </c>
      <c r="Q2402" s="7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8"/>
        <v>0.71785714285714286</v>
      </c>
      <c r="O2403" s="6">
        <f t="shared" si="149"/>
        <v>22.333333333333332</v>
      </c>
      <c r="P2403" t="s">
        <v>8284</v>
      </c>
      <c r="Q2403" s="7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8"/>
        <v>0.43333333333333329</v>
      </c>
      <c r="O2404" s="6">
        <f t="shared" si="149"/>
        <v>52</v>
      </c>
      <c r="P2404" t="s">
        <v>8284</v>
      </c>
      <c r="Q2404" s="7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8"/>
        <v>16.833333333333332</v>
      </c>
      <c r="O2405" s="6">
        <f t="shared" si="149"/>
        <v>16.833333333333332</v>
      </c>
      <c r="P2405" t="s">
        <v>8284</v>
      </c>
      <c r="Q2405" s="7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8"/>
        <v>0</v>
      </c>
      <c r="O2406" s="6" t="e">
        <f t="shared" si="149"/>
        <v>#DIV/0!</v>
      </c>
      <c r="P2406" t="s">
        <v>8284</v>
      </c>
      <c r="Q2406" s="7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8"/>
        <v>22.52</v>
      </c>
      <c r="O2407" s="6">
        <f t="shared" si="149"/>
        <v>56.3</v>
      </c>
      <c r="P2407" t="s">
        <v>8284</v>
      </c>
      <c r="Q2407" s="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8"/>
        <v>41.384615384615387</v>
      </c>
      <c r="O2408" s="6">
        <f t="shared" si="149"/>
        <v>84.0625</v>
      </c>
      <c r="P2408" t="s">
        <v>8284</v>
      </c>
      <c r="Q2408" s="7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8"/>
        <v>25.259090909090908</v>
      </c>
      <c r="O2409" s="6">
        <f t="shared" si="149"/>
        <v>168.39393939393941</v>
      </c>
      <c r="P2409" t="s">
        <v>8284</v>
      </c>
      <c r="Q2409" s="7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8"/>
        <v>0.2</v>
      </c>
      <c r="O2410" s="6">
        <f t="shared" si="149"/>
        <v>15</v>
      </c>
      <c r="P2410" t="s">
        <v>8284</v>
      </c>
      <c r="Q2410" s="7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8"/>
        <v>1.8399999999999999</v>
      </c>
      <c r="O2411" s="6">
        <f t="shared" si="149"/>
        <v>76.666666666666671</v>
      </c>
      <c r="P2411" t="s">
        <v>8284</v>
      </c>
      <c r="Q2411" s="7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8"/>
        <v>0</v>
      </c>
      <c r="O2412" s="6" t="e">
        <f t="shared" si="149"/>
        <v>#DIV/0!</v>
      </c>
      <c r="P2412" t="s">
        <v>8284</v>
      </c>
      <c r="Q2412" s="7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8"/>
        <v>0.60399999999999998</v>
      </c>
      <c r="O2413" s="6">
        <f t="shared" si="149"/>
        <v>50.333333333333336</v>
      </c>
      <c r="P2413" t="s">
        <v>8284</v>
      </c>
      <c r="Q2413" s="7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8"/>
        <v>0</v>
      </c>
      <c r="O2414" s="6" t="e">
        <f t="shared" si="149"/>
        <v>#DIV/0!</v>
      </c>
      <c r="P2414" t="s">
        <v>8284</v>
      </c>
      <c r="Q2414" s="7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8"/>
        <v>0.83333333333333337</v>
      </c>
      <c r="O2415" s="6">
        <f t="shared" si="149"/>
        <v>8.3333333333333339</v>
      </c>
      <c r="P2415" t="s">
        <v>8284</v>
      </c>
      <c r="Q2415" s="7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8"/>
        <v>3.0666666666666664</v>
      </c>
      <c r="O2416" s="6">
        <f t="shared" si="149"/>
        <v>35.384615384615387</v>
      </c>
      <c r="P2416" t="s">
        <v>8284</v>
      </c>
      <c r="Q2416" s="7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8"/>
        <v>0.55833333333333335</v>
      </c>
      <c r="O2417" s="6">
        <f t="shared" si="149"/>
        <v>55.833333333333336</v>
      </c>
      <c r="P2417" t="s">
        <v>8284</v>
      </c>
      <c r="Q2417" s="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8"/>
        <v>2.5000000000000001E-2</v>
      </c>
      <c r="O2418" s="6">
        <f t="shared" si="149"/>
        <v>5</v>
      </c>
      <c r="P2418" t="s">
        <v>8284</v>
      </c>
      <c r="Q2418" s="7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8"/>
        <v>0</v>
      </c>
      <c r="O2419" s="6" t="e">
        <f t="shared" si="149"/>
        <v>#DIV/0!</v>
      </c>
      <c r="P2419" t="s">
        <v>8284</v>
      </c>
      <c r="Q2419" s="7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8"/>
        <v>0.02</v>
      </c>
      <c r="O2420" s="6">
        <f t="shared" si="149"/>
        <v>1</v>
      </c>
      <c r="P2420" t="s">
        <v>8284</v>
      </c>
      <c r="Q2420" s="7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8"/>
        <v>0</v>
      </c>
      <c r="O2421" s="6" t="e">
        <f t="shared" si="149"/>
        <v>#DIV/0!</v>
      </c>
      <c r="P2421" t="s">
        <v>8284</v>
      </c>
      <c r="Q2421" s="7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8"/>
        <v>14.825133372851216</v>
      </c>
      <c r="O2422" s="6">
        <f t="shared" si="149"/>
        <v>69.472222222222229</v>
      </c>
      <c r="P2422" t="s">
        <v>8284</v>
      </c>
      <c r="Q2422" s="7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8"/>
        <v>1.6666666666666666E-2</v>
      </c>
      <c r="O2423" s="6">
        <f t="shared" si="149"/>
        <v>1</v>
      </c>
      <c r="P2423" t="s">
        <v>8284</v>
      </c>
      <c r="Q2423" s="7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8"/>
        <v>0.2</v>
      </c>
      <c r="O2424" s="6">
        <f t="shared" si="149"/>
        <v>1</v>
      </c>
      <c r="P2424" t="s">
        <v>8284</v>
      </c>
      <c r="Q2424" s="7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8"/>
        <v>1.3333333333333334E-2</v>
      </c>
      <c r="O2425" s="6">
        <f t="shared" si="149"/>
        <v>8</v>
      </c>
      <c r="P2425" t="s">
        <v>8284</v>
      </c>
      <c r="Q2425" s="7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8"/>
        <v>1.24</v>
      </c>
      <c r="O2426" s="6">
        <f t="shared" si="149"/>
        <v>34.444444444444443</v>
      </c>
      <c r="P2426" t="s">
        <v>8284</v>
      </c>
      <c r="Q2426" s="7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8"/>
        <v>2.8571428571428574E-2</v>
      </c>
      <c r="O2427" s="6">
        <f t="shared" si="149"/>
        <v>1</v>
      </c>
      <c r="P2427" t="s">
        <v>8284</v>
      </c>
      <c r="Q2427" s="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8"/>
        <v>0</v>
      </c>
      <c r="O2428" s="6" t="e">
        <f t="shared" si="149"/>
        <v>#DIV/0!</v>
      </c>
      <c r="P2428" t="s">
        <v>8284</v>
      </c>
      <c r="Q2428" s="7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8"/>
        <v>2E-3</v>
      </c>
      <c r="O2429" s="6">
        <f t="shared" si="149"/>
        <v>1</v>
      </c>
      <c r="P2429" t="s">
        <v>8284</v>
      </c>
      <c r="Q2429" s="7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8"/>
        <v>2.8571428571428571E-3</v>
      </c>
      <c r="O2430" s="6">
        <f t="shared" si="149"/>
        <v>1</v>
      </c>
      <c r="P2430" t="s">
        <v>8284</v>
      </c>
      <c r="Q2430" s="7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8"/>
        <v>1.4321428571428572</v>
      </c>
      <c r="O2431" s="6">
        <f t="shared" si="149"/>
        <v>501.25</v>
      </c>
      <c r="P2431" t="s">
        <v>8284</v>
      </c>
      <c r="Q2431" s="7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8"/>
        <v>0.70000000000000007</v>
      </c>
      <c r="O2432" s="6">
        <f t="shared" si="149"/>
        <v>10.5</v>
      </c>
      <c r="P2432" t="s">
        <v>8284</v>
      </c>
      <c r="Q2432" s="7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8"/>
        <v>2E-3</v>
      </c>
      <c r="O2433" s="6">
        <f t="shared" si="149"/>
        <v>1</v>
      </c>
      <c r="P2433" t="s">
        <v>8284</v>
      </c>
      <c r="Q2433" s="7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48"/>
        <v>1.4285714285714287E-2</v>
      </c>
      <c r="O2434" s="6">
        <f t="shared" si="149"/>
        <v>1</v>
      </c>
      <c r="P2434" t="s">
        <v>8284</v>
      </c>
      <c r="Q2434" s="7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152">(E2435/D2435)*100</f>
        <v>0</v>
      </c>
      <c r="O2435" s="6" t="e">
        <f t="shared" ref="O2435:O2498" si="153">E2435/L2435</f>
        <v>#DIV/0!</v>
      </c>
      <c r="P2435" t="s">
        <v>8284</v>
      </c>
      <c r="Q2435" s="7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2"/>
        <v>0.13</v>
      </c>
      <c r="O2436" s="6">
        <f t="shared" si="153"/>
        <v>13</v>
      </c>
      <c r="P2436" t="s">
        <v>8284</v>
      </c>
      <c r="Q2436" s="7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2"/>
        <v>0.48960000000000004</v>
      </c>
      <c r="O2437" s="6">
        <f t="shared" si="153"/>
        <v>306</v>
      </c>
      <c r="P2437" t="s">
        <v>8284</v>
      </c>
      <c r="Q2437" s="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2"/>
        <v>3.8461538461538464E-2</v>
      </c>
      <c r="O2438" s="6">
        <f t="shared" si="153"/>
        <v>22.5</v>
      </c>
      <c r="P2438" t="s">
        <v>8284</v>
      </c>
      <c r="Q2438" s="7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2"/>
        <v>0</v>
      </c>
      <c r="O2439" s="6" t="e">
        <f t="shared" si="153"/>
        <v>#DIV/0!</v>
      </c>
      <c r="P2439" t="s">
        <v>8284</v>
      </c>
      <c r="Q2439" s="7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2"/>
        <v>0.33333333333333337</v>
      </c>
      <c r="O2440" s="6">
        <f t="shared" si="153"/>
        <v>50</v>
      </c>
      <c r="P2440" t="s">
        <v>8284</v>
      </c>
      <c r="Q2440" s="7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2"/>
        <v>0</v>
      </c>
      <c r="O2441" s="6" t="e">
        <f t="shared" si="153"/>
        <v>#DIV/0!</v>
      </c>
      <c r="P2441" t="s">
        <v>8284</v>
      </c>
      <c r="Q2441" s="7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2"/>
        <v>0.2</v>
      </c>
      <c r="O2442" s="6">
        <f t="shared" si="153"/>
        <v>5</v>
      </c>
      <c r="P2442" t="s">
        <v>8284</v>
      </c>
      <c r="Q2442" s="7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2"/>
        <v>107.88</v>
      </c>
      <c r="O2443" s="6">
        <f t="shared" si="153"/>
        <v>74.22935779816514</v>
      </c>
      <c r="P2443" t="s">
        <v>8298</v>
      </c>
      <c r="Q2443" s="7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2"/>
        <v>125.94166666666666</v>
      </c>
      <c r="O2444" s="6">
        <f t="shared" si="153"/>
        <v>81.252688172043008</v>
      </c>
      <c r="P2444" t="s">
        <v>8298</v>
      </c>
      <c r="Q2444" s="7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2"/>
        <v>202.51495</v>
      </c>
      <c r="O2445" s="6">
        <f t="shared" si="153"/>
        <v>130.23469453376205</v>
      </c>
      <c r="P2445" t="s">
        <v>8298</v>
      </c>
      <c r="Q2445" s="7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2"/>
        <v>108.60000000000001</v>
      </c>
      <c r="O2446" s="6">
        <f t="shared" si="153"/>
        <v>53.409836065573771</v>
      </c>
      <c r="P2446" t="s">
        <v>8298</v>
      </c>
      <c r="Q2446" s="7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2"/>
        <v>172.8</v>
      </c>
      <c r="O2447" s="6">
        <f t="shared" si="153"/>
        <v>75.130434782608702</v>
      </c>
      <c r="P2447" t="s">
        <v>8298</v>
      </c>
      <c r="Q2447" s="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2"/>
        <v>167.98</v>
      </c>
      <c r="O2448" s="6">
        <f t="shared" si="153"/>
        <v>75.666666666666671</v>
      </c>
      <c r="P2448" t="s">
        <v>8298</v>
      </c>
      <c r="Q2448" s="7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2"/>
        <v>427.20000000000005</v>
      </c>
      <c r="O2449" s="6">
        <f t="shared" si="153"/>
        <v>31.691394658753708</v>
      </c>
      <c r="P2449" t="s">
        <v>8298</v>
      </c>
      <c r="Q2449" s="7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2"/>
        <v>107.5</v>
      </c>
      <c r="O2450" s="6">
        <f t="shared" si="153"/>
        <v>47.777777777777779</v>
      </c>
      <c r="P2450" t="s">
        <v>8298</v>
      </c>
      <c r="Q2450" s="7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2"/>
        <v>108</v>
      </c>
      <c r="O2451" s="6">
        <f t="shared" si="153"/>
        <v>90</v>
      </c>
      <c r="P2451" t="s">
        <v>8298</v>
      </c>
      <c r="Q2451" s="7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2"/>
        <v>101.53353333333335</v>
      </c>
      <c r="O2452" s="6">
        <f t="shared" si="153"/>
        <v>149.31401960784314</v>
      </c>
      <c r="P2452" t="s">
        <v>8298</v>
      </c>
      <c r="Q2452" s="7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2"/>
        <v>115.45</v>
      </c>
      <c r="O2453" s="6">
        <f t="shared" si="153"/>
        <v>62.06989247311828</v>
      </c>
      <c r="P2453" t="s">
        <v>8298</v>
      </c>
      <c r="Q2453" s="7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2"/>
        <v>133.5</v>
      </c>
      <c r="O2454" s="6">
        <f t="shared" si="153"/>
        <v>53.4</v>
      </c>
      <c r="P2454" t="s">
        <v>8298</v>
      </c>
      <c r="Q2454" s="7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2"/>
        <v>154.69999999999999</v>
      </c>
      <c r="O2455" s="6">
        <f t="shared" si="153"/>
        <v>69.268656716417908</v>
      </c>
      <c r="P2455" t="s">
        <v>8298</v>
      </c>
      <c r="Q2455" s="7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2"/>
        <v>100.84571428571429</v>
      </c>
      <c r="O2456" s="6">
        <f t="shared" si="153"/>
        <v>271.50769230769231</v>
      </c>
      <c r="P2456" t="s">
        <v>8298</v>
      </c>
      <c r="Q2456" s="7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2"/>
        <v>182</v>
      </c>
      <c r="O2457" s="6">
        <f t="shared" si="153"/>
        <v>34.125</v>
      </c>
      <c r="P2457" t="s">
        <v>8298</v>
      </c>
      <c r="Q2457" s="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2"/>
        <v>180.86666666666667</v>
      </c>
      <c r="O2458" s="6">
        <f t="shared" si="153"/>
        <v>40.492537313432834</v>
      </c>
      <c r="P2458" t="s">
        <v>8298</v>
      </c>
      <c r="Q2458" s="7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2"/>
        <v>102.30434782608695</v>
      </c>
      <c r="O2459" s="6">
        <f t="shared" si="153"/>
        <v>189.75806451612902</v>
      </c>
      <c r="P2459" t="s">
        <v>8298</v>
      </c>
      <c r="Q2459" s="7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2"/>
        <v>110.17999999999999</v>
      </c>
      <c r="O2460" s="6">
        <f t="shared" si="153"/>
        <v>68.862499999999997</v>
      </c>
      <c r="P2460" t="s">
        <v>8298</v>
      </c>
      <c r="Q2460" s="7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2"/>
        <v>102.25</v>
      </c>
      <c r="O2461" s="6">
        <f t="shared" si="153"/>
        <v>108.77659574468085</v>
      </c>
      <c r="P2461" t="s">
        <v>8298</v>
      </c>
      <c r="Q2461" s="7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2"/>
        <v>100.78823529411764</v>
      </c>
      <c r="O2462" s="6">
        <f t="shared" si="153"/>
        <v>125.98529411764706</v>
      </c>
      <c r="P2462" t="s">
        <v>8298</v>
      </c>
      <c r="Q2462" s="7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2"/>
        <v>103.8</v>
      </c>
      <c r="O2463" s="6">
        <f t="shared" si="153"/>
        <v>90.523255813953483</v>
      </c>
      <c r="P2463" t="s">
        <v>8279</v>
      </c>
      <c r="Q2463" s="7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2"/>
        <v>110.70833333333334</v>
      </c>
      <c r="O2464" s="6">
        <f t="shared" si="153"/>
        <v>28.880434782608695</v>
      </c>
      <c r="P2464" t="s">
        <v>8279</v>
      </c>
      <c r="Q2464" s="7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2"/>
        <v>116.25000000000001</v>
      </c>
      <c r="O2465" s="6">
        <f t="shared" si="153"/>
        <v>31</v>
      </c>
      <c r="P2465" t="s">
        <v>8279</v>
      </c>
      <c r="Q2465" s="7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2"/>
        <v>111.1</v>
      </c>
      <c r="O2466" s="6">
        <f t="shared" si="153"/>
        <v>51.674418604651166</v>
      </c>
      <c r="P2466" t="s">
        <v>8279</v>
      </c>
      <c r="Q2466" s="7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2"/>
        <v>180.14285714285714</v>
      </c>
      <c r="O2467" s="6">
        <f t="shared" si="153"/>
        <v>26.270833333333332</v>
      </c>
      <c r="P2467" t="s">
        <v>8279</v>
      </c>
      <c r="Q2467" s="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2"/>
        <v>100</v>
      </c>
      <c r="O2468" s="6">
        <f t="shared" si="153"/>
        <v>48.07692307692308</v>
      </c>
      <c r="P2468" t="s">
        <v>8279</v>
      </c>
      <c r="Q2468" s="7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2"/>
        <v>118.5</v>
      </c>
      <c r="O2469" s="6">
        <f t="shared" si="153"/>
        <v>27.558139534883722</v>
      </c>
      <c r="P2469" t="s">
        <v>8279</v>
      </c>
      <c r="Q2469" s="7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2"/>
        <v>107.21700000000001</v>
      </c>
      <c r="O2470" s="6">
        <f t="shared" si="153"/>
        <v>36.97137931034483</v>
      </c>
      <c r="P2470" t="s">
        <v>8279</v>
      </c>
      <c r="Q2470" s="7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2"/>
        <v>113.66666666666667</v>
      </c>
      <c r="O2471" s="6">
        <f t="shared" si="153"/>
        <v>29.021276595744681</v>
      </c>
      <c r="P2471" t="s">
        <v>8279</v>
      </c>
      <c r="Q2471" s="7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2"/>
        <v>103.16400000000002</v>
      </c>
      <c r="O2472" s="6">
        <f t="shared" si="153"/>
        <v>28.65666666666667</v>
      </c>
      <c r="P2472" t="s">
        <v>8279</v>
      </c>
      <c r="Q2472" s="7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2"/>
        <v>128</v>
      </c>
      <c r="O2473" s="6">
        <f t="shared" si="153"/>
        <v>37.647058823529413</v>
      </c>
      <c r="P2473" t="s">
        <v>8279</v>
      </c>
      <c r="Q2473" s="7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2"/>
        <v>135.76026666666667</v>
      </c>
      <c r="O2474" s="6">
        <f t="shared" si="153"/>
        <v>97.904038461538462</v>
      </c>
      <c r="P2474" t="s">
        <v>8279</v>
      </c>
      <c r="Q2474" s="7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2"/>
        <v>100</v>
      </c>
      <c r="O2475" s="6">
        <f t="shared" si="153"/>
        <v>42.553191489361701</v>
      </c>
      <c r="P2475" t="s">
        <v>8279</v>
      </c>
      <c r="Q2475" s="7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2"/>
        <v>100.00360000000002</v>
      </c>
      <c r="O2476" s="6">
        <f t="shared" si="153"/>
        <v>131.58368421052631</v>
      </c>
      <c r="P2476" t="s">
        <v>8279</v>
      </c>
      <c r="Q2476" s="7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2"/>
        <v>104.71999999999998</v>
      </c>
      <c r="O2477" s="6">
        <f t="shared" si="153"/>
        <v>32.320987654320987</v>
      </c>
      <c r="P2477" t="s">
        <v>8279</v>
      </c>
      <c r="Q2477" s="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2"/>
        <v>105.02249999999999</v>
      </c>
      <c r="O2478" s="6">
        <f t="shared" si="153"/>
        <v>61.103999999999999</v>
      </c>
      <c r="P2478" t="s">
        <v>8279</v>
      </c>
      <c r="Q2478" s="7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2"/>
        <v>171.33333333333334</v>
      </c>
      <c r="O2479" s="6">
        <f t="shared" si="153"/>
        <v>31.341463414634145</v>
      </c>
      <c r="P2479" t="s">
        <v>8279</v>
      </c>
      <c r="Q2479" s="7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2"/>
        <v>127.49999999999999</v>
      </c>
      <c r="O2480" s="6">
        <f t="shared" si="153"/>
        <v>129.1139240506329</v>
      </c>
      <c r="P2480" t="s">
        <v>8279</v>
      </c>
      <c r="Q2480" s="7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2"/>
        <v>133.44333333333333</v>
      </c>
      <c r="O2481" s="6">
        <f t="shared" si="153"/>
        <v>25.020624999999999</v>
      </c>
      <c r="P2481" t="s">
        <v>8279</v>
      </c>
      <c r="Q2481" s="7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2"/>
        <v>100</v>
      </c>
      <c r="O2482" s="6">
        <f t="shared" si="153"/>
        <v>250</v>
      </c>
      <c r="P2482" t="s">
        <v>8279</v>
      </c>
      <c r="Q2482" s="7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2"/>
        <v>112.91099999999999</v>
      </c>
      <c r="O2483" s="6">
        <f t="shared" si="153"/>
        <v>47.541473684210523</v>
      </c>
      <c r="P2483" t="s">
        <v>8279</v>
      </c>
      <c r="Q2483" s="7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2"/>
        <v>100.1</v>
      </c>
      <c r="O2484" s="6">
        <f t="shared" si="153"/>
        <v>40.04</v>
      </c>
      <c r="P2484" t="s">
        <v>8279</v>
      </c>
      <c r="Q2484" s="7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2"/>
        <v>113.72727272727272</v>
      </c>
      <c r="O2485" s="6">
        <f t="shared" si="153"/>
        <v>65.84210526315789</v>
      </c>
      <c r="P2485" t="s">
        <v>8279</v>
      </c>
      <c r="Q2485" s="7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2"/>
        <v>119.31742857142855</v>
      </c>
      <c r="O2486" s="6">
        <f t="shared" si="153"/>
        <v>46.401222222222216</v>
      </c>
      <c r="P2486" t="s">
        <v>8279</v>
      </c>
      <c r="Q2486" s="7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2"/>
        <v>103.25</v>
      </c>
      <c r="O2487" s="6">
        <f t="shared" si="153"/>
        <v>50.365853658536587</v>
      </c>
      <c r="P2487" t="s">
        <v>8279</v>
      </c>
      <c r="Q2487" s="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2"/>
        <v>265.66666666666669</v>
      </c>
      <c r="O2488" s="6">
        <f t="shared" si="153"/>
        <v>26.566666666666666</v>
      </c>
      <c r="P2488" t="s">
        <v>8279</v>
      </c>
      <c r="Q2488" s="7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2"/>
        <v>100.05066666666667</v>
      </c>
      <c r="O2489" s="6">
        <f t="shared" si="153"/>
        <v>39.493684210526318</v>
      </c>
      <c r="P2489" t="s">
        <v>8279</v>
      </c>
      <c r="Q2489" s="7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2"/>
        <v>106.69999999999999</v>
      </c>
      <c r="O2490" s="6">
        <f t="shared" si="153"/>
        <v>49.246153846153845</v>
      </c>
      <c r="P2490" t="s">
        <v>8279</v>
      </c>
      <c r="Q2490" s="7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2"/>
        <v>133.67142857142858</v>
      </c>
      <c r="O2491" s="6">
        <f t="shared" si="153"/>
        <v>62.38</v>
      </c>
      <c r="P2491" t="s">
        <v>8279</v>
      </c>
      <c r="Q2491" s="7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2"/>
        <v>121.39999999999999</v>
      </c>
      <c r="O2492" s="6">
        <f t="shared" si="153"/>
        <v>37.9375</v>
      </c>
      <c r="P2492" t="s">
        <v>8279</v>
      </c>
      <c r="Q2492" s="7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2"/>
        <v>103.2</v>
      </c>
      <c r="O2493" s="6">
        <f t="shared" si="153"/>
        <v>51.6</v>
      </c>
      <c r="P2493" t="s">
        <v>8279</v>
      </c>
      <c r="Q2493" s="7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2"/>
        <v>125</v>
      </c>
      <c r="O2494" s="6">
        <f t="shared" si="153"/>
        <v>27.777777777777779</v>
      </c>
      <c r="P2494" t="s">
        <v>8279</v>
      </c>
      <c r="Q2494" s="7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2"/>
        <v>128.69999999999999</v>
      </c>
      <c r="O2495" s="6">
        <f t="shared" si="153"/>
        <v>99.382239382239376</v>
      </c>
      <c r="P2495" t="s">
        <v>8279</v>
      </c>
      <c r="Q2495" s="7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2"/>
        <v>101.00533333333333</v>
      </c>
      <c r="O2496" s="6">
        <f t="shared" si="153"/>
        <v>38.848205128205123</v>
      </c>
      <c r="P2496" t="s">
        <v>8279</v>
      </c>
      <c r="Q2496" s="7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2"/>
        <v>127.53666666666665</v>
      </c>
      <c r="O2497" s="6">
        <f t="shared" si="153"/>
        <v>45.548809523809524</v>
      </c>
      <c r="P2497" t="s">
        <v>8279</v>
      </c>
      <c r="Q2497" s="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2"/>
        <v>100</v>
      </c>
      <c r="O2498" s="6">
        <f t="shared" si="153"/>
        <v>600</v>
      </c>
      <c r="P2498" t="s">
        <v>8279</v>
      </c>
      <c r="Q2498" s="7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156">(E2499/D2499)*100</f>
        <v>112.7715</v>
      </c>
      <c r="O2499" s="6">
        <f t="shared" ref="O2499:O2562" si="157">E2499/L2499</f>
        <v>80.551071428571419</v>
      </c>
      <c r="P2499" t="s">
        <v>8279</v>
      </c>
      <c r="Q2499" s="7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6"/>
        <v>105.60000000000001</v>
      </c>
      <c r="O2500" s="6">
        <f t="shared" si="157"/>
        <v>52.8</v>
      </c>
      <c r="P2500" t="s">
        <v>8279</v>
      </c>
      <c r="Q2500" s="7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6"/>
        <v>202.625</v>
      </c>
      <c r="O2501" s="6">
        <f t="shared" si="157"/>
        <v>47.676470588235297</v>
      </c>
      <c r="P2501" t="s">
        <v>8279</v>
      </c>
      <c r="Q2501" s="7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6"/>
        <v>113.33333333333333</v>
      </c>
      <c r="O2502" s="6">
        <f t="shared" si="157"/>
        <v>23.448275862068964</v>
      </c>
      <c r="P2502" t="s">
        <v>8279</v>
      </c>
      <c r="Q2502" s="7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6"/>
        <v>2.5545454545454547</v>
      </c>
      <c r="O2503" s="6">
        <f t="shared" si="157"/>
        <v>40.142857142857146</v>
      </c>
      <c r="P2503" t="s">
        <v>8299</v>
      </c>
      <c r="Q2503" s="7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6"/>
        <v>7.8181818181818186E-2</v>
      </c>
      <c r="O2504" s="6">
        <f t="shared" si="157"/>
        <v>17.2</v>
      </c>
      <c r="P2504" t="s">
        <v>8299</v>
      </c>
      <c r="Q2504" s="7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6"/>
        <v>0</v>
      </c>
      <c r="O2505" s="6" t="e">
        <f t="shared" si="157"/>
        <v>#DIV/0!</v>
      </c>
      <c r="P2505" t="s">
        <v>8299</v>
      </c>
      <c r="Q2505" s="7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6"/>
        <v>0</v>
      </c>
      <c r="O2506" s="6" t="e">
        <f t="shared" si="157"/>
        <v>#DIV/0!</v>
      </c>
      <c r="P2506" t="s">
        <v>8299</v>
      </c>
      <c r="Q2506" s="7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6"/>
        <v>0</v>
      </c>
      <c r="O2507" s="6" t="e">
        <f t="shared" si="157"/>
        <v>#DIV/0!</v>
      </c>
      <c r="P2507" t="s">
        <v>8299</v>
      </c>
      <c r="Q2507" s="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6"/>
        <v>0.6</v>
      </c>
      <c r="O2508" s="6">
        <f t="shared" si="157"/>
        <v>15</v>
      </c>
      <c r="P2508" t="s">
        <v>8299</v>
      </c>
      <c r="Q2508" s="7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6"/>
        <v>0</v>
      </c>
      <c r="O2509" s="6" t="e">
        <f t="shared" si="157"/>
        <v>#DIV/0!</v>
      </c>
      <c r="P2509" t="s">
        <v>8299</v>
      </c>
      <c r="Q2509" s="7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6"/>
        <v>0</v>
      </c>
      <c r="O2510" s="6" t="e">
        <f t="shared" si="157"/>
        <v>#DIV/0!</v>
      </c>
      <c r="P2510" t="s">
        <v>8299</v>
      </c>
      <c r="Q2510" s="7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6"/>
        <v>1.0526315789473684</v>
      </c>
      <c r="O2511" s="6">
        <f t="shared" si="157"/>
        <v>35.714285714285715</v>
      </c>
      <c r="P2511" t="s">
        <v>8299</v>
      </c>
      <c r="Q2511" s="7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6"/>
        <v>0.15</v>
      </c>
      <c r="O2512" s="6">
        <f t="shared" si="157"/>
        <v>37.5</v>
      </c>
      <c r="P2512" t="s">
        <v>8299</v>
      </c>
      <c r="Q2512" s="7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6"/>
        <v>0</v>
      </c>
      <c r="O2513" s="6" t="e">
        <f t="shared" si="157"/>
        <v>#DIV/0!</v>
      </c>
      <c r="P2513" t="s">
        <v>8299</v>
      </c>
      <c r="Q2513" s="7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6"/>
        <v>0</v>
      </c>
      <c r="O2514" s="6" t="e">
        <f t="shared" si="157"/>
        <v>#DIV/0!</v>
      </c>
      <c r="P2514" t="s">
        <v>8299</v>
      </c>
      <c r="Q2514" s="7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6"/>
        <v>0</v>
      </c>
      <c r="O2515" s="6" t="e">
        <f t="shared" si="157"/>
        <v>#DIV/0!</v>
      </c>
      <c r="P2515" t="s">
        <v>8299</v>
      </c>
      <c r="Q2515" s="7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6"/>
        <v>1.7500000000000002</v>
      </c>
      <c r="O2516" s="6">
        <f t="shared" si="157"/>
        <v>52.5</v>
      </c>
      <c r="P2516" t="s">
        <v>8299</v>
      </c>
      <c r="Q2516" s="7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6"/>
        <v>18.600000000000001</v>
      </c>
      <c r="O2517" s="6">
        <f t="shared" si="157"/>
        <v>77.5</v>
      </c>
      <c r="P2517" t="s">
        <v>8299</v>
      </c>
      <c r="Q2517" s="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6"/>
        <v>0</v>
      </c>
      <c r="O2518" s="6" t="e">
        <f t="shared" si="157"/>
        <v>#DIV/0!</v>
      </c>
      <c r="P2518" t="s">
        <v>8299</v>
      </c>
      <c r="Q2518" s="7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6"/>
        <v>9.8166666666666664</v>
      </c>
      <c r="O2519" s="6">
        <f t="shared" si="157"/>
        <v>53.545454545454547</v>
      </c>
      <c r="P2519" t="s">
        <v>8299</v>
      </c>
      <c r="Q2519" s="7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6"/>
        <v>0</v>
      </c>
      <c r="O2520" s="6" t="e">
        <f t="shared" si="157"/>
        <v>#DIV/0!</v>
      </c>
      <c r="P2520" t="s">
        <v>8299</v>
      </c>
      <c r="Q2520" s="7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6"/>
        <v>4.3333333333333335E-2</v>
      </c>
      <c r="O2521" s="6">
        <f t="shared" si="157"/>
        <v>16.25</v>
      </c>
      <c r="P2521" t="s">
        <v>8299</v>
      </c>
      <c r="Q2521" s="7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6"/>
        <v>0</v>
      </c>
      <c r="O2522" s="6" t="e">
        <f t="shared" si="157"/>
        <v>#DIV/0!</v>
      </c>
      <c r="P2522" t="s">
        <v>8299</v>
      </c>
      <c r="Q2522" s="7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6"/>
        <v>109.48792</v>
      </c>
      <c r="O2523" s="6">
        <f t="shared" si="157"/>
        <v>103.68174242424243</v>
      </c>
      <c r="P2523" t="s">
        <v>8300</v>
      </c>
      <c r="Q2523" s="7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6"/>
        <v>100</v>
      </c>
      <c r="O2524" s="6">
        <f t="shared" si="157"/>
        <v>185.18518518518519</v>
      </c>
      <c r="P2524" t="s">
        <v>8300</v>
      </c>
      <c r="Q2524" s="7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6"/>
        <v>156.44444444444446</v>
      </c>
      <c r="O2525" s="6">
        <f t="shared" si="157"/>
        <v>54.153846153846153</v>
      </c>
      <c r="P2525" t="s">
        <v>8300</v>
      </c>
      <c r="Q2525" s="7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6"/>
        <v>101.6</v>
      </c>
      <c r="O2526" s="6">
        <f t="shared" si="157"/>
        <v>177.2093023255814</v>
      </c>
      <c r="P2526" t="s">
        <v>8300</v>
      </c>
      <c r="Q2526" s="7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6"/>
        <v>100.325</v>
      </c>
      <c r="O2527" s="6">
        <f t="shared" si="157"/>
        <v>100.325</v>
      </c>
      <c r="P2527" t="s">
        <v>8300</v>
      </c>
      <c r="Q2527" s="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6"/>
        <v>112.94999999999999</v>
      </c>
      <c r="O2528" s="6">
        <f t="shared" si="157"/>
        <v>136.90909090909091</v>
      </c>
      <c r="P2528" t="s">
        <v>8300</v>
      </c>
      <c r="Q2528" s="7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6"/>
        <v>102.125</v>
      </c>
      <c r="O2529" s="6">
        <f t="shared" si="157"/>
        <v>57.535211267605632</v>
      </c>
      <c r="P2529" t="s">
        <v>8300</v>
      </c>
      <c r="Q2529" s="7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6"/>
        <v>107.24974999999999</v>
      </c>
      <c r="O2530" s="6">
        <f t="shared" si="157"/>
        <v>52.962839506172834</v>
      </c>
      <c r="P2530" t="s">
        <v>8300</v>
      </c>
      <c r="Q2530" s="7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6"/>
        <v>104.28333333333333</v>
      </c>
      <c r="O2531" s="6">
        <f t="shared" si="157"/>
        <v>82.328947368421055</v>
      </c>
      <c r="P2531" t="s">
        <v>8300</v>
      </c>
      <c r="Q2531" s="7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6"/>
        <v>100</v>
      </c>
      <c r="O2532" s="6">
        <f t="shared" si="157"/>
        <v>135.41666666666666</v>
      </c>
      <c r="P2532" t="s">
        <v>8300</v>
      </c>
      <c r="Q2532" s="7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6"/>
        <v>100.4</v>
      </c>
      <c r="O2533" s="6">
        <f t="shared" si="157"/>
        <v>74.06557377049181</v>
      </c>
      <c r="P2533" t="s">
        <v>8300</v>
      </c>
      <c r="Q2533" s="7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6"/>
        <v>126.125</v>
      </c>
      <c r="O2534" s="6">
        <f t="shared" si="157"/>
        <v>84.083333333333329</v>
      </c>
      <c r="P2534" t="s">
        <v>8300</v>
      </c>
      <c r="Q2534" s="7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6"/>
        <v>110.66666666666667</v>
      </c>
      <c r="O2535" s="6">
        <f t="shared" si="157"/>
        <v>61.029411764705884</v>
      </c>
      <c r="P2535" t="s">
        <v>8300</v>
      </c>
      <c r="Q2535" s="7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6"/>
        <v>105</v>
      </c>
      <c r="O2536" s="6">
        <f t="shared" si="157"/>
        <v>150</v>
      </c>
      <c r="P2536" t="s">
        <v>8300</v>
      </c>
      <c r="Q2536" s="7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6"/>
        <v>103.77499999999999</v>
      </c>
      <c r="O2537" s="6">
        <f t="shared" si="157"/>
        <v>266.08974358974359</v>
      </c>
      <c r="P2537" t="s">
        <v>8300</v>
      </c>
      <c r="Q2537" s="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6"/>
        <v>115.99999999999999</v>
      </c>
      <c r="O2538" s="6">
        <f t="shared" si="157"/>
        <v>7.25</v>
      </c>
      <c r="P2538" t="s">
        <v>8300</v>
      </c>
      <c r="Q2538" s="7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6"/>
        <v>110.00000000000001</v>
      </c>
      <c r="O2539" s="6">
        <f t="shared" si="157"/>
        <v>100</v>
      </c>
      <c r="P2539" t="s">
        <v>8300</v>
      </c>
      <c r="Q2539" s="7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6"/>
        <v>113.01761111111111</v>
      </c>
      <c r="O2540" s="6">
        <f t="shared" si="157"/>
        <v>109.96308108108107</v>
      </c>
      <c r="P2540" t="s">
        <v>8300</v>
      </c>
      <c r="Q2540" s="7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6"/>
        <v>100.25</v>
      </c>
      <c r="O2541" s="6">
        <f t="shared" si="157"/>
        <v>169.91525423728814</v>
      </c>
      <c r="P2541" t="s">
        <v>8300</v>
      </c>
      <c r="Q2541" s="7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6"/>
        <v>103.4</v>
      </c>
      <c r="O2542" s="6">
        <f t="shared" si="157"/>
        <v>95.740740740740748</v>
      </c>
      <c r="P2542" t="s">
        <v>8300</v>
      </c>
      <c r="Q2542" s="7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6"/>
        <v>107.02857142857142</v>
      </c>
      <c r="O2543" s="6">
        <f t="shared" si="157"/>
        <v>59.460317460317462</v>
      </c>
      <c r="P2543" t="s">
        <v>8300</v>
      </c>
      <c r="Q2543" s="7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6"/>
        <v>103.57142857142858</v>
      </c>
      <c r="O2544" s="6">
        <f t="shared" si="157"/>
        <v>55.769230769230766</v>
      </c>
      <c r="P2544" t="s">
        <v>8300</v>
      </c>
      <c r="Q2544" s="7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6"/>
        <v>156.4</v>
      </c>
      <c r="O2545" s="6">
        <f t="shared" si="157"/>
        <v>30.076923076923077</v>
      </c>
      <c r="P2545" t="s">
        <v>8300</v>
      </c>
      <c r="Q2545" s="7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6"/>
        <v>100.82</v>
      </c>
      <c r="O2546" s="6">
        <f t="shared" si="157"/>
        <v>88.438596491228068</v>
      </c>
      <c r="P2546" t="s">
        <v>8300</v>
      </c>
      <c r="Q2546" s="7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6"/>
        <v>195.3</v>
      </c>
      <c r="O2547" s="6">
        <f t="shared" si="157"/>
        <v>64.032786885245898</v>
      </c>
      <c r="P2547" t="s">
        <v>8300</v>
      </c>
      <c r="Q2547" s="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6"/>
        <v>111.71428571428572</v>
      </c>
      <c r="O2548" s="6">
        <f t="shared" si="157"/>
        <v>60.153846153846153</v>
      </c>
      <c r="P2548" t="s">
        <v>8300</v>
      </c>
      <c r="Q2548" s="7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6"/>
        <v>119.85454545454546</v>
      </c>
      <c r="O2549" s="6">
        <f t="shared" si="157"/>
        <v>49.194029850746269</v>
      </c>
      <c r="P2549" t="s">
        <v>8300</v>
      </c>
      <c r="Q2549" s="7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6"/>
        <v>101.85</v>
      </c>
      <c r="O2550" s="6">
        <f t="shared" si="157"/>
        <v>165.16216216216216</v>
      </c>
      <c r="P2550" t="s">
        <v>8300</v>
      </c>
      <c r="Q2550" s="7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6"/>
        <v>102.80254777070064</v>
      </c>
      <c r="O2551" s="6">
        <f t="shared" si="157"/>
        <v>43.621621621621621</v>
      </c>
      <c r="P2551" t="s">
        <v>8300</v>
      </c>
      <c r="Q2551" s="7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6"/>
        <v>100.84615384615385</v>
      </c>
      <c r="O2552" s="6">
        <f t="shared" si="157"/>
        <v>43.7</v>
      </c>
      <c r="P2552" t="s">
        <v>8300</v>
      </c>
      <c r="Q2552" s="7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6"/>
        <v>102.73469387755102</v>
      </c>
      <c r="O2553" s="6">
        <f t="shared" si="157"/>
        <v>67.419642857142861</v>
      </c>
      <c r="P2553" t="s">
        <v>8300</v>
      </c>
      <c r="Q2553" s="7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6"/>
        <v>106.5</v>
      </c>
      <c r="O2554" s="6">
        <f t="shared" si="157"/>
        <v>177.5</v>
      </c>
      <c r="P2554" t="s">
        <v>8300</v>
      </c>
      <c r="Q2554" s="7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6"/>
        <v>155.53333333333333</v>
      </c>
      <c r="O2555" s="6">
        <f t="shared" si="157"/>
        <v>38.883333333333333</v>
      </c>
      <c r="P2555" t="s">
        <v>8300</v>
      </c>
      <c r="Q2555" s="7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6"/>
        <v>122.8</v>
      </c>
      <c r="O2556" s="6">
        <f t="shared" si="157"/>
        <v>54.985074626865675</v>
      </c>
      <c r="P2556" t="s">
        <v>8300</v>
      </c>
      <c r="Q2556" s="7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6"/>
        <v>107.35</v>
      </c>
      <c r="O2557" s="6">
        <f t="shared" si="157"/>
        <v>61.342857142857142</v>
      </c>
      <c r="P2557" t="s">
        <v>8300</v>
      </c>
      <c r="Q2557" s="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6"/>
        <v>105.50335570469798</v>
      </c>
      <c r="O2558" s="6">
        <f t="shared" si="157"/>
        <v>23.117647058823529</v>
      </c>
      <c r="P2558" t="s">
        <v>8300</v>
      </c>
      <c r="Q2558" s="7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6"/>
        <v>118.44444444444444</v>
      </c>
      <c r="O2559" s="6">
        <f t="shared" si="157"/>
        <v>29.611111111111111</v>
      </c>
      <c r="P2559" t="s">
        <v>8300</v>
      </c>
      <c r="Q2559" s="7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6"/>
        <v>108.88</v>
      </c>
      <c r="O2560" s="6">
        <f t="shared" si="157"/>
        <v>75.611111111111114</v>
      </c>
      <c r="P2560" t="s">
        <v>8300</v>
      </c>
      <c r="Q2560" s="7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6"/>
        <v>111.25</v>
      </c>
      <c r="O2561" s="6">
        <f t="shared" si="157"/>
        <v>35.6</v>
      </c>
      <c r="P2561" t="s">
        <v>8300</v>
      </c>
      <c r="Q2561" s="7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6"/>
        <v>100.1</v>
      </c>
      <c r="O2562" s="6">
        <f t="shared" si="157"/>
        <v>143</v>
      </c>
      <c r="P2562" t="s">
        <v>8300</v>
      </c>
      <c r="Q2562" s="7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160">(E2563/D2563)*100</f>
        <v>0</v>
      </c>
      <c r="O2563" s="6" t="e">
        <f t="shared" ref="O2563:O2626" si="161">E2563/L2563</f>
        <v>#DIV/0!</v>
      </c>
      <c r="P2563" t="s">
        <v>8284</v>
      </c>
      <c r="Q2563" s="7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0"/>
        <v>0.75</v>
      </c>
      <c r="O2564" s="6">
        <f t="shared" si="161"/>
        <v>25</v>
      </c>
      <c r="P2564" t="s">
        <v>8284</v>
      </c>
      <c r="Q2564" s="7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0"/>
        <v>0</v>
      </c>
      <c r="O2565" s="6" t="e">
        <f t="shared" si="161"/>
        <v>#DIV/0!</v>
      </c>
      <c r="P2565" t="s">
        <v>8284</v>
      </c>
      <c r="Q2565" s="7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0"/>
        <v>0</v>
      </c>
      <c r="O2566" s="6" t="e">
        <f t="shared" si="161"/>
        <v>#DIV/0!</v>
      </c>
      <c r="P2566" t="s">
        <v>8284</v>
      </c>
      <c r="Q2566" s="7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0"/>
        <v>1</v>
      </c>
      <c r="O2567" s="6">
        <f t="shared" si="161"/>
        <v>100</v>
      </c>
      <c r="P2567" t="s">
        <v>8284</v>
      </c>
      <c r="Q2567" s="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0"/>
        <v>0</v>
      </c>
      <c r="O2568" s="6" t="e">
        <f t="shared" si="161"/>
        <v>#DIV/0!</v>
      </c>
      <c r="P2568" t="s">
        <v>8284</v>
      </c>
      <c r="Q2568" s="7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0"/>
        <v>0.26666666666666666</v>
      </c>
      <c r="O2569" s="6">
        <f t="shared" si="161"/>
        <v>60</v>
      </c>
      <c r="P2569" t="s">
        <v>8284</v>
      </c>
      <c r="Q2569" s="7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0"/>
        <v>0.5</v>
      </c>
      <c r="O2570" s="6">
        <f t="shared" si="161"/>
        <v>50</v>
      </c>
      <c r="P2570" t="s">
        <v>8284</v>
      </c>
      <c r="Q2570" s="7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0"/>
        <v>2.2307692307692308</v>
      </c>
      <c r="O2571" s="6">
        <f t="shared" si="161"/>
        <v>72.5</v>
      </c>
      <c r="P2571" t="s">
        <v>8284</v>
      </c>
      <c r="Q2571" s="7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0"/>
        <v>0.84285714285714297</v>
      </c>
      <c r="O2572" s="6">
        <f t="shared" si="161"/>
        <v>29.5</v>
      </c>
      <c r="P2572" t="s">
        <v>8284</v>
      </c>
      <c r="Q2572" s="7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0"/>
        <v>0.25</v>
      </c>
      <c r="O2573" s="6">
        <f t="shared" si="161"/>
        <v>62.5</v>
      </c>
      <c r="P2573" t="s">
        <v>8284</v>
      </c>
      <c r="Q2573" s="7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0"/>
        <v>0</v>
      </c>
      <c r="O2574" s="6" t="e">
        <f t="shared" si="161"/>
        <v>#DIV/0!</v>
      </c>
      <c r="P2574" t="s">
        <v>8284</v>
      </c>
      <c r="Q2574" s="7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0"/>
        <v>0</v>
      </c>
      <c r="O2575" s="6" t="e">
        <f t="shared" si="161"/>
        <v>#DIV/0!</v>
      </c>
      <c r="P2575" t="s">
        <v>8284</v>
      </c>
      <c r="Q2575" s="7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0"/>
        <v>0</v>
      </c>
      <c r="O2576" s="6" t="e">
        <f t="shared" si="161"/>
        <v>#DIV/0!</v>
      </c>
      <c r="P2576" t="s">
        <v>8284</v>
      </c>
      <c r="Q2576" s="7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0"/>
        <v>0</v>
      </c>
      <c r="O2577" s="6" t="e">
        <f t="shared" si="161"/>
        <v>#DIV/0!</v>
      </c>
      <c r="P2577" t="s">
        <v>8284</v>
      </c>
      <c r="Q2577" s="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0"/>
        <v>0</v>
      </c>
      <c r="O2578" s="6" t="e">
        <f t="shared" si="161"/>
        <v>#DIV/0!</v>
      </c>
      <c r="P2578" t="s">
        <v>8284</v>
      </c>
      <c r="Q2578" s="7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0"/>
        <v>0</v>
      </c>
      <c r="O2579" s="6" t="e">
        <f t="shared" si="161"/>
        <v>#DIV/0!</v>
      </c>
      <c r="P2579" t="s">
        <v>8284</v>
      </c>
      <c r="Q2579" s="7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0"/>
        <v>0</v>
      </c>
      <c r="O2580" s="6" t="e">
        <f t="shared" si="161"/>
        <v>#DIV/0!</v>
      </c>
      <c r="P2580" t="s">
        <v>8284</v>
      </c>
      <c r="Q2580" s="7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0"/>
        <v>0.13849999999999998</v>
      </c>
      <c r="O2581" s="6">
        <f t="shared" si="161"/>
        <v>23.083333333333332</v>
      </c>
      <c r="P2581" t="s">
        <v>8284</v>
      </c>
      <c r="Q2581" s="7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0"/>
        <v>0.6</v>
      </c>
      <c r="O2582" s="6">
        <f t="shared" si="161"/>
        <v>25.5</v>
      </c>
      <c r="P2582" t="s">
        <v>8284</v>
      </c>
      <c r="Q2582" s="7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0"/>
        <v>10.6</v>
      </c>
      <c r="O2583" s="6">
        <f t="shared" si="161"/>
        <v>48.18181818181818</v>
      </c>
      <c r="P2583" t="s">
        <v>8284</v>
      </c>
      <c r="Q2583" s="7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0"/>
        <v>1.1111111111111111E-3</v>
      </c>
      <c r="O2584" s="6">
        <f t="shared" si="161"/>
        <v>1</v>
      </c>
      <c r="P2584" t="s">
        <v>8284</v>
      </c>
      <c r="Q2584" s="7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0"/>
        <v>0.5</v>
      </c>
      <c r="O2585" s="6">
        <f t="shared" si="161"/>
        <v>1</v>
      </c>
      <c r="P2585" t="s">
        <v>8284</v>
      </c>
      <c r="Q2585" s="7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0"/>
        <v>0</v>
      </c>
      <c r="O2586" s="6" t="e">
        <f t="shared" si="161"/>
        <v>#DIV/0!</v>
      </c>
      <c r="P2586" t="s">
        <v>8284</v>
      </c>
      <c r="Q2586" s="7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0"/>
        <v>0.16666666666666669</v>
      </c>
      <c r="O2587" s="6">
        <f t="shared" si="161"/>
        <v>50</v>
      </c>
      <c r="P2587" t="s">
        <v>8284</v>
      </c>
      <c r="Q2587" s="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0"/>
        <v>0.16666666666666669</v>
      </c>
      <c r="O2588" s="6">
        <f t="shared" si="161"/>
        <v>5</v>
      </c>
      <c r="P2588" t="s">
        <v>8284</v>
      </c>
      <c r="Q2588" s="7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0"/>
        <v>2.4340000000000002</v>
      </c>
      <c r="O2589" s="6">
        <f t="shared" si="161"/>
        <v>202.83333333333334</v>
      </c>
      <c r="P2589" t="s">
        <v>8284</v>
      </c>
      <c r="Q2589" s="7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0"/>
        <v>3.8833333333333329</v>
      </c>
      <c r="O2590" s="6">
        <f t="shared" si="161"/>
        <v>29.125</v>
      </c>
      <c r="P2590" t="s">
        <v>8284</v>
      </c>
      <c r="Q2590" s="7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0"/>
        <v>0.01</v>
      </c>
      <c r="O2591" s="6">
        <f t="shared" si="161"/>
        <v>5</v>
      </c>
      <c r="P2591" t="s">
        <v>8284</v>
      </c>
      <c r="Q2591" s="7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0"/>
        <v>0</v>
      </c>
      <c r="O2592" s="6" t="e">
        <f t="shared" si="161"/>
        <v>#DIV/0!</v>
      </c>
      <c r="P2592" t="s">
        <v>8284</v>
      </c>
      <c r="Q2592" s="7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0"/>
        <v>1.7333333333333332</v>
      </c>
      <c r="O2593" s="6">
        <f t="shared" si="161"/>
        <v>13</v>
      </c>
      <c r="P2593" t="s">
        <v>8284</v>
      </c>
      <c r="Q2593" s="7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0"/>
        <v>0.16666666666666669</v>
      </c>
      <c r="O2594" s="6">
        <f t="shared" si="161"/>
        <v>50</v>
      </c>
      <c r="P2594" t="s">
        <v>8284</v>
      </c>
      <c r="Q2594" s="7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0"/>
        <v>0</v>
      </c>
      <c r="O2595" s="6" t="e">
        <f t="shared" si="161"/>
        <v>#DIV/0!</v>
      </c>
      <c r="P2595" t="s">
        <v>8284</v>
      </c>
      <c r="Q2595" s="7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0"/>
        <v>1.25E-3</v>
      </c>
      <c r="O2596" s="6">
        <f t="shared" si="161"/>
        <v>1</v>
      </c>
      <c r="P2596" t="s">
        <v>8284</v>
      </c>
      <c r="Q2596" s="7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0"/>
        <v>12.166666666666668</v>
      </c>
      <c r="O2597" s="6">
        <f t="shared" si="161"/>
        <v>96.05263157894737</v>
      </c>
      <c r="P2597" t="s">
        <v>8284</v>
      </c>
      <c r="Q2597" s="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0"/>
        <v>23.588571428571427</v>
      </c>
      <c r="O2598" s="6">
        <f t="shared" si="161"/>
        <v>305.77777777777777</v>
      </c>
      <c r="P2598" t="s">
        <v>8284</v>
      </c>
      <c r="Q2598" s="7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0"/>
        <v>5.6666666666666661</v>
      </c>
      <c r="O2599" s="6">
        <f t="shared" si="161"/>
        <v>12.142857142857142</v>
      </c>
      <c r="P2599" t="s">
        <v>8284</v>
      </c>
      <c r="Q2599" s="7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0"/>
        <v>39</v>
      </c>
      <c r="O2600" s="6">
        <f t="shared" si="161"/>
        <v>83.571428571428569</v>
      </c>
      <c r="P2600" t="s">
        <v>8284</v>
      </c>
      <c r="Q2600" s="7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0"/>
        <v>0.99546510341776351</v>
      </c>
      <c r="O2601" s="6">
        <f t="shared" si="161"/>
        <v>18</v>
      </c>
      <c r="P2601" t="s">
        <v>8284</v>
      </c>
      <c r="Q2601" s="7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0"/>
        <v>6.9320000000000004</v>
      </c>
      <c r="O2602" s="6">
        <f t="shared" si="161"/>
        <v>115.53333333333333</v>
      </c>
      <c r="P2602" t="s">
        <v>8284</v>
      </c>
      <c r="Q2602" s="7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0"/>
        <v>661.4</v>
      </c>
      <c r="O2603" s="6">
        <f t="shared" si="161"/>
        <v>21.900662251655628</v>
      </c>
      <c r="P2603" t="s">
        <v>8301</v>
      </c>
      <c r="Q2603" s="7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0"/>
        <v>326.0916666666667</v>
      </c>
      <c r="O2604" s="6">
        <f t="shared" si="161"/>
        <v>80.022494887525568</v>
      </c>
      <c r="P2604" t="s">
        <v>8301</v>
      </c>
      <c r="Q2604" s="7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0"/>
        <v>101.48571428571429</v>
      </c>
      <c r="O2605" s="6">
        <f t="shared" si="161"/>
        <v>35.520000000000003</v>
      </c>
      <c r="P2605" t="s">
        <v>8301</v>
      </c>
      <c r="Q2605" s="7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0"/>
        <v>104.21799999999999</v>
      </c>
      <c r="O2606" s="6">
        <f t="shared" si="161"/>
        <v>64.933333333333323</v>
      </c>
      <c r="P2606" t="s">
        <v>8301</v>
      </c>
      <c r="Q2606" s="7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0"/>
        <v>107.42157000000002</v>
      </c>
      <c r="O2607" s="6">
        <f t="shared" si="161"/>
        <v>60.965703745743475</v>
      </c>
      <c r="P2607" t="s">
        <v>8301</v>
      </c>
      <c r="Q2607" s="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0"/>
        <v>110.05454545454545</v>
      </c>
      <c r="O2608" s="6">
        <f t="shared" si="161"/>
        <v>31.444155844155844</v>
      </c>
      <c r="P2608" t="s">
        <v>8301</v>
      </c>
      <c r="Q2608" s="7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0"/>
        <v>407.7</v>
      </c>
      <c r="O2609" s="6">
        <f t="shared" si="161"/>
        <v>81.949748743718587</v>
      </c>
      <c r="P2609" t="s">
        <v>8301</v>
      </c>
      <c r="Q2609" s="7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0"/>
        <v>223.92500000000001</v>
      </c>
      <c r="O2610" s="6">
        <f t="shared" si="161"/>
        <v>58.92763157894737</v>
      </c>
      <c r="P2610" t="s">
        <v>8301</v>
      </c>
      <c r="Q2610" s="7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0"/>
        <v>303.80111428571428</v>
      </c>
      <c r="O2611" s="6">
        <f t="shared" si="161"/>
        <v>157.29347633136095</v>
      </c>
      <c r="P2611" t="s">
        <v>8301</v>
      </c>
      <c r="Q2611" s="7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0"/>
        <v>141.3251043268175</v>
      </c>
      <c r="O2612" s="6">
        <f t="shared" si="161"/>
        <v>55.758509532062391</v>
      </c>
      <c r="P2612" t="s">
        <v>8301</v>
      </c>
      <c r="Q2612" s="7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0"/>
        <v>2790.6363636363635</v>
      </c>
      <c r="O2613" s="6">
        <f t="shared" si="161"/>
        <v>83.802893802893806</v>
      </c>
      <c r="P2613" t="s">
        <v>8301</v>
      </c>
      <c r="Q2613" s="7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0"/>
        <v>171.76130000000001</v>
      </c>
      <c r="O2614" s="6">
        <f t="shared" si="161"/>
        <v>58.422210884353746</v>
      </c>
      <c r="P2614" t="s">
        <v>8301</v>
      </c>
      <c r="Q2614" s="7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0"/>
        <v>101.01333333333334</v>
      </c>
      <c r="O2615" s="6">
        <f t="shared" si="161"/>
        <v>270.57142857142856</v>
      </c>
      <c r="P2615" t="s">
        <v>8301</v>
      </c>
      <c r="Q2615" s="7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0"/>
        <v>102</v>
      </c>
      <c r="O2616" s="6">
        <f t="shared" si="161"/>
        <v>107.1</v>
      </c>
      <c r="P2616" t="s">
        <v>8301</v>
      </c>
      <c r="Q2616" s="7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0"/>
        <v>169.76511744127936</v>
      </c>
      <c r="O2617" s="6">
        <f t="shared" si="161"/>
        <v>47.180555555555557</v>
      </c>
      <c r="P2617" t="s">
        <v>8301</v>
      </c>
      <c r="Q2617" s="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0"/>
        <v>114.53400000000001</v>
      </c>
      <c r="O2618" s="6">
        <f t="shared" si="161"/>
        <v>120.30882352941177</v>
      </c>
      <c r="P2618" t="s">
        <v>8301</v>
      </c>
      <c r="Q2618" s="7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0"/>
        <v>877.6</v>
      </c>
      <c r="O2619" s="6">
        <f t="shared" si="161"/>
        <v>27.59748427672956</v>
      </c>
      <c r="P2619" t="s">
        <v>8301</v>
      </c>
      <c r="Q2619" s="7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0"/>
        <v>105.38666666666667</v>
      </c>
      <c r="O2620" s="6">
        <f t="shared" si="161"/>
        <v>205.2987012987013</v>
      </c>
      <c r="P2620" t="s">
        <v>8301</v>
      </c>
      <c r="Q2620" s="7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0"/>
        <v>188.39999999999998</v>
      </c>
      <c r="O2621" s="6">
        <f t="shared" si="161"/>
        <v>35.547169811320757</v>
      </c>
      <c r="P2621" t="s">
        <v>8301</v>
      </c>
      <c r="Q2621" s="7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0"/>
        <v>143.65230769230772</v>
      </c>
      <c r="O2622" s="6">
        <f t="shared" si="161"/>
        <v>74.639488409272587</v>
      </c>
      <c r="P2622" t="s">
        <v>8301</v>
      </c>
      <c r="Q2622" s="7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0"/>
        <v>145.88</v>
      </c>
      <c r="O2623" s="6">
        <f t="shared" si="161"/>
        <v>47.058064516129029</v>
      </c>
      <c r="P2623" t="s">
        <v>8301</v>
      </c>
      <c r="Q2623" s="7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0"/>
        <v>131.184</v>
      </c>
      <c r="O2624" s="6">
        <f t="shared" si="161"/>
        <v>26.591351351351353</v>
      </c>
      <c r="P2624" t="s">
        <v>8301</v>
      </c>
      <c r="Q2624" s="7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0"/>
        <v>113.99999999999999</v>
      </c>
      <c r="O2625" s="6">
        <f t="shared" si="161"/>
        <v>36.774193548387096</v>
      </c>
      <c r="P2625" t="s">
        <v>8301</v>
      </c>
      <c r="Q2625" s="7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0"/>
        <v>1379.4206249999997</v>
      </c>
      <c r="O2626" s="6">
        <f t="shared" si="161"/>
        <v>31.820544982698959</v>
      </c>
      <c r="P2626" t="s">
        <v>8301</v>
      </c>
      <c r="Q2626" s="7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164">(E2627/D2627)*100</f>
        <v>956</v>
      </c>
      <c r="O2627" s="6">
        <f t="shared" ref="O2627:O2690" si="165">E2627/L2627</f>
        <v>27.576923076923077</v>
      </c>
      <c r="P2627" t="s">
        <v>8301</v>
      </c>
      <c r="Q2627" s="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4"/>
        <v>112.00000000000001</v>
      </c>
      <c r="O2628" s="6">
        <f t="shared" si="165"/>
        <v>56</v>
      </c>
      <c r="P2628" t="s">
        <v>8301</v>
      </c>
      <c r="Q2628" s="7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4"/>
        <v>646.66666666666663</v>
      </c>
      <c r="O2629" s="6">
        <f t="shared" si="165"/>
        <v>21.555555555555557</v>
      </c>
      <c r="P2629" t="s">
        <v>8301</v>
      </c>
      <c r="Q2629" s="7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4"/>
        <v>110.36948748510132</v>
      </c>
      <c r="O2630" s="6">
        <f t="shared" si="165"/>
        <v>44.095238095238095</v>
      </c>
      <c r="P2630" t="s">
        <v>8301</v>
      </c>
      <c r="Q2630" s="7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4"/>
        <v>127.74000000000001</v>
      </c>
      <c r="O2631" s="6">
        <f t="shared" si="165"/>
        <v>63.87</v>
      </c>
      <c r="P2631" t="s">
        <v>8301</v>
      </c>
      <c r="Q2631" s="7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4"/>
        <v>157.9</v>
      </c>
      <c r="O2632" s="6">
        <f t="shared" si="165"/>
        <v>38.987654320987652</v>
      </c>
      <c r="P2632" t="s">
        <v>8301</v>
      </c>
      <c r="Q2632" s="7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4"/>
        <v>114.66525000000001</v>
      </c>
      <c r="O2633" s="6">
        <f t="shared" si="165"/>
        <v>80.185489510489504</v>
      </c>
      <c r="P2633" t="s">
        <v>8301</v>
      </c>
      <c r="Q2633" s="7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4"/>
        <v>137.00934579439252</v>
      </c>
      <c r="O2634" s="6">
        <f t="shared" si="165"/>
        <v>34.904761904761905</v>
      </c>
      <c r="P2634" t="s">
        <v>8301</v>
      </c>
      <c r="Q2634" s="7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4"/>
        <v>354.62</v>
      </c>
      <c r="O2635" s="6">
        <f t="shared" si="165"/>
        <v>89.100502512562812</v>
      </c>
      <c r="P2635" t="s">
        <v>8301</v>
      </c>
      <c r="Q2635" s="7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4"/>
        <v>106.02150537634409</v>
      </c>
      <c r="O2636" s="6">
        <f t="shared" si="165"/>
        <v>39.44</v>
      </c>
      <c r="P2636" t="s">
        <v>8301</v>
      </c>
      <c r="Q2636" s="7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4"/>
        <v>100</v>
      </c>
      <c r="O2637" s="6">
        <f t="shared" si="165"/>
        <v>136.9047619047619</v>
      </c>
      <c r="P2637" t="s">
        <v>8301</v>
      </c>
      <c r="Q2637" s="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4"/>
        <v>187.3</v>
      </c>
      <c r="O2638" s="6">
        <f t="shared" si="165"/>
        <v>37.46</v>
      </c>
      <c r="P2638" t="s">
        <v>8301</v>
      </c>
      <c r="Q2638" s="7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4"/>
        <v>166.2</v>
      </c>
      <c r="O2639" s="6">
        <f t="shared" si="165"/>
        <v>31.96153846153846</v>
      </c>
      <c r="P2639" t="s">
        <v>8301</v>
      </c>
      <c r="Q2639" s="7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4"/>
        <v>101.72910662824208</v>
      </c>
      <c r="O2640" s="6">
        <f t="shared" si="165"/>
        <v>25.214285714285715</v>
      </c>
      <c r="P2640" t="s">
        <v>8301</v>
      </c>
      <c r="Q2640" s="7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4"/>
        <v>164</v>
      </c>
      <c r="O2641" s="6">
        <f t="shared" si="165"/>
        <v>10.040816326530612</v>
      </c>
      <c r="P2641" t="s">
        <v>8301</v>
      </c>
      <c r="Q2641" s="7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4"/>
        <v>105.66666666666666</v>
      </c>
      <c r="O2642" s="6">
        <f t="shared" si="165"/>
        <v>45.94202898550725</v>
      </c>
      <c r="P2642" t="s">
        <v>8301</v>
      </c>
      <c r="Q2642" s="7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4"/>
        <v>1</v>
      </c>
      <c r="O2643" s="6">
        <f t="shared" si="165"/>
        <v>15</v>
      </c>
      <c r="P2643" t="s">
        <v>8301</v>
      </c>
      <c r="Q2643" s="7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4"/>
        <v>0</v>
      </c>
      <c r="O2644" s="6" t="e">
        <f t="shared" si="165"/>
        <v>#DIV/0!</v>
      </c>
      <c r="P2644" t="s">
        <v>8301</v>
      </c>
      <c r="Q2644" s="7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4"/>
        <v>33.559730999999999</v>
      </c>
      <c r="O2645" s="6">
        <f t="shared" si="165"/>
        <v>223.58248500999335</v>
      </c>
      <c r="P2645" t="s">
        <v>8301</v>
      </c>
      <c r="Q2645" s="7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4"/>
        <v>2.0529999999999999</v>
      </c>
      <c r="O2646" s="6">
        <f t="shared" si="165"/>
        <v>39.480769230769234</v>
      </c>
      <c r="P2646" t="s">
        <v>8301</v>
      </c>
      <c r="Q2646" s="7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4"/>
        <v>10.5</v>
      </c>
      <c r="O2647" s="6">
        <f t="shared" si="165"/>
        <v>91.304347826086953</v>
      </c>
      <c r="P2647" t="s">
        <v>8301</v>
      </c>
      <c r="Q2647" s="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4"/>
        <v>8.4172840000000004</v>
      </c>
      <c r="O2648" s="6">
        <f t="shared" si="165"/>
        <v>78.666205607476627</v>
      </c>
      <c r="P2648" t="s">
        <v>8301</v>
      </c>
      <c r="Q2648" s="7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4"/>
        <v>1.44</v>
      </c>
      <c r="O2649" s="6">
        <f t="shared" si="165"/>
        <v>12</v>
      </c>
      <c r="P2649" t="s">
        <v>8301</v>
      </c>
      <c r="Q2649" s="7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4"/>
        <v>0.88333333333333341</v>
      </c>
      <c r="O2650" s="6">
        <f t="shared" si="165"/>
        <v>17.666666666666668</v>
      </c>
      <c r="P2650" t="s">
        <v>8301</v>
      </c>
      <c r="Q2650" s="7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4"/>
        <v>9.920000000000001E-2</v>
      </c>
      <c r="O2651" s="6">
        <f t="shared" si="165"/>
        <v>41.333333333333336</v>
      </c>
      <c r="P2651" t="s">
        <v>8301</v>
      </c>
      <c r="Q2651" s="7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4"/>
        <v>0.59666666666666668</v>
      </c>
      <c r="O2652" s="6">
        <f t="shared" si="165"/>
        <v>71.599999999999994</v>
      </c>
      <c r="P2652" t="s">
        <v>8301</v>
      </c>
      <c r="Q2652" s="7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4"/>
        <v>1.8689285714285715</v>
      </c>
      <c r="O2653" s="6">
        <f t="shared" si="165"/>
        <v>307.8235294117647</v>
      </c>
      <c r="P2653" t="s">
        <v>8301</v>
      </c>
      <c r="Q2653" s="7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4"/>
        <v>0.88500000000000001</v>
      </c>
      <c r="O2654" s="6">
        <f t="shared" si="165"/>
        <v>80.454545454545453</v>
      </c>
      <c r="P2654" t="s">
        <v>8301</v>
      </c>
      <c r="Q2654" s="7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4"/>
        <v>11.52156862745098</v>
      </c>
      <c r="O2655" s="6">
        <f t="shared" si="165"/>
        <v>83.942857142857136</v>
      </c>
      <c r="P2655" t="s">
        <v>8301</v>
      </c>
      <c r="Q2655" s="7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4"/>
        <v>5.1000000000000004E-2</v>
      </c>
      <c r="O2656" s="6">
        <f t="shared" si="165"/>
        <v>8.5</v>
      </c>
      <c r="P2656" t="s">
        <v>8301</v>
      </c>
      <c r="Q2656" s="7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4"/>
        <v>21.033333333333335</v>
      </c>
      <c r="O2657" s="6">
        <f t="shared" si="165"/>
        <v>73.372093023255815</v>
      </c>
      <c r="P2657" t="s">
        <v>8301</v>
      </c>
      <c r="Q2657" s="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4"/>
        <v>11.436666666666667</v>
      </c>
      <c r="O2658" s="6">
        <f t="shared" si="165"/>
        <v>112.86184210526316</v>
      </c>
      <c r="P2658" t="s">
        <v>8301</v>
      </c>
      <c r="Q2658" s="7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4"/>
        <v>18.737933333333334</v>
      </c>
      <c r="O2659" s="6">
        <f t="shared" si="165"/>
        <v>95.277627118644077</v>
      </c>
      <c r="P2659" t="s">
        <v>8301</v>
      </c>
      <c r="Q2659" s="7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4"/>
        <v>9.285714285714286E-2</v>
      </c>
      <c r="O2660" s="6">
        <f t="shared" si="165"/>
        <v>22.75</v>
      </c>
      <c r="P2660" t="s">
        <v>8301</v>
      </c>
      <c r="Q2660" s="7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4"/>
        <v>2.7204081632653061</v>
      </c>
      <c r="O2661" s="6">
        <f t="shared" si="165"/>
        <v>133.30000000000001</v>
      </c>
      <c r="P2661" t="s">
        <v>8301</v>
      </c>
      <c r="Q2661" s="7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4"/>
        <v>9.5000000000000001E-2</v>
      </c>
      <c r="O2662" s="6">
        <f t="shared" si="165"/>
        <v>3.8</v>
      </c>
      <c r="P2662" t="s">
        <v>8301</v>
      </c>
      <c r="Q2662" s="7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4"/>
        <v>102.89999999999999</v>
      </c>
      <c r="O2663" s="6">
        <f t="shared" si="165"/>
        <v>85.75</v>
      </c>
      <c r="P2663" t="s">
        <v>8302</v>
      </c>
      <c r="Q2663" s="7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4"/>
        <v>106.80000000000001</v>
      </c>
      <c r="O2664" s="6">
        <f t="shared" si="165"/>
        <v>267</v>
      </c>
      <c r="P2664" t="s">
        <v>8302</v>
      </c>
      <c r="Q2664" s="7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4"/>
        <v>104.59625</v>
      </c>
      <c r="O2665" s="6">
        <f t="shared" si="165"/>
        <v>373.55803571428572</v>
      </c>
      <c r="P2665" t="s">
        <v>8302</v>
      </c>
      <c r="Q2665" s="7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4"/>
        <v>103.42857142857143</v>
      </c>
      <c r="O2666" s="6">
        <f t="shared" si="165"/>
        <v>174.03846153846155</v>
      </c>
      <c r="P2666" t="s">
        <v>8302</v>
      </c>
      <c r="Q2666" s="7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4"/>
        <v>123.14285714285715</v>
      </c>
      <c r="O2667" s="6">
        <f t="shared" si="165"/>
        <v>93.695652173913047</v>
      </c>
      <c r="P2667" t="s">
        <v>8302</v>
      </c>
      <c r="Q2667" s="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4"/>
        <v>159.29509999999999</v>
      </c>
      <c r="O2668" s="6">
        <f t="shared" si="165"/>
        <v>77.327718446601949</v>
      </c>
      <c r="P2668" t="s">
        <v>8302</v>
      </c>
      <c r="Q2668" s="7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4"/>
        <v>110.66666666666667</v>
      </c>
      <c r="O2669" s="6">
        <f t="shared" si="165"/>
        <v>92.222222222222229</v>
      </c>
      <c r="P2669" t="s">
        <v>8302</v>
      </c>
      <c r="Q2669" s="7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4"/>
        <v>170.70000000000002</v>
      </c>
      <c r="O2670" s="6">
        <f t="shared" si="165"/>
        <v>60.964285714285715</v>
      </c>
      <c r="P2670" t="s">
        <v>8302</v>
      </c>
      <c r="Q2670" s="7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4"/>
        <v>125.125</v>
      </c>
      <c r="O2671" s="6">
        <f t="shared" si="165"/>
        <v>91</v>
      </c>
      <c r="P2671" t="s">
        <v>8302</v>
      </c>
      <c r="Q2671" s="7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4"/>
        <v>6.4158609339642041</v>
      </c>
      <c r="O2672" s="6">
        <f t="shared" si="165"/>
        <v>41.583333333333336</v>
      </c>
      <c r="P2672" t="s">
        <v>8302</v>
      </c>
      <c r="Q2672" s="7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4"/>
        <v>11.343999999999999</v>
      </c>
      <c r="O2673" s="6">
        <f t="shared" si="165"/>
        <v>33.761904761904759</v>
      </c>
      <c r="P2673" t="s">
        <v>8302</v>
      </c>
      <c r="Q2673" s="7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4"/>
        <v>33.19</v>
      </c>
      <c r="O2674" s="6">
        <f t="shared" si="165"/>
        <v>70.61702127659575</v>
      </c>
      <c r="P2674" t="s">
        <v>8302</v>
      </c>
      <c r="Q2674" s="7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4"/>
        <v>27.58</v>
      </c>
      <c r="O2675" s="6">
        <f t="shared" si="165"/>
        <v>167.15151515151516</v>
      </c>
      <c r="P2675" t="s">
        <v>8302</v>
      </c>
      <c r="Q2675" s="7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4"/>
        <v>62.839999999999996</v>
      </c>
      <c r="O2676" s="6">
        <f t="shared" si="165"/>
        <v>128.61988304093566</v>
      </c>
      <c r="P2676" t="s">
        <v>8302</v>
      </c>
      <c r="Q2676" s="7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4"/>
        <v>7.5880000000000001</v>
      </c>
      <c r="O2677" s="6">
        <f t="shared" si="165"/>
        <v>65.41379310344827</v>
      </c>
      <c r="P2677" t="s">
        <v>8302</v>
      </c>
      <c r="Q2677" s="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4"/>
        <v>50.38095238095238</v>
      </c>
      <c r="O2678" s="6">
        <f t="shared" si="165"/>
        <v>117.55555555555556</v>
      </c>
      <c r="P2678" t="s">
        <v>8302</v>
      </c>
      <c r="Q2678" s="7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4"/>
        <v>17.512820512820511</v>
      </c>
      <c r="O2679" s="6">
        <f t="shared" si="165"/>
        <v>126.48148148148148</v>
      </c>
      <c r="P2679" t="s">
        <v>8302</v>
      </c>
      <c r="Q2679" s="7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4"/>
        <v>1.375E-2</v>
      </c>
      <c r="O2680" s="6">
        <f t="shared" si="165"/>
        <v>550</v>
      </c>
      <c r="P2680" t="s">
        <v>8302</v>
      </c>
      <c r="Q2680" s="7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4"/>
        <v>0.33</v>
      </c>
      <c r="O2681" s="6">
        <f t="shared" si="165"/>
        <v>44</v>
      </c>
      <c r="P2681" t="s">
        <v>8302</v>
      </c>
      <c r="Q2681" s="7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4"/>
        <v>0.86250000000000004</v>
      </c>
      <c r="O2682" s="6">
        <f t="shared" si="165"/>
        <v>69</v>
      </c>
      <c r="P2682" t="s">
        <v>8302</v>
      </c>
      <c r="Q2682" s="7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4"/>
        <v>0.6875</v>
      </c>
      <c r="O2683" s="6">
        <f t="shared" si="165"/>
        <v>27.5</v>
      </c>
      <c r="P2683" t="s">
        <v>8284</v>
      </c>
      <c r="Q2683" s="7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4"/>
        <v>28.299999999999997</v>
      </c>
      <c r="O2684" s="6">
        <f t="shared" si="165"/>
        <v>84.9</v>
      </c>
      <c r="P2684" t="s">
        <v>8284</v>
      </c>
      <c r="Q2684" s="7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4"/>
        <v>0.24</v>
      </c>
      <c r="O2685" s="6">
        <f t="shared" si="165"/>
        <v>12</v>
      </c>
      <c r="P2685" t="s">
        <v>8284</v>
      </c>
      <c r="Q2685" s="7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4"/>
        <v>1.1428571428571428</v>
      </c>
      <c r="O2686" s="6">
        <f t="shared" si="165"/>
        <v>200</v>
      </c>
      <c r="P2686" t="s">
        <v>8284</v>
      </c>
      <c r="Q2686" s="7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4"/>
        <v>0.02</v>
      </c>
      <c r="O2687" s="6">
        <f t="shared" si="165"/>
        <v>10</v>
      </c>
      <c r="P2687" t="s">
        <v>8284</v>
      </c>
      <c r="Q2687" s="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4"/>
        <v>0</v>
      </c>
      <c r="O2688" s="6" t="e">
        <f t="shared" si="165"/>
        <v>#DIV/0!</v>
      </c>
      <c r="P2688" t="s">
        <v>8284</v>
      </c>
      <c r="Q2688" s="7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4"/>
        <v>0</v>
      </c>
      <c r="O2689" s="6" t="e">
        <f t="shared" si="165"/>
        <v>#DIV/0!</v>
      </c>
      <c r="P2689" t="s">
        <v>8284</v>
      </c>
      <c r="Q2689" s="7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4"/>
        <v>0.14799999999999999</v>
      </c>
      <c r="O2690" s="6">
        <f t="shared" si="165"/>
        <v>5.2857142857142856</v>
      </c>
      <c r="P2690" t="s">
        <v>8284</v>
      </c>
      <c r="Q2690" s="7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168">(E2691/D2691)*100</f>
        <v>2.8571428571428571E-3</v>
      </c>
      <c r="O2691" s="6">
        <f t="shared" ref="O2691:O2754" si="169">E2691/L2691</f>
        <v>1</v>
      </c>
      <c r="P2691" t="s">
        <v>8284</v>
      </c>
      <c r="Q2691" s="7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8"/>
        <v>10.7325</v>
      </c>
      <c r="O2692" s="6">
        <f t="shared" si="169"/>
        <v>72.762711864406782</v>
      </c>
      <c r="P2692" t="s">
        <v>8284</v>
      </c>
      <c r="Q2692" s="7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8"/>
        <v>5.3846153846153842E-2</v>
      </c>
      <c r="O2693" s="6">
        <f t="shared" si="169"/>
        <v>17.5</v>
      </c>
      <c r="P2693" t="s">
        <v>8284</v>
      </c>
      <c r="Q2693" s="7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8"/>
        <v>0.7142857142857143</v>
      </c>
      <c r="O2694" s="6">
        <f t="shared" si="169"/>
        <v>25</v>
      </c>
      <c r="P2694" t="s">
        <v>8284</v>
      </c>
      <c r="Q2694" s="7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8"/>
        <v>0.8</v>
      </c>
      <c r="O2695" s="6">
        <f t="shared" si="169"/>
        <v>13.333333333333334</v>
      </c>
      <c r="P2695" t="s">
        <v>8284</v>
      </c>
      <c r="Q2695" s="7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8"/>
        <v>3.3333333333333335E-3</v>
      </c>
      <c r="O2696" s="6">
        <f t="shared" si="169"/>
        <v>1</v>
      </c>
      <c r="P2696" t="s">
        <v>8284</v>
      </c>
      <c r="Q2696" s="7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8"/>
        <v>0.47333333333333333</v>
      </c>
      <c r="O2697" s="6">
        <f t="shared" si="169"/>
        <v>23.666666666666668</v>
      </c>
      <c r="P2697" t="s">
        <v>8284</v>
      </c>
      <c r="Q2697" s="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8"/>
        <v>5.65</v>
      </c>
      <c r="O2698" s="6">
        <f t="shared" si="169"/>
        <v>89.21052631578948</v>
      </c>
      <c r="P2698" t="s">
        <v>8284</v>
      </c>
      <c r="Q2698" s="7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8"/>
        <v>26.35217391304348</v>
      </c>
      <c r="O2699" s="6">
        <f t="shared" si="169"/>
        <v>116.55769230769231</v>
      </c>
      <c r="P2699" t="s">
        <v>8284</v>
      </c>
      <c r="Q2699" s="7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8"/>
        <v>0.325125</v>
      </c>
      <c r="O2700" s="6">
        <f t="shared" si="169"/>
        <v>13.005000000000001</v>
      </c>
      <c r="P2700" t="s">
        <v>8284</v>
      </c>
      <c r="Q2700" s="7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8"/>
        <v>0</v>
      </c>
      <c r="O2701" s="6" t="e">
        <f t="shared" si="169"/>
        <v>#DIV/0!</v>
      </c>
      <c r="P2701" t="s">
        <v>8284</v>
      </c>
      <c r="Q2701" s="7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8"/>
        <v>0.7000700070007001</v>
      </c>
      <c r="O2702" s="6">
        <f t="shared" si="169"/>
        <v>17.5</v>
      </c>
      <c r="P2702" t="s">
        <v>8284</v>
      </c>
      <c r="Q2702" s="7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8"/>
        <v>46.176470588235297</v>
      </c>
      <c r="O2703" s="6">
        <f t="shared" si="169"/>
        <v>34.130434782608695</v>
      </c>
      <c r="P2703" t="s">
        <v>8303</v>
      </c>
      <c r="Q2703" s="7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8"/>
        <v>34.410000000000004</v>
      </c>
      <c r="O2704" s="6">
        <f t="shared" si="169"/>
        <v>132.34615384615384</v>
      </c>
      <c r="P2704" t="s">
        <v>8303</v>
      </c>
      <c r="Q2704" s="7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8"/>
        <v>103.75000000000001</v>
      </c>
      <c r="O2705" s="6">
        <f t="shared" si="169"/>
        <v>922.22222222222217</v>
      </c>
      <c r="P2705" t="s">
        <v>8303</v>
      </c>
      <c r="Q2705" s="7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8"/>
        <v>6.0263157894736841</v>
      </c>
      <c r="O2706" s="6">
        <f t="shared" si="169"/>
        <v>163.57142857142858</v>
      </c>
      <c r="P2706" t="s">
        <v>8303</v>
      </c>
      <c r="Q2706" s="7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8"/>
        <v>10.539393939393939</v>
      </c>
      <c r="O2707" s="6">
        <f t="shared" si="169"/>
        <v>217.375</v>
      </c>
      <c r="P2707" t="s">
        <v>8303</v>
      </c>
      <c r="Q2707" s="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8"/>
        <v>112.29714285714284</v>
      </c>
      <c r="O2708" s="6">
        <f t="shared" si="169"/>
        <v>149.44486692015209</v>
      </c>
      <c r="P2708" t="s">
        <v>8303</v>
      </c>
      <c r="Q2708" s="7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8"/>
        <v>350.84462500000001</v>
      </c>
      <c r="O2709" s="6">
        <f t="shared" si="169"/>
        <v>71.237487309644663</v>
      </c>
      <c r="P2709" t="s">
        <v>8303</v>
      </c>
      <c r="Q2709" s="7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8"/>
        <v>233.21535</v>
      </c>
      <c r="O2710" s="6">
        <f t="shared" si="169"/>
        <v>44.464318398474738</v>
      </c>
      <c r="P2710" t="s">
        <v>8303</v>
      </c>
      <c r="Q2710" s="7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8"/>
        <v>101.60599999999999</v>
      </c>
      <c r="O2711" s="6">
        <f t="shared" si="169"/>
        <v>164.94480519480518</v>
      </c>
      <c r="P2711" t="s">
        <v>8303</v>
      </c>
      <c r="Q2711" s="7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8"/>
        <v>153.90035000000003</v>
      </c>
      <c r="O2712" s="6">
        <f t="shared" si="169"/>
        <v>84.871516544117654</v>
      </c>
      <c r="P2712" t="s">
        <v>8303</v>
      </c>
      <c r="Q2712" s="7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8"/>
        <v>100.7161125319693</v>
      </c>
      <c r="O2713" s="6">
        <f t="shared" si="169"/>
        <v>53.945205479452056</v>
      </c>
      <c r="P2713" t="s">
        <v>8303</v>
      </c>
      <c r="Q2713" s="7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8"/>
        <v>131.38181818181818</v>
      </c>
      <c r="O2714" s="6">
        <f t="shared" si="169"/>
        <v>50.531468531468533</v>
      </c>
      <c r="P2714" t="s">
        <v>8303</v>
      </c>
      <c r="Q2714" s="7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8"/>
        <v>102.24133333333334</v>
      </c>
      <c r="O2715" s="6">
        <f t="shared" si="169"/>
        <v>108.00140845070422</v>
      </c>
      <c r="P2715" t="s">
        <v>8303</v>
      </c>
      <c r="Q2715" s="7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8"/>
        <v>116.35599999999999</v>
      </c>
      <c r="O2716" s="6">
        <f t="shared" si="169"/>
        <v>95.373770491803285</v>
      </c>
      <c r="P2716" t="s">
        <v>8303</v>
      </c>
      <c r="Q2716" s="7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8"/>
        <v>264.62241666666665</v>
      </c>
      <c r="O2717" s="6">
        <f t="shared" si="169"/>
        <v>57.631016333938291</v>
      </c>
      <c r="P2717" t="s">
        <v>8303</v>
      </c>
      <c r="Q2717" s="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8"/>
        <v>119.98010000000001</v>
      </c>
      <c r="O2718" s="6">
        <f t="shared" si="169"/>
        <v>64.160481283422456</v>
      </c>
      <c r="P2718" t="s">
        <v>8303</v>
      </c>
      <c r="Q2718" s="7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8"/>
        <v>120.10400000000001</v>
      </c>
      <c r="O2719" s="6">
        <f t="shared" si="169"/>
        <v>92.387692307692305</v>
      </c>
      <c r="P2719" t="s">
        <v>8303</v>
      </c>
      <c r="Q2719" s="7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8"/>
        <v>103.58333333333334</v>
      </c>
      <c r="O2720" s="6">
        <f t="shared" si="169"/>
        <v>125.97972972972973</v>
      </c>
      <c r="P2720" t="s">
        <v>8303</v>
      </c>
      <c r="Q2720" s="7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8"/>
        <v>108.83333333333334</v>
      </c>
      <c r="O2721" s="6">
        <f t="shared" si="169"/>
        <v>94.637681159420296</v>
      </c>
      <c r="P2721" t="s">
        <v>8303</v>
      </c>
      <c r="Q2721" s="7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8"/>
        <v>118.12400000000001</v>
      </c>
      <c r="O2722" s="6">
        <f t="shared" si="169"/>
        <v>170.69942196531792</v>
      </c>
      <c r="P2722" t="s">
        <v>8303</v>
      </c>
      <c r="Q2722" s="7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8"/>
        <v>1462</v>
      </c>
      <c r="O2723" s="6">
        <f t="shared" si="169"/>
        <v>40.762081784386616</v>
      </c>
      <c r="P2723" t="s">
        <v>8295</v>
      </c>
      <c r="Q2723" s="7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8"/>
        <v>252.54</v>
      </c>
      <c r="O2724" s="6">
        <f t="shared" si="169"/>
        <v>68.254054054054052</v>
      </c>
      <c r="P2724" t="s">
        <v>8295</v>
      </c>
      <c r="Q2724" s="7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8"/>
        <v>140.05000000000001</v>
      </c>
      <c r="O2725" s="6">
        <f t="shared" si="169"/>
        <v>95.48863636363636</v>
      </c>
      <c r="P2725" t="s">
        <v>8295</v>
      </c>
      <c r="Q2725" s="7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8"/>
        <v>296.87520259319291</v>
      </c>
      <c r="O2726" s="6">
        <f t="shared" si="169"/>
        <v>7.1902649656526005</v>
      </c>
      <c r="P2726" t="s">
        <v>8295</v>
      </c>
      <c r="Q2726" s="7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8"/>
        <v>144.54249999999999</v>
      </c>
      <c r="O2727" s="6">
        <f t="shared" si="169"/>
        <v>511.65486725663715</v>
      </c>
      <c r="P2727" t="s">
        <v>8295</v>
      </c>
      <c r="Q2727" s="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8"/>
        <v>105.745</v>
      </c>
      <c r="O2728" s="6">
        <f t="shared" si="169"/>
        <v>261.74504950495049</v>
      </c>
      <c r="P2728" t="s">
        <v>8295</v>
      </c>
      <c r="Q2728" s="7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8"/>
        <v>493.21000000000004</v>
      </c>
      <c r="O2729" s="6">
        <f t="shared" si="169"/>
        <v>69.760961810466767</v>
      </c>
      <c r="P2729" t="s">
        <v>8295</v>
      </c>
      <c r="Q2729" s="7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8"/>
        <v>201.82666666666668</v>
      </c>
      <c r="O2730" s="6">
        <f t="shared" si="169"/>
        <v>77.229591836734699</v>
      </c>
      <c r="P2730" t="s">
        <v>8295</v>
      </c>
      <c r="Q2730" s="7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8"/>
        <v>104.44</v>
      </c>
      <c r="O2731" s="6">
        <f t="shared" si="169"/>
        <v>340.56521739130437</v>
      </c>
      <c r="P2731" t="s">
        <v>8295</v>
      </c>
      <c r="Q2731" s="7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8"/>
        <v>170.29262962962963</v>
      </c>
      <c r="O2732" s="6">
        <f t="shared" si="169"/>
        <v>67.417903225806455</v>
      </c>
      <c r="P2732" t="s">
        <v>8295</v>
      </c>
      <c r="Q2732" s="7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8"/>
        <v>104.30333333333333</v>
      </c>
      <c r="O2733" s="6">
        <f t="shared" si="169"/>
        <v>845.70270270270271</v>
      </c>
      <c r="P2733" t="s">
        <v>8295</v>
      </c>
      <c r="Q2733" s="7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8"/>
        <v>118.25000000000001</v>
      </c>
      <c r="O2734" s="6">
        <f t="shared" si="169"/>
        <v>97.191780821917803</v>
      </c>
      <c r="P2734" t="s">
        <v>8295</v>
      </c>
      <c r="Q2734" s="7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8"/>
        <v>107.538</v>
      </c>
      <c r="O2735" s="6">
        <f t="shared" si="169"/>
        <v>451.84033613445376</v>
      </c>
      <c r="P2735" t="s">
        <v>8295</v>
      </c>
      <c r="Q2735" s="7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8"/>
        <v>2260300</v>
      </c>
      <c r="O2736" s="6">
        <f t="shared" si="169"/>
        <v>138.66871165644173</v>
      </c>
      <c r="P2736" t="s">
        <v>8295</v>
      </c>
      <c r="Q2736" s="7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8"/>
        <v>978.13466666666682</v>
      </c>
      <c r="O2737" s="6">
        <f t="shared" si="169"/>
        <v>21.640147492625371</v>
      </c>
      <c r="P2737" t="s">
        <v>8295</v>
      </c>
      <c r="Q2737" s="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8"/>
        <v>122.9</v>
      </c>
      <c r="O2738" s="6">
        <f t="shared" si="169"/>
        <v>169.51724137931035</v>
      </c>
      <c r="P2738" t="s">
        <v>8295</v>
      </c>
      <c r="Q2738" s="7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8"/>
        <v>246.0608</v>
      </c>
      <c r="O2739" s="6">
        <f t="shared" si="169"/>
        <v>161.88210526315791</v>
      </c>
      <c r="P2739" t="s">
        <v>8295</v>
      </c>
      <c r="Q2739" s="7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8"/>
        <v>147.94</v>
      </c>
      <c r="O2740" s="6">
        <f t="shared" si="169"/>
        <v>493.13333333333333</v>
      </c>
      <c r="P2740" t="s">
        <v>8295</v>
      </c>
      <c r="Q2740" s="7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8"/>
        <v>384.09090909090907</v>
      </c>
      <c r="O2741" s="6">
        <f t="shared" si="169"/>
        <v>22.120418848167539</v>
      </c>
      <c r="P2741" t="s">
        <v>8295</v>
      </c>
      <c r="Q2741" s="7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8"/>
        <v>103.33333333333334</v>
      </c>
      <c r="O2742" s="6">
        <f t="shared" si="169"/>
        <v>18.235294117647058</v>
      </c>
      <c r="P2742" t="s">
        <v>8295</v>
      </c>
      <c r="Q2742" s="7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8"/>
        <v>0.43750000000000006</v>
      </c>
      <c r="O2743" s="6">
        <f t="shared" si="169"/>
        <v>8.75</v>
      </c>
      <c r="P2743" t="s">
        <v>8304</v>
      </c>
      <c r="Q2743" s="7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8"/>
        <v>29.24</v>
      </c>
      <c r="O2744" s="6">
        <f t="shared" si="169"/>
        <v>40.611111111111114</v>
      </c>
      <c r="P2744" t="s">
        <v>8304</v>
      </c>
      <c r="Q2744" s="7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8"/>
        <v>0</v>
      </c>
      <c r="O2745" s="6" t="e">
        <f t="shared" si="169"/>
        <v>#DIV/0!</v>
      </c>
      <c r="P2745" t="s">
        <v>8304</v>
      </c>
      <c r="Q2745" s="7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8"/>
        <v>5.21875</v>
      </c>
      <c r="O2746" s="6">
        <f t="shared" si="169"/>
        <v>37.954545454545453</v>
      </c>
      <c r="P2746" t="s">
        <v>8304</v>
      </c>
      <c r="Q2746" s="7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8"/>
        <v>21.887499999999999</v>
      </c>
      <c r="O2747" s="6">
        <f t="shared" si="169"/>
        <v>35.734693877551024</v>
      </c>
      <c r="P2747" t="s">
        <v>8304</v>
      </c>
      <c r="Q2747" s="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8"/>
        <v>26.700000000000003</v>
      </c>
      <c r="O2748" s="6">
        <f t="shared" si="169"/>
        <v>42.157894736842103</v>
      </c>
      <c r="P2748" t="s">
        <v>8304</v>
      </c>
      <c r="Q2748" s="7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8"/>
        <v>28.000000000000004</v>
      </c>
      <c r="O2749" s="6">
        <f t="shared" si="169"/>
        <v>35</v>
      </c>
      <c r="P2749" t="s">
        <v>8304</v>
      </c>
      <c r="Q2749" s="7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8"/>
        <v>1.06</v>
      </c>
      <c r="O2750" s="6">
        <f t="shared" si="169"/>
        <v>13.25</v>
      </c>
      <c r="P2750" t="s">
        <v>8304</v>
      </c>
      <c r="Q2750" s="7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8"/>
        <v>1.0999999999999999</v>
      </c>
      <c r="O2751" s="6">
        <f t="shared" si="169"/>
        <v>55</v>
      </c>
      <c r="P2751" t="s">
        <v>8304</v>
      </c>
      <c r="Q2751" s="7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8"/>
        <v>0</v>
      </c>
      <c r="O2752" s="6" t="e">
        <f t="shared" si="169"/>
        <v>#DIV/0!</v>
      </c>
      <c r="P2752" t="s">
        <v>8304</v>
      </c>
      <c r="Q2752" s="7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8"/>
        <v>0</v>
      </c>
      <c r="O2753" s="6" t="e">
        <f t="shared" si="169"/>
        <v>#DIV/0!</v>
      </c>
      <c r="P2753" t="s">
        <v>8304</v>
      </c>
      <c r="Q2753" s="7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68"/>
        <v>11.458333333333332</v>
      </c>
      <c r="O2754" s="6">
        <f t="shared" si="169"/>
        <v>39.285714285714285</v>
      </c>
      <c r="P2754" t="s">
        <v>8304</v>
      </c>
      <c r="Q2754" s="7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172">(E2755/D2755)*100</f>
        <v>19</v>
      </c>
      <c r="O2755" s="6">
        <f t="shared" ref="O2755:O2818" si="173">E2755/L2755</f>
        <v>47.5</v>
      </c>
      <c r="P2755" t="s">
        <v>8304</v>
      </c>
      <c r="Q2755" s="7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2"/>
        <v>0</v>
      </c>
      <c r="O2756" s="6" t="e">
        <f t="shared" si="173"/>
        <v>#DIV/0!</v>
      </c>
      <c r="P2756" t="s">
        <v>8304</v>
      </c>
      <c r="Q2756" s="7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2"/>
        <v>52</v>
      </c>
      <c r="O2757" s="6">
        <f t="shared" si="173"/>
        <v>17.333333333333332</v>
      </c>
      <c r="P2757" t="s">
        <v>8304</v>
      </c>
      <c r="Q2757" s="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2"/>
        <v>10.48</v>
      </c>
      <c r="O2758" s="6">
        <f t="shared" si="173"/>
        <v>31.757575757575758</v>
      </c>
      <c r="P2758" t="s">
        <v>8304</v>
      </c>
      <c r="Q2758" s="7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2"/>
        <v>0.66666666666666674</v>
      </c>
      <c r="O2759" s="6">
        <f t="shared" si="173"/>
        <v>5</v>
      </c>
      <c r="P2759" t="s">
        <v>8304</v>
      </c>
      <c r="Q2759" s="7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2"/>
        <v>11.700000000000001</v>
      </c>
      <c r="O2760" s="6">
        <f t="shared" si="173"/>
        <v>39</v>
      </c>
      <c r="P2760" t="s">
        <v>8304</v>
      </c>
      <c r="Q2760" s="7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2"/>
        <v>10.5</v>
      </c>
      <c r="O2761" s="6">
        <f t="shared" si="173"/>
        <v>52.5</v>
      </c>
      <c r="P2761" t="s">
        <v>8304</v>
      </c>
      <c r="Q2761" s="7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2"/>
        <v>0</v>
      </c>
      <c r="O2762" s="6" t="e">
        <f t="shared" si="173"/>
        <v>#DIV/0!</v>
      </c>
      <c r="P2762" t="s">
        <v>8304</v>
      </c>
      <c r="Q2762" s="7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2"/>
        <v>0.72</v>
      </c>
      <c r="O2763" s="6">
        <f t="shared" si="173"/>
        <v>9</v>
      </c>
      <c r="P2763" t="s">
        <v>8304</v>
      </c>
      <c r="Q2763" s="7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2"/>
        <v>0.76923076923076927</v>
      </c>
      <c r="O2764" s="6">
        <f t="shared" si="173"/>
        <v>25</v>
      </c>
      <c r="P2764" t="s">
        <v>8304</v>
      </c>
      <c r="Q2764" s="7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2"/>
        <v>0.22842639593908631</v>
      </c>
      <c r="O2765" s="6">
        <f t="shared" si="173"/>
        <v>30</v>
      </c>
      <c r="P2765" t="s">
        <v>8304</v>
      </c>
      <c r="Q2765" s="7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2"/>
        <v>1.125</v>
      </c>
      <c r="O2766" s="6">
        <f t="shared" si="173"/>
        <v>11.25</v>
      </c>
      <c r="P2766" t="s">
        <v>8304</v>
      </c>
      <c r="Q2766" s="7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2"/>
        <v>0</v>
      </c>
      <c r="O2767" s="6" t="e">
        <f t="shared" si="173"/>
        <v>#DIV/0!</v>
      </c>
      <c r="P2767" t="s">
        <v>8304</v>
      </c>
      <c r="Q2767" s="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2"/>
        <v>2</v>
      </c>
      <c r="O2768" s="6">
        <f t="shared" si="173"/>
        <v>25</v>
      </c>
      <c r="P2768" t="s">
        <v>8304</v>
      </c>
      <c r="Q2768" s="7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2"/>
        <v>0.85000000000000009</v>
      </c>
      <c r="O2769" s="6">
        <f t="shared" si="173"/>
        <v>11.333333333333334</v>
      </c>
      <c r="P2769" t="s">
        <v>8304</v>
      </c>
      <c r="Q2769" s="7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2"/>
        <v>14.314285714285715</v>
      </c>
      <c r="O2770" s="6">
        <f t="shared" si="173"/>
        <v>29.470588235294116</v>
      </c>
      <c r="P2770" t="s">
        <v>8304</v>
      </c>
      <c r="Q2770" s="7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2"/>
        <v>0.25</v>
      </c>
      <c r="O2771" s="6">
        <f t="shared" si="173"/>
        <v>1</v>
      </c>
      <c r="P2771" t="s">
        <v>8304</v>
      </c>
      <c r="Q2771" s="7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2"/>
        <v>10.411249999999999</v>
      </c>
      <c r="O2772" s="6">
        <f t="shared" si="173"/>
        <v>63.098484848484851</v>
      </c>
      <c r="P2772" t="s">
        <v>8304</v>
      </c>
      <c r="Q2772" s="7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2"/>
        <v>0</v>
      </c>
      <c r="O2773" s="6" t="e">
        <f t="shared" si="173"/>
        <v>#DIV/0!</v>
      </c>
      <c r="P2773" t="s">
        <v>8304</v>
      </c>
      <c r="Q2773" s="7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2"/>
        <v>0</v>
      </c>
      <c r="O2774" s="6" t="e">
        <f t="shared" si="173"/>
        <v>#DIV/0!</v>
      </c>
      <c r="P2774" t="s">
        <v>8304</v>
      </c>
      <c r="Q2774" s="7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2"/>
        <v>0.18867924528301888</v>
      </c>
      <c r="O2775" s="6">
        <f t="shared" si="173"/>
        <v>1</v>
      </c>
      <c r="P2775" t="s">
        <v>8304</v>
      </c>
      <c r="Q2775" s="7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2"/>
        <v>14.249999999999998</v>
      </c>
      <c r="O2776" s="6">
        <f t="shared" si="173"/>
        <v>43.846153846153847</v>
      </c>
      <c r="P2776" t="s">
        <v>8304</v>
      </c>
      <c r="Q2776" s="7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2"/>
        <v>3</v>
      </c>
      <c r="O2777" s="6">
        <f t="shared" si="173"/>
        <v>75</v>
      </c>
      <c r="P2777" t="s">
        <v>8304</v>
      </c>
      <c r="Q2777" s="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2"/>
        <v>7.8809523809523814</v>
      </c>
      <c r="O2778" s="6">
        <f t="shared" si="173"/>
        <v>45.972222222222221</v>
      </c>
      <c r="P2778" t="s">
        <v>8304</v>
      </c>
      <c r="Q2778" s="7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2"/>
        <v>0.33333333333333337</v>
      </c>
      <c r="O2779" s="6">
        <f t="shared" si="173"/>
        <v>10</v>
      </c>
      <c r="P2779" t="s">
        <v>8304</v>
      </c>
      <c r="Q2779" s="7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2"/>
        <v>25.545454545454543</v>
      </c>
      <c r="O2780" s="6">
        <f t="shared" si="173"/>
        <v>93.666666666666671</v>
      </c>
      <c r="P2780" t="s">
        <v>8304</v>
      </c>
      <c r="Q2780" s="7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2"/>
        <v>2.12</v>
      </c>
      <c r="O2781" s="6">
        <f t="shared" si="173"/>
        <v>53</v>
      </c>
      <c r="P2781" t="s">
        <v>8304</v>
      </c>
      <c r="Q2781" s="7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2"/>
        <v>0</v>
      </c>
      <c r="O2782" s="6" t="e">
        <f t="shared" si="173"/>
        <v>#DIV/0!</v>
      </c>
      <c r="P2782" t="s">
        <v>8304</v>
      </c>
      <c r="Q2782" s="7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2"/>
        <v>105.28</v>
      </c>
      <c r="O2783" s="6">
        <f t="shared" si="173"/>
        <v>47</v>
      </c>
      <c r="P2783" t="s">
        <v>8271</v>
      </c>
      <c r="Q2783" s="7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2"/>
        <v>120</v>
      </c>
      <c r="O2784" s="6">
        <f t="shared" si="173"/>
        <v>66.666666666666671</v>
      </c>
      <c r="P2784" t="s">
        <v>8271</v>
      </c>
      <c r="Q2784" s="7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2"/>
        <v>114.5</v>
      </c>
      <c r="O2785" s="6">
        <f t="shared" si="173"/>
        <v>18.770491803278688</v>
      </c>
      <c r="P2785" t="s">
        <v>8271</v>
      </c>
      <c r="Q2785" s="7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2"/>
        <v>119</v>
      </c>
      <c r="O2786" s="6">
        <f t="shared" si="173"/>
        <v>66.111111111111114</v>
      </c>
      <c r="P2786" t="s">
        <v>8271</v>
      </c>
      <c r="Q2786" s="7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2"/>
        <v>104.67999999999999</v>
      </c>
      <c r="O2787" s="6">
        <f t="shared" si="173"/>
        <v>36.859154929577464</v>
      </c>
      <c r="P2787" t="s">
        <v>8271</v>
      </c>
      <c r="Q2787" s="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2"/>
        <v>117.83999999999999</v>
      </c>
      <c r="O2788" s="6">
        <f t="shared" si="173"/>
        <v>39.810810810810814</v>
      </c>
      <c r="P2788" t="s">
        <v>8271</v>
      </c>
      <c r="Q2788" s="7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2"/>
        <v>119.7</v>
      </c>
      <c r="O2789" s="6">
        <f t="shared" si="173"/>
        <v>31.5</v>
      </c>
      <c r="P2789" t="s">
        <v>8271</v>
      </c>
      <c r="Q2789" s="7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2"/>
        <v>102.49999999999999</v>
      </c>
      <c r="O2790" s="6">
        <f t="shared" si="173"/>
        <v>102.5</v>
      </c>
      <c r="P2790" t="s">
        <v>8271</v>
      </c>
      <c r="Q2790" s="7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2"/>
        <v>101.16666666666667</v>
      </c>
      <c r="O2791" s="6">
        <f t="shared" si="173"/>
        <v>126.45833333333333</v>
      </c>
      <c r="P2791" t="s">
        <v>8271</v>
      </c>
      <c r="Q2791" s="7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2"/>
        <v>105.33333333333333</v>
      </c>
      <c r="O2792" s="6">
        <f t="shared" si="173"/>
        <v>47.878787878787875</v>
      </c>
      <c r="P2792" t="s">
        <v>8271</v>
      </c>
      <c r="Q2792" s="7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2"/>
        <v>102.49999999999999</v>
      </c>
      <c r="O2793" s="6">
        <f t="shared" si="173"/>
        <v>73.214285714285708</v>
      </c>
      <c r="P2793" t="s">
        <v>8271</v>
      </c>
      <c r="Q2793" s="7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2"/>
        <v>107.60000000000001</v>
      </c>
      <c r="O2794" s="6">
        <f t="shared" si="173"/>
        <v>89.666666666666671</v>
      </c>
      <c r="P2794" t="s">
        <v>8271</v>
      </c>
      <c r="Q2794" s="7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2"/>
        <v>110.5675</v>
      </c>
      <c r="O2795" s="6">
        <f t="shared" si="173"/>
        <v>151.4623287671233</v>
      </c>
      <c r="P2795" t="s">
        <v>8271</v>
      </c>
      <c r="Q2795" s="7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2"/>
        <v>150</v>
      </c>
      <c r="O2796" s="6">
        <f t="shared" si="173"/>
        <v>25</v>
      </c>
      <c r="P2796" t="s">
        <v>8271</v>
      </c>
      <c r="Q2796" s="7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2"/>
        <v>104.28571428571429</v>
      </c>
      <c r="O2797" s="6">
        <f t="shared" si="173"/>
        <v>36.5</v>
      </c>
      <c r="P2797" t="s">
        <v>8271</v>
      </c>
      <c r="Q2797" s="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2"/>
        <v>115.5</v>
      </c>
      <c r="O2798" s="6">
        <f t="shared" si="173"/>
        <v>44</v>
      </c>
      <c r="P2798" t="s">
        <v>8271</v>
      </c>
      <c r="Q2798" s="7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2"/>
        <v>102.64512500000001</v>
      </c>
      <c r="O2799" s="6">
        <f t="shared" si="173"/>
        <v>87.357553191489373</v>
      </c>
      <c r="P2799" t="s">
        <v>8271</v>
      </c>
      <c r="Q2799" s="7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2"/>
        <v>101.4</v>
      </c>
      <c r="O2800" s="6">
        <f t="shared" si="173"/>
        <v>36.474820143884891</v>
      </c>
      <c r="P2800" t="s">
        <v>8271</v>
      </c>
      <c r="Q2800" s="7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2"/>
        <v>116.6348</v>
      </c>
      <c r="O2801" s="6">
        <f t="shared" si="173"/>
        <v>44.859538461538463</v>
      </c>
      <c r="P2801" t="s">
        <v>8271</v>
      </c>
      <c r="Q2801" s="7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2"/>
        <v>133</v>
      </c>
      <c r="O2802" s="6">
        <f t="shared" si="173"/>
        <v>42.903225806451616</v>
      </c>
      <c r="P2802" t="s">
        <v>8271</v>
      </c>
      <c r="Q2802" s="7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2"/>
        <v>133.20000000000002</v>
      </c>
      <c r="O2803" s="6">
        <f t="shared" si="173"/>
        <v>51.230769230769234</v>
      </c>
      <c r="P2803" t="s">
        <v>8271</v>
      </c>
      <c r="Q2803" s="7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2"/>
        <v>101.83333333333333</v>
      </c>
      <c r="O2804" s="6">
        <f t="shared" si="173"/>
        <v>33.944444444444443</v>
      </c>
      <c r="P2804" t="s">
        <v>8271</v>
      </c>
      <c r="Q2804" s="7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2"/>
        <v>127.95</v>
      </c>
      <c r="O2805" s="6">
        <f t="shared" si="173"/>
        <v>90.744680851063833</v>
      </c>
      <c r="P2805" t="s">
        <v>8271</v>
      </c>
      <c r="Q2805" s="7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2"/>
        <v>114.99999999999999</v>
      </c>
      <c r="O2806" s="6">
        <f t="shared" si="173"/>
        <v>50</v>
      </c>
      <c r="P2806" t="s">
        <v>8271</v>
      </c>
      <c r="Q2806" s="7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2"/>
        <v>110.00000000000001</v>
      </c>
      <c r="O2807" s="6">
        <f t="shared" si="173"/>
        <v>24.444444444444443</v>
      </c>
      <c r="P2807" t="s">
        <v>8271</v>
      </c>
      <c r="Q2807" s="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2"/>
        <v>112.1</v>
      </c>
      <c r="O2808" s="6">
        <f t="shared" si="173"/>
        <v>44.25</v>
      </c>
      <c r="P2808" t="s">
        <v>8271</v>
      </c>
      <c r="Q2808" s="7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2"/>
        <v>126</v>
      </c>
      <c r="O2809" s="6">
        <f t="shared" si="173"/>
        <v>67.741935483870961</v>
      </c>
      <c r="P2809" t="s">
        <v>8271</v>
      </c>
      <c r="Q2809" s="7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2"/>
        <v>100.24444444444444</v>
      </c>
      <c r="O2810" s="6">
        <f t="shared" si="173"/>
        <v>65.376811594202906</v>
      </c>
      <c r="P2810" t="s">
        <v>8271</v>
      </c>
      <c r="Q2810" s="7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2"/>
        <v>102.4</v>
      </c>
      <c r="O2811" s="6">
        <f t="shared" si="173"/>
        <v>121.9047619047619</v>
      </c>
      <c r="P2811" t="s">
        <v>8271</v>
      </c>
      <c r="Q2811" s="7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2"/>
        <v>108.2</v>
      </c>
      <c r="O2812" s="6">
        <f t="shared" si="173"/>
        <v>47.456140350877192</v>
      </c>
      <c r="P2812" t="s">
        <v>8271</v>
      </c>
      <c r="Q2812" s="7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2"/>
        <v>100.27</v>
      </c>
      <c r="O2813" s="6">
        <f t="shared" si="173"/>
        <v>92.842592592592595</v>
      </c>
      <c r="P2813" t="s">
        <v>8271</v>
      </c>
      <c r="Q2813" s="7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2"/>
        <v>113.3</v>
      </c>
      <c r="O2814" s="6">
        <f t="shared" si="173"/>
        <v>68.253012048192772</v>
      </c>
      <c r="P2814" t="s">
        <v>8271</v>
      </c>
      <c r="Q2814" s="7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2"/>
        <v>127.57571428571428</v>
      </c>
      <c r="O2815" s="6">
        <f t="shared" si="173"/>
        <v>37.209583333333335</v>
      </c>
      <c r="P2815" t="s">
        <v>8271</v>
      </c>
      <c r="Q2815" s="7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2"/>
        <v>107.73333333333332</v>
      </c>
      <c r="O2816" s="6">
        <f t="shared" si="173"/>
        <v>25.25</v>
      </c>
      <c r="P2816" t="s">
        <v>8271</v>
      </c>
      <c r="Q2816" s="7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2"/>
        <v>242</v>
      </c>
      <c r="O2817" s="6">
        <f t="shared" si="173"/>
        <v>43.214285714285715</v>
      </c>
      <c r="P2817" t="s">
        <v>8271</v>
      </c>
      <c r="Q2817" s="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2"/>
        <v>141.56666666666666</v>
      </c>
      <c r="O2818" s="6">
        <f t="shared" si="173"/>
        <v>25.130177514792898</v>
      </c>
      <c r="P2818" t="s">
        <v>8271</v>
      </c>
      <c r="Q2818" s="7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176">(E2819/D2819)*100</f>
        <v>130</v>
      </c>
      <c r="O2819" s="6">
        <f t="shared" ref="O2819:O2882" si="177">E2819/L2819</f>
        <v>23.636363636363637</v>
      </c>
      <c r="P2819" t="s">
        <v>8271</v>
      </c>
      <c r="Q2819" s="7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6"/>
        <v>106.03</v>
      </c>
      <c r="O2820" s="6">
        <f t="shared" si="177"/>
        <v>103.95098039215686</v>
      </c>
      <c r="P2820" t="s">
        <v>8271</v>
      </c>
      <c r="Q2820" s="7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6"/>
        <v>104.80000000000001</v>
      </c>
      <c r="O2821" s="6">
        <f t="shared" si="177"/>
        <v>50.384615384615387</v>
      </c>
      <c r="P2821" t="s">
        <v>8271</v>
      </c>
      <c r="Q2821" s="7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6"/>
        <v>136</v>
      </c>
      <c r="O2822" s="6">
        <f t="shared" si="177"/>
        <v>13.6</v>
      </c>
      <c r="P2822" t="s">
        <v>8271</v>
      </c>
      <c r="Q2822" s="7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6"/>
        <v>100</v>
      </c>
      <c r="O2823" s="6">
        <f t="shared" si="177"/>
        <v>28.571428571428573</v>
      </c>
      <c r="P2823" t="s">
        <v>8271</v>
      </c>
      <c r="Q2823" s="7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6"/>
        <v>100</v>
      </c>
      <c r="O2824" s="6">
        <f t="shared" si="177"/>
        <v>63.829787234042556</v>
      </c>
      <c r="P2824" t="s">
        <v>8271</v>
      </c>
      <c r="Q2824" s="7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6"/>
        <v>124</v>
      </c>
      <c r="O2825" s="6">
        <f t="shared" si="177"/>
        <v>8.8571428571428577</v>
      </c>
      <c r="P2825" t="s">
        <v>8271</v>
      </c>
      <c r="Q2825" s="7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6"/>
        <v>116.92307692307693</v>
      </c>
      <c r="O2826" s="6">
        <f t="shared" si="177"/>
        <v>50.666666666666664</v>
      </c>
      <c r="P2826" t="s">
        <v>8271</v>
      </c>
      <c r="Q2826" s="7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6"/>
        <v>103.33333333333334</v>
      </c>
      <c r="O2827" s="6">
        <f t="shared" si="177"/>
        <v>60.784313725490193</v>
      </c>
      <c r="P2827" t="s">
        <v>8271</v>
      </c>
      <c r="Q2827" s="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6"/>
        <v>107.74999999999999</v>
      </c>
      <c r="O2828" s="6">
        <f t="shared" si="177"/>
        <v>113.42105263157895</v>
      </c>
      <c r="P2828" t="s">
        <v>8271</v>
      </c>
      <c r="Q2828" s="7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6"/>
        <v>120.24999999999999</v>
      </c>
      <c r="O2829" s="6">
        <f t="shared" si="177"/>
        <v>104.56521739130434</v>
      </c>
      <c r="P2829" t="s">
        <v>8271</v>
      </c>
      <c r="Q2829" s="7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6"/>
        <v>100.37894736842105</v>
      </c>
      <c r="O2830" s="6">
        <f t="shared" si="177"/>
        <v>98.30927835051547</v>
      </c>
      <c r="P2830" t="s">
        <v>8271</v>
      </c>
      <c r="Q2830" s="7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6"/>
        <v>106.52</v>
      </c>
      <c r="O2831" s="6">
        <f t="shared" si="177"/>
        <v>35.039473684210527</v>
      </c>
      <c r="P2831" t="s">
        <v>8271</v>
      </c>
      <c r="Q2831" s="7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6"/>
        <v>100</v>
      </c>
      <c r="O2832" s="6">
        <f t="shared" si="177"/>
        <v>272.72727272727275</v>
      </c>
      <c r="P2832" t="s">
        <v>8271</v>
      </c>
      <c r="Q2832" s="7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6"/>
        <v>110.66666666666667</v>
      </c>
      <c r="O2833" s="6">
        <f t="shared" si="177"/>
        <v>63.846153846153847</v>
      </c>
      <c r="P2833" t="s">
        <v>8271</v>
      </c>
      <c r="Q2833" s="7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6"/>
        <v>114.71959999999999</v>
      </c>
      <c r="O2834" s="6">
        <f t="shared" si="177"/>
        <v>30.189368421052631</v>
      </c>
      <c r="P2834" t="s">
        <v>8271</v>
      </c>
      <c r="Q2834" s="7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6"/>
        <v>108.25925925925925</v>
      </c>
      <c r="O2835" s="6">
        <f t="shared" si="177"/>
        <v>83.51428571428572</v>
      </c>
      <c r="P2835" t="s">
        <v>8271</v>
      </c>
      <c r="Q2835" s="7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6"/>
        <v>170</v>
      </c>
      <c r="O2836" s="6">
        <f t="shared" si="177"/>
        <v>64.761904761904759</v>
      </c>
      <c r="P2836" t="s">
        <v>8271</v>
      </c>
      <c r="Q2836" s="7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6"/>
        <v>187.09899999999999</v>
      </c>
      <c r="O2837" s="6">
        <f t="shared" si="177"/>
        <v>20.118172043010752</v>
      </c>
      <c r="P2837" t="s">
        <v>8271</v>
      </c>
      <c r="Q2837" s="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6"/>
        <v>107.77777777777777</v>
      </c>
      <c r="O2838" s="6">
        <f t="shared" si="177"/>
        <v>44.090909090909093</v>
      </c>
      <c r="P2838" t="s">
        <v>8271</v>
      </c>
      <c r="Q2838" s="7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6"/>
        <v>100</v>
      </c>
      <c r="O2839" s="6">
        <f t="shared" si="177"/>
        <v>40.476190476190474</v>
      </c>
      <c r="P2839" t="s">
        <v>8271</v>
      </c>
      <c r="Q2839" s="7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6"/>
        <v>120.24999999999999</v>
      </c>
      <c r="O2840" s="6">
        <f t="shared" si="177"/>
        <v>44.537037037037038</v>
      </c>
      <c r="P2840" t="s">
        <v>8271</v>
      </c>
      <c r="Q2840" s="7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6"/>
        <v>111.42857142857143</v>
      </c>
      <c r="O2841" s="6">
        <f t="shared" si="177"/>
        <v>125.80645161290323</v>
      </c>
      <c r="P2841" t="s">
        <v>8271</v>
      </c>
      <c r="Q2841" s="7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6"/>
        <v>104</v>
      </c>
      <c r="O2842" s="6">
        <f t="shared" si="177"/>
        <v>19.696969696969695</v>
      </c>
      <c r="P2842" t="s">
        <v>8271</v>
      </c>
      <c r="Q2842" s="7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6"/>
        <v>1</v>
      </c>
      <c r="O2843" s="6">
        <f t="shared" si="177"/>
        <v>10</v>
      </c>
      <c r="P2843" t="s">
        <v>8271</v>
      </c>
      <c r="Q2843" s="7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6"/>
        <v>0</v>
      </c>
      <c r="O2844" s="6" t="e">
        <f t="shared" si="177"/>
        <v>#DIV/0!</v>
      </c>
      <c r="P2844" t="s">
        <v>8271</v>
      </c>
      <c r="Q2844" s="7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6"/>
        <v>0</v>
      </c>
      <c r="O2845" s="6" t="e">
        <f t="shared" si="177"/>
        <v>#DIV/0!</v>
      </c>
      <c r="P2845" t="s">
        <v>8271</v>
      </c>
      <c r="Q2845" s="7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6"/>
        <v>5.4545454545454541</v>
      </c>
      <c r="O2846" s="6">
        <f t="shared" si="177"/>
        <v>30</v>
      </c>
      <c r="P2846" t="s">
        <v>8271</v>
      </c>
      <c r="Q2846" s="7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6"/>
        <v>31.546666666666667</v>
      </c>
      <c r="O2847" s="6">
        <f t="shared" si="177"/>
        <v>60.666666666666664</v>
      </c>
      <c r="P2847" t="s">
        <v>8271</v>
      </c>
      <c r="Q2847" s="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6"/>
        <v>0</v>
      </c>
      <c r="O2848" s="6" t="e">
        <f t="shared" si="177"/>
        <v>#DIV/0!</v>
      </c>
      <c r="P2848" t="s">
        <v>8271</v>
      </c>
      <c r="Q2848" s="7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6"/>
        <v>0</v>
      </c>
      <c r="O2849" s="6" t="e">
        <f t="shared" si="177"/>
        <v>#DIV/0!</v>
      </c>
      <c r="P2849" t="s">
        <v>8271</v>
      </c>
      <c r="Q2849" s="7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6"/>
        <v>0.2</v>
      </c>
      <c r="O2850" s="6">
        <f t="shared" si="177"/>
        <v>23.333333333333332</v>
      </c>
      <c r="P2850" t="s">
        <v>8271</v>
      </c>
      <c r="Q2850" s="7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6"/>
        <v>1</v>
      </c>
      <c r="O2851" s="6">
        <f t="shared" si="177"/>
        <v>5</v>
      </c>
      <c r="P2851" t="s">
        <v>8271</v>
      </c>
      <c r="Q2851" s="7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6"/>
        <v>3.8875000000000002</v>
      </c>
      <c r="O2852" s="6">
        <f t="shared" si="177"/>
        <v>23.923076923076923</v>
      </c>
      <c r="P2852" t="s">
        <v>8271</v>
      </c>
      <c r="Q2852" s="7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6"/>
        <v>0</v>
      </c>
      <c r="O2853" s="6" t="e">
        <f t="shared" si="177"/>
        <v>#DIV/0!</v>
      </c>
      <c r="P2853" t="s">
        <v>8271</v>
      </c>
      <c r="Q2853" s="7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6"/>
        <v>1.9</v>
      </c>
      <c r="O2854" s="6">
        <f t="shared" si="177"/>
        <v>15.833333333333334</v>
      </c>
      <c r="P2854" t="s">
        <v>8271</v>
      </c>
      <c r="Q2854" s="7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6"/>
        <v>0</v>
      </c>
      <c r="O2855" s="6" t="e">
        <f t="shared" si="177"/>
        <v>#DIV/0!</v>
      </c>
      <c r="P2855" t="s">
        <v>8271</v>
      </c>
      <c r="Q2855" s="7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6"/>
        <v>41.699999999999996</v>
      </c>
      <c r="O2856" s="6">
        <f t="shared" si="177"/>
        <v>29.785714285714285</v>
      </c>
      <c r="P2856" t="s">
        <v>8271</v>
      </c>
      <c r="Q2856" s="7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6"/>
        <v>50</v>
      </c>
      <c r="O2857" s="6">
        <f t="shared" si="177"/>
        <v>60</v>
      </c>
      <c r="P2857" t="s">
        <v>8271</v>
      </c>
      <c r="Q2857" s="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6"/>
        <v>4.8666666666666663</v>
      </c>
      <c r="O2858" s="6">
        <f t="shared" si="177"/>
        <v>24.333333333333332</v>
      </c>
      <c r="P2858" t="s">
        <v>8271</v>
      </c>
      <c r="Q2858" s="7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6"/>
        <v>19.736842105263158</v>
      </c>
      <c r="O2859" s="6">
        <f t="shared" si="177"/>
        <v>500</v>
      </c>
      <c r="P2859" t="s">
        <v>8271</v>
      </c>
      <c r="Q2859" s="7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6"/>
        <v>0</v>
      </c>
      <c r="O2860" s="6" t="e">
        <f t="shared" si="177"/>
        <v>#DIV/0!</v>
      </c>
      <c r="P2860" t="s">
        <v>8271</v>
      </c>
      <c r="Q2860" s="7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6"/>
        <v>1.7500000000000002</v>
      </c>
      <c r="O2861" s="6">
        <f t="shared" si="177"/>
        <v>35</v>
      </c>
      <c r="P2861" t="s">
        <v>8271</v>
      </c>
      <c r="Q2861" s="7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6"/>
        <v>6.65</v>
      </c>
      <c r="O2862" s="6">
        <f t="shared" si="177"/>
        <v>29.555555555555557</v>
      </c>
      <c r="P2862" t="s">
        <v>8271</v>
      </c>
      <c r="Q2862" s="7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6"/>
        <v>32</v>
      </c>
      <c r="O2863" s="6">
        <f t="shared" si="177"/>
        <v>26.666666666666668</v>
      </c>
      <c r="P2863" t="s">
        <v>8271</v>
      </c>
      <c r="Q2863" s="7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6"/>
        <v>0.43307086614173229</v>
      </c>
      <c r="O2864" s="6">
        <f t="shared" si="177"/>
        <v>18.333333333333332</v>
      </c>
      <c r="P2864" t="s">
        <v>8271</v>
      </c>
      <c r="Q2864" s="7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6"/>
        <v>0.04</v>
      </c>
      <c r="O2865" s="6">
        <f t="shared" si="177"/>
        <v>20</v>
      </c>
      <c r="P2865" t="s">
        <v>8271</v>
      </c>
      <c r="Q2865" s="7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6"/>
        <v>1.6</v>
      </c>
      <c r="O2866" s="6">
        <f t="shared" si="177"/>
        <v>13.333333333333334</v>
      </c>
      <c r="P2866" t="s">
        <v>8271</v>
      </c>
      <c r="Q2866" s="7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6"/>
        <v>0</v>
      </c>
      <c r="O2867" s="6" t="e">
        <f t="shared" si="177"/>
        <v>#DIV/0!</v>
      </c>
      <c r="P2867" t="s">
        <v>8271</v>
      </c>
      <c r="Q2867" s="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6"/>
        <v>0.89999999999999991</v>
      </c>
      <c r="O2868" s="6">
        <f t="shared" si="177"/>
        <v>22.5</v>
      </c>
      <c r="P2868" t="s">
        <v>8271</v>
      </c>
      <c r="Q2868" s="7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6"/>
        <v>20.16</v>
      </c>
      <c r="O2869" s="6">
        <f t="shared" si="177"/>
        <v>50.4</v>
      </c>
      <c r="P2869" t="s">
        <v>8271</v>
      </c>
      <c r="Q2869" s="7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6"/>
        <v>42.011733333333332</v>
      </c>
      <c r="O2870" s="6">
        <f t="shared" si="177"/>
        <v>105.02933333333334</v>
      </c>
      <c r="P2870" t="s">
        <v>8271</v>
      </c>
      <c r="Q2870" s="7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6"/>
        <v>0.88500000000000001</v>
      </c>
      <c r="O2871" s="6">
        <f t="shared" si="177"/>
        <v>35.4</v>
      </c>
      <c r="P2871" t="s">
        <v>8271</v>
      </c>
      <c r="Q2871" s="7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6"/>
        <v>15</v>
      </c>
      <c r="O2872" s="6">
        <f t="shared" si="177"/>
        <v>83.333333333333329</v>
      </c>
      <c r="P2872" t="s">
        <v>8271</v>
      </c>
      <c r="Q2872" s="7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6"/>
        <v>4.67</v>
      </c>
      <c r="O2873" s="6">
        <f t="shared" si="177"/>
        <v>35.92307692307692</v>
      </c>
      <c r="P2873" t="s">
        <v>8271</v>
      </c>
      <c r="Q2873" s="7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6"/>
        <v>0</v>
      </c>
      <c r="O2874" s="6" t="e">
        <f t="shared" si="177"/>
        <v>#DIV/0!</v>
      </c>
      <c r="P2874" t="s">
        <v>8271</v>
      </c>
      <c r="Q2874" s="7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6"/>
        <v>38.119999999999997</v>
      </c>
      <c r="O2875" s="6">
        <f t="shared" si="177"/>
        <v>119.125</v>
      </c>
      <c r="P2875" t="s">
        <v>8271</v>
      </c>
      <c r="Q2875" s="7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6"/>
        <v>5.42</v>
      </c>
      <c r="O2876" s="6">
        <f t="shared" si="177"/>
        <v>90.333333333333329</v>
      </c>
      <c r="P2876" t="s">
        <v>8271</v>
      </c>
      <c r="Q2876" s="7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6"/>
        <v>3.4999999999999996E-2</v>
      </c>
      <c r="O2877" s="6">
        <f t="shared" si="177"/>
        <v>2.3333333333333335</v>
      </c>
      <c r="P2877" t="s">
        <v>8271</v>
      </c>
      <c r="Q2877" s="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6"/>
        <v>0</v>
      </c>
      <c r="O2878" s="6" t="e">
        <f t="shared" si="177"/>
        <v>#DIV/0!</v>
      </c>
      <c r="P2878" t="s">
        <v>8271</v>
      </c>
      <c r="Q2878" s="7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6"/>
        <v>10.833333333333334</v>
      </c>
      <c r="O2879" s="6">
        <f t="shared" si="177"/>
        <v>108.33333333333333</v>
      </c>
      <c r="P2879" t="s">
        <v>8271</v>
      </c>
      <c r="Q2879" s="7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6"/>
        <v>2.1</v>
      </c>
      <c r="O2880" s="6">
        <f t="shared" si="177"/>
        <v>15.75</v>
      </c>
      <c r="P2880" t="s">
        <v>8271</v>
      </c>
      <c r="Q2880" s="7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6"/>
        <v>0.2589285714285714</v>
      </c>
      <c r="O2881" s="6">
        <f t="shared" si="177"/>
        <v>29</v>
      </c>
      <c r="P2881" t="s">
        <v>8271</v>
      </c>
      <c r="Q2881" s="7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6"/>
        <v>23.333333333333332</v>
      </c>
      <c r="O2882" s="6">
        <f t="shared" si="177"/>
        <v>96.551724137931032</v>
      </c>
      <c r="P2882" t="s">
        <v>8271</v>
      </c>
      <c r="Q2882" s="7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180">(E2883/D2883)*100</f>
        <v>0</v>
      </c>
      <c r="O2883" s="6" t="e">
        <f t="shared" ref="O2883:O2946" si="181">E2883/L2883</f>
        <v>#DIV/0!</v>
      </c>
      <c r="P2883" t="s">
        <v>8271</v>
      </c>
      <c r="Q2883" s="7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0"/>
        <v>33.6</v>
      </c>
      <c r="O2884" s="6">
        <f t="shared" si="181"/>
        <v>63</v>
      </c>
      <c r="P2884" t="s">
        <v>8271</v>
      </c>
      <c r="Q2884" s="7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0"/>
        <v>19.079999999999998</v>
      </c>
      <c r="O2885" s="6">
        <f t="shared" si="181"/>
        <v>381.6</v>
      </c>
      <c r="P2885" t="s">
        <v>8271</v>
      </c>
      <c r="Q2885" s="7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0"/>
        <v>0.41111111111111115</v>
      </c>
      <c r="O2886" s="6">
        <f t="shared" si="181"/>
        <v>46.25</v>
      </c>
      <c r="P2886" t="s">
        <v>8271</v>
      </c>
      <c r="Q2886" s="7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0"/>
        <v>32.5</v>
      </c>
      <c r="O2887" s="6">
        <f t="shared" si="181"/>
        <v>26</v>
      </c>
      <c r="P2887" t="s">
        <v>8271</v>
      </c>
      <c r="Q2887" s="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0"/>
        <v>5</v>
      </c>
      <c r="O2888" s="6">
        <f t="shared" si="181"/>
        <v>10</v>
      </c>
      <c r="P2888" t="s">
        <v>8271</v>
      </c>
      <c r="Q2888" s="7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0"/>
        <v>0.16666666666666669</v>
      </c>
      <c r="O2889" s="6">
        <f t="shared" si="181"/>
        <v>5</v>
      </c>
      <c r="P2889" t="s">
        <v>8271</v>
      </c>
      <c r="Q2889" s="7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0"/>
        <v>0</v>
      </c>
      <c r="O2890" s="6" t="e">
        <f t="shared" si="181"/>
        <v>#DIV/0!</v>
      </c>
      <c r="P2890" t="s">
        <v>8271</v>
      </c>
      <c r="Q2890" s="7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0"/>
        <v>38.066666666666663</v>
      </c>
      <c r="O2891" s="6">
        <f t="shared" si="181"/>
        <v>81.571428571428569</v>
      </c>
      <c r="P2891" t="s">
        <v>8271</v>
      </c>
      <c r="Q2891" s="7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0"/>
        <v>1.05</v>
      </c>
      <c r="O2892" s="6">
        <f t="shared" si="181"/>
        <v>7</v>
      </c>
      <c r="P2892" t="s">
        <v>8271</v>
      </c>
      <c r="Q2892" s="7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0"/>
        <v>2.73</v>
      </c>
      <c r="O2893" s="6">
        <f t="shared" si="181"/>
        <v>27.3</v>
      </c>
      <c r="P2893" t="s">
        <v>8271</v>
      </c>
      <c r="Q2893" s="7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0"/>
        <v>9.0909090909090917</v>
      </c>
      <c r="O2894" s="6">
        <f t="shared" si="181"/>
        <v>29.411764705882351</v>
      </c>
      <c r="P2894" t="s">
        <v>8271</v>
      </c>
      <c r="Q2894" s="7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0"/>
        <v>0.5</v>
      </c>
      <c r="O2895" s="6">
        <f t="shared" si="181"/>
        <v>12.5</v>
      </c>
      <c r="P2895" t="s">
        <v>8271</v>
      </c>
      <c r="Q2895" s="7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0"/>
        <v>0</v>
      </c>
      <c r="O2896" s="6" t="e">
        <f t="shared" si="181"/>
        <v>#DIV/0!</v>
      </c>
      <c r="P2896" t="s">
        <v>8271</v>
      </c>
      <c r="Q2896" s="7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0"/>
        <v>4.5999999999999996</v>
      </c>
      <c r="O2897" s="6">
        <f t="shared" si="181"/>
        <v>5.75</v>
      </c>
      <c r="P2897" t="s">
        <v>8271</v>
      </c>
      <c r="Q2897" s="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0"/>
        <v>20.833333333333336</v>
      </c>
      <c r="O2898" s="6">
        <f t="shared" si="181"/>
        <v>52.083333333333336</v>
      </c>
      <c r="P2898" t="s">
        <v>8271</v>
      </c>
      <c r="Q2898" s="7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0"/>
        <v>4.583333333333333</v>
      </c>
      <c r="O2899" s="6">
        <f t="shared" si="181"/>
        <v>183.33333333333334</v>
      </c>
      <c r="P2899" t="s">
        <v>8271</v>
      </c>
      <c r="Q2899" s="7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0"/>
        <v>4.2133333333333338</v>
      </c>
      <c r="O2900" s="6">
        <f t="shared" si="181"/>
        <v>26.333333333333332</v>
      </c>
      <c r="P2900" t="s">
        <v>8271</v>
      </c>
      <c r="Q2900" s="7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0"/>
        <v>0</v>
      </c>
      <c r="O2901" s="6" t="e">
        <f t="shared" si="181"/>
        <v>#DIV/0!</v>
      </c>
      <c r="P2901" t="s">
        <v>8271</v>
      </c>
      <c r="Q2901" s="7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0"/>
        <v>61.909090909090914</v>
      </c>
      <c r="O2902" s="6">
        <f t="shared" si="181"/>
        <v>486.42857142857144</v>
      </c>
      <c r="P2902" t="s">
        <v>8271</v>
      </c>
      <c r="Q2902" s="7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0"/>
        <v>0.8</v>
      </c>
      <c r="O2903" s="6">
        <f t="shared" si="181"/>
        <v>3</v>
      </c>
      <c r="P2903" t="s">
        <v>8271</v>
      </c>
      <c r="Q2903" s="7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0"/>
        <v>1.6666666666666666E-2</v>
      </c>
      <c r="O2904" s="6">
        <f t="shared" si="181"/>
        <v>25</v>
      </c>
      <c r="P2904" t="s">
        <v>8271</v>
      </c>
      <c r="Q2904" s="7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0"/>
        <v>0.77999999999999992</v>
      </c>
      <c r="O2905" s="6">
        <f t="shared" si="181"/>
        <v>9.75</v>
      </c>
      <c r="P2905" t="s">
        <v>8271</v>
      </c>
      <c r="Q2905" s="7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0"/>
        <v>5</v>
      </c>
      <c r="O2906" s="6">
        <f t="shared" si="181"/>
        <v>18.75</v>
      </c>
      <c r="P2906" t="s">
        <v>8271</v>
      </c>
      <c r="Q2906" s="7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0"/>
        <v>17.771428571428572</v>
      </c>
      <c r="O2907" s="6">
        <f t="shared" si="181"/>
        <v>36.588235294117645</v>
      </c>
      <c r="P2907" t="s">
        <v>8271</v>
      </c>
      <c r="Q2907" s="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0"/>
        <v>9.4166666666666661</v>
      </c>
      <c r="O2908" s="6">
        <f t="shared" si="181"/>
        <v>80.714285714285708</v>
      </c>
      <c r="P2908" t="s">
        <v>8271</v>
      </c>
      <c r="Q2908" s="7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0"/>
        <v>0.08</v>
      </c>
      <c r="O2909" s="6">
        <f t="shared" si="181"/>
        <v>1</v>
      </c>
      <c r="P2909" t="s">
        <v>8271</v>
      </c>
      <c r="Q2909" s="7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0"/>
        <v>2.75</v>
      </c>
      <c r="O2910" s="6">
        <f t="shared" si="181"/>
        <v>52.8</v>
      </c>
      <c r="P2910" t="s">
        <v>8271</v>
      </c>
      <c r="Q2910" s="7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0"/>
        <v>1.1111111111111112E-2</v>
      </c>
      <c r="O2911" s="6">
        <f t="shared" si="181"/>
        <v>20</v>
      </c>
      <c r="P2911" t="s">
        <v>8271</v>
      </c>
      <c r="Q2911" s="7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0"/>
        <v>3.3333333333333335E-3</v>
      </c>
      <c r="O2912" s="6">
        <f t="shared" si="181"/>
        <v>1</v>
      </c>
      <c r="P2912" t="s">
        <v>8271</v>
      </c>
      <c r="Q2912" s="7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0"/>
        <v>36.5</v>
      </c>
      <c r="O2913" s="6">
        <f t="shared" si="181"/>
        <v>46.928571428571431</v>
      </c>
      <c r="P2913" t="s">
        <v>8271</v>
      </c>
      <c r="Q2913" s="7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0"/>
        <v>14.058171745152354</v>
      </c>
      <c r="O2914" s="6">
        <f t="shared" si="181"/>
        <v>78.07692307692308</v>
      </c>
      <c r="P2914" t="s">
        <v>8271</v>
      </c>
      <c r="Q2914" s="7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0"/>
        <v>0.02</v>
      </c>
      <c r="O2915" s="6">
        <f t="shared" si="181"/>
        <v>1</v>
      </c>
      <c r="P2915" t="s">
        <v>8271</v>
      </c>
      <c r="Q2915" s="7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0"/>
        <v>4.0000000000000001E-3</v>
      </c>
      <c r="O2916" s="6">
        <f t="shared" si="181"/>
        <v>1</v>
      </c>
      <c r="P2916" t="s">
        <v>8271</v>
      </c>
      <c r="Q2916" s="7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0"/>
        <v>61.1</v>
      </c>
      <c r="O2917" s="6">
        <f t="shared" si="181"/>
        <v>203.66666666666666</v>
      </c>
      <c r="P2917" t="s">
        <v>8271</v>
      </c>
      <c r="Q2917" s="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0"/>
        <v>7.8378378378378386</v>
      </c>
      <c r="O2918" s="6">
        <f t="shared" si="181"/>
        <v>20.714285714285715</v>
      </c>
      <c r="P2918" t="s">
        <v>8271</v>
      </c>
      <c r="Q2918" s="7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0"/>
        <v>21.85</v>
      </c>
      <c r="O2919" s="6">
        <f t="shared" si="181"/>
        <v>48.555555555555557</v>
      </c>
      <c r="P2919" t="s">
        <v>8271</v>
      </c>
      <c r="Q2919" s="7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0"/>
        <v>27.24</v>
      </c>
      <c r="O2920" s="6">
        <f t="shared" si="181"/>
        <v>68.099999999999994</v>
      </c>
      <c r="P2920" t="s">
        <v>8271</v>
      </c>
      <c r="Q2920" s="7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0"/>
        <v>8.5</v>
      </c>
      <c r="O2921" s="6">
        <f t="shared" si="181"/>
        <v>8.5</v>
      </c>
      <c r="P2921" t="s">
        <v>8271</v>
      </c>
      <c r="Q2921" s="7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0"/>
        <v>26.840000000000003</v>
      </c>
      <c r="O2922" s="6">
        <f t="shared" si="181"/>
        <v>51.615384615384613</v>
      </c>
      <c r="P2922" t="s">
        <v>8271</v>
      </c>
      <c r="Q2922" s="7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0"/>
        <v>129</v>
      </c>
      <c r="O2923" s="6">
        <f t="shared" si="181"/>
        <v>43</v>
      </c>
      <c r="P2923" t="s">
        <v>8305</v>
      </c>
      <c r="Q2923" s="7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0"/>
        <v>100</v>
      </c>
      <c r="O2924" s="6">
        <f t="shared" si="181"/>
        <v>83.333333333333329</v>
      </c>
      <c r="P2924" t="s">
        <v>8305</v>
      </c>
      <c r="Q2924" s="7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0"/>
        <v>100</v>
      </c>
      <c r="O2925" s="6">
        <f t="shared" si="181"/>
        <v>30</v>
      </c>
      <c r="P2925" t="s">
        <v>8305</v>
      </c>
      <c r="Q2925" s="7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0"/>
        <v>103.2</v>
      </c>
      <c r="O2926" s="6">
        <f t="shared" si="181"/>
        <v>175.51020408163265</v>
      </c>
      <c r="P2926" t="s">
        <v>8305</v>
      </c>
      <c r="Q2926" s="7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0"/>
        <v>102.44597777777777</v>
      </c>
      <c r="O2927" s="6">
        <f t="shared" si="181"/>
        <v>231.66175879396985</v>
      </c>
      <c r="P2927" t="s">
        <v>8305</v>
      </c>
      <c r="Q2927" s="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0"/>
        <v>125</v>
      </c>
      <c r="O2928" s="6">
        <f t="shared" si="181"/>
        <v>75</v>
      </c>
      <c r="P2928" t="s">
        <v>8305</v>
      </c>
      <c r="Q2928" s="7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0"/>
        <v>130.83333333333334</v>
      </c>
      <c r="O2929" s="6">
        <f t="shared" si="181"/>
        <v>112.14285714285714</v>
      </c>
      <c r="P2929" t="s">
        <v>8305</v>
      </c>
      <c r="Q2929" s="7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0"/>
        <v>100</v>
      </c>
      <c r="O2930" s="6">
        <f t="shared" si="181"/>
        <v>41.666666666666664</v>
      </c>
      <c r="P2930" t="s">
        <v>8305</v>
      </c>
      <c r="Q2930" s="7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0"/>
        <v>102.06937499999999</v>
      </c>
      <c r="O2931" s="6">
        <f t="shared" si="181"/>
        <v>255.17343750000001</v>
      </c>
      <c r="P2931" t="s">
        <v>8305</v>
      </c>
      <c r="Q2931" s="7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0"/>
        <v>100.92000000000002</v>
      </c>
      <c r="O2932" s="6">
        <f t="shared" si="181"/>
        <v>162.7741935483871</v>
      </c>
      <c r="P2932" t="s">
        <v>8305</v>
      </c>
      <c r="Q2932" s="7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0"/>
        <v>106</v>
      </c>
      <c r="O2933" s="6">
        <f t="shared" si="181"/>
        <v>88.333333333333329</v>
      </c>
      <c r="P2933" t="s">
        <v>8305</v>
      </c>
      <c r="Q2933" s="7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0"/>
        <v>105.0967741935484</v>
      </c>
      <c r="O2934" s="6">
        <f t="shared" si="181"/>
        <v>85.736842105263165</v>
      </c>
      <c r="P2934" t="s">
        <v>8305</v>
      </c>
      <c r="Q2934" s="7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0"/>
        <v>102.76</v>
      </c>
      <c r="O2935" s="6">
        <f t="shared" si="181"/>
        <v>47.574074074074076</v>
      </c>
      <c r="P2935" t="s">
        <v>8305</v>
      </c>
      <c r="Q2935" s="7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0"/>
        <v>108</v>
      </c>
      <c r="O2936" s="6">
        <f t="shared" si="181"/>
        <v>72.972972972972968</v>
      </c>
      <c r="P2936" t="s">
        <v>8305</v>
      </c>
      <c r="Q2936" s="7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0"/>
        <v>100.88571428571429</v>
      </c>
      <c r="O2937" s="6">
        <f t="shared" si="181"/>
        <v>90.538461538461533</v>
      </c>
      <c r="P2937" t="s">
        <v>8305</v>
      </c>
      <c r="Q2937" s="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0"/>
        <v>128</v>
      </c>
      <c r="O2938" s="6">
        <f t="shared" si="181"/>
        <v>37.647058823529413</v>
      </c>
      <c r="P2938" t="s">
        <v>8305</v>
      </c>
      <c r="Q2938" s="7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0"/>
        <v>133.33333333333331</v>
      </c>
      <c r="O2939" s="6">
        <f t="shared" si="181"/>
        <v>36.363636363636367</v>
      </c>
      <c r="P2939" t="s">
        <v>8305</v>
      </c>
      <c r="Q2939" s="7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0"/>
        <v>101.375</v>
      </c>
      <c r="O2940" s="6">
        <f t="shared" si="181"/>
        <v>126.71875</v>
      </c>
      <c r="P2940" t="s">
        <v>8305</v>
      </c>
      <c r="Q2940" s="7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0"/>
        <v>102.875</v>
      </c>
      <c r="O2941" s="6">
        <f t="shared" si="181"/>
        <v>329.2</v>
      </c>
      <c r="P2941" t="s">
        <v>8305</v>
      </c>
      <c r="Q2941" s="7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0"/>
        <v>107.24000000000001</v>
      </c>
      <c r="O2942" s="6">
        <f t="shared" si="181"/>
        <v>81.242424242424249</v>
      </c>
      <c r="P2942" t="s">
        <v>8305</v>
      </c>
      <c r="Q2942" s="7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0"/>
        <v>4.0000000000000001E-3</v>
      </c>
      <c r="O2943" s="6">
        <f t="shared" si="181"/>
        <v>1</v>
      </c>
      <c r="P2943" t="s">
        <v>8303</v>
      </c>
      <c r="Q2943" s="7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0"/>
        <v>20.424999999999997</v>
      </c>
      <c r="O2944" s="6">
        <f t="shared" si="181"/>
        <v>202.22772277227722</v>
      </c>
      <c r="P2944" t="s">
        <v>8303</v>
      </c>
      <c r="Q2944" s="7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0"/>
        <v>0</v>
      </c>
      <c r="O2945" s="6" t="e">
        <f t="shared" si="181"/>
        <v>#DIV/0!</v>
      </c>
      <c r="P2945" t="s">
        <v>8303</v>
      </c>
      <c r="Q2945" s="7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0"/>
        <v>1</v>
      </c>
      <c r="O2946" s="6">
        <f t="shared" si="181"/>
        <v>100</v>
      </c>
      <c r="P2946" t="s">
        <v>8303</v>
      </c>
      <c r="Q2946" s="7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184">(E2947/D2947)*100</f>
        <v>0</v>
      </c>
      <c r="O2947" s="6" t="e">
        <f t="shared" ref="O2947:O3010" si="185">E2947/L2947</f>
        <v>#DIV/0!</v>
      </c>
      <c r="P2947" t="s">
        <v>8303</v>
      </c>
      <c r="Q2947" s="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4"/>
        <v>0.1</v>
      </c>
      <c r="O2948" s="6">
        <f t="shared" si="185"/>
        <v>1</v>
      </c>
      <c r="P2948" t="s">
        <v>8303</v>
      </c>
      <c r="Q2948" s="7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4"/>
        <v>4.2880000000000003</v>
      </c>
      <c r="O2949" s="6">
        <f t="shared" si="185"/>
        <v>82.461538461538467</v>
      </c>
      <c r="P2949" t="s">
        <v>8303</v>
      </c>
      <c r="Q2949" s="7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4"/>
        <v>4.8000000000000004E-3</v>
      </c>
      <c r="O2950" s="6">
        <f t="shared" si="185"/>
        <v>2.6666666666666665</v>
      </c>
      <c r="P2950" t="s">
        <v>8303</v>
      </c>
      <c r="Q2950" s="7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4"/>
        <v>2.5</v>
      </c>
      <c r="O2951" s="6">
        <f t="shared" si="185"/>
        <v>12.5</v>
      </c>
      <c r="P2951" t="s">
        <v>8303</v>
      </c>
      <c r="Q2951" s="7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4"/>
        <v>0</v>
      </c>
      <c r="O2952" s="6" t="e">
        <f t="shared" si="185"/>
        <v>#DIV/0!</v>
      </c>
      <c r="P2952" t="s">
        <v>8303</v>
      </c>
      <c r="Q2952" s="7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4"/>
        <v>2.1919999999999997</v>
      </c>
      <c r="O2953" s="6">
        <f t="shared" si="185"/>
        <v>18.896551724137932</v>
      </c>
      <c r="P2953" t="s">
        <v>8303</v>
      </c>
      <c r="Q2953" s="7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4"/>
        <v>8.0250000000000004</v>
      </c>
      <c r="O2954" s="6">
        <f t="shared" si="185"/>
        <v>200.625</v>
      </c>
      <c r="P2954" t="s">
        <v>8303</v>
      </c>
      <c r="Q2954" s="7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4"/>
        <v>0.15125</v>
      </c>
      <c r="O2955" s="6">
        <f t="shared" si="185"/>
        <v>201.66666666666666</v>
      </c>
      <c r="P2955" t="s">
        <v>8303</v>
      </c>
      <c r="Q2955" s="7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4"/>
        <v>0</v>
      </c>
      <c r="O2956" s="6" t="e">
        <f t="shared" si="185"/>
        <v>#DIV/0!</v>
      </c>
      <c r="P2956" t="s">
        <v>8303</v>
      </c>
      <c r="Q2956" s="7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4"/>
        <v>59.583333333333336</v>
      </c>
      <c r="O2957" s="6">
        <f t="shared" si="185"/>
        <v>65</v>
      </c>
      <c r="P2957" t="s">
        <v>8303</v>
      </c>
      <c r="Q2957" s="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4"/>
        <v>16.734177215189874</v>
      </c>
      <c r="O2958" s="6">
        <f t="shared" si="185"/>
        <v>66.099999999999994</v>
      </c>
      <c r="P2958" t="s">
        <v>8303</v>
      </c>
      <c r="Q2958" s="7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4"/>
        <v>1.8666666666666669</v>
      </c>
      <c r="O2959" s="6">
        <f t="shared" si="185"/>
        <v>93.333333333333329</v>
      </c>
      <c r="P2959" t="s">
        <v>8303</v>
      </c>
      <c r="Q2959" s="7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4"/>
        <v>0</v>
      </c>
      <c r="O2960" s="6" t="e">
        <f t="shared" si="185"/>
        <v>#DIV/0!</v>
      </c>
      <c r="P2960" t="s">
        <v>8303</v>
      </c>
      <c r="Q2960" s="7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4"/>
        <v>0</v>
      </c>
      <c r="O2961" s="6" t="e">
        <f t="shared" si="185"/>
        <v>#DIV/0!</v>
      </c>
      <c r="P2961" t="s">
        <v>8303</v>
      </c>
      <c r="Q2961" s="7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4"/>
        <v>0</v>
      </c>
      <c r="O2962" s="6" t="e">
        <f t="shared" si="185"/>
        <v>#DIV/0!</v>
      </c>
      <c r="P2962" t="s">
        <v>8303</v>
      </c>
      <c r="Q2962" s="7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4"/>
        <v>109.62</v>
      </c>
      <c r="O2963" s="6">
        <f t="shared" si="185"/>
        <v>50.75</v>
      </c>
      <c r="P2963" t="s">
        <v>8271</v>
      </c>
      <c r="Q2963" s="7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4"/>
        <v>121.8</v>
      </c>
      <c r="O2964" s="6">
        <f t="shared" si="185"/>
        <v>60.9</v>
      </c>
      <c r="P2964" t="s">
        <v>8271</v>
      </c>
      <c r="Q2964" s="7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4"/>
        <v>106.85</v>
      </c>
      <c r="O2965" s="6">
        <f t="shared" si="185"/>
        <v>109.03061224489795</v>
      </c>
      <c r="P2965" t="s">
        <v>8271</v>
      </c>
      <c r="Q2965" s="7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4"/>
        <v>100.71379999999999</v>
      </c>
      <c r="O2966" s="6">
        <f t="shared" si="185"/>
        <v>25.692295918367346</v>
      </c>
      <c r="P2966" t="s">
        <v>8271</v>
      </c>
      <c r="Q2966" s="7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4"/>
        <v>109.00000000000001</v>
      </c>
      <c r="O2967" s="6">
        <f t="shared" si="185"/>
        <v>41.92307692307692</v>
      </c>
      <c r="P2967" t="s">
        <v>8271</v>
      </c>
      <c r="Q2967" s="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4"/>
        <v>113.63000000000001</v>
      </c>
      <c r="O2968" s="6">
        <f t="shared" si="185"/>
        <v>88.7734375</v>
      </c>
      <c r="P2968" t="s">
        <v>8271</v>
      </c>
      <c r="Q2968" s="7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4"/>
        <v>113.92</v>
      </c>
      <c r="O2969" s="6">
        <f t="shared" si="185"/>
        <v>80.225352112676063</v>
      </c>
      <c r="P2969" t="s">
        <v>8271</v>
      </c>
      <c r="Q2969" s="7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4"/>
        <v>106</v>
      </c>
      <c r="O2970" s="6">
        <f t="shared" si="185"/>
        <v>78.936170212765958</v>
      </c>
      <c r="P2970" t="s">
        <v>8271</v>
      </c>
      <c r="Q2970" s="7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4"/>
        <v>162.5</v>
      </c>
      <c r="O2971" s="6">
        <f t="shared" si="185"/>
        <v>95.588235294117652</v>
      </c>
      <c r="P2971" t="s">
        <v>8271</v>
      </c>
      <c r="Q2971" s="7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4"/>
        <v>106</v>
      </c>
      <c r="O2972" s="6">
        <f t="shared" si="185"/>
        <v>69.890109890109883</v>
      </c>
      <c r="P2972" t="s">
        <v>8271</v>
      </c>
      <c r="Q2972" s="7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4"/>
        <v>100.15624999999999</v>
      </c>
      <c r="O2973" s="6">
        <f t="shared" si="185"/>
        <v>74.534883720930239</v>
      </c>
      <c r="P2973" t="s">
        <v>8271</v>
      </c>
      <c r="Q2973" s="7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4"/>
        <v>105.35000000000001</v>
      </c>
      <c r="O2974" s="6">
        <f t="shared" si="185"/>
        <v>123.94117647058823</v>
      </c>
      <c r="P2974" t="s">
        <v>8271</v>
      </c>
      <c r="Q2974" s="7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4"/>
        <v>174.8</v>
      </c>
      <c r="O2975" s="6">
        <f t="shared" si="185"/>
        <v>264.84848484848487</v>
      </c>
      <c r="P2975" t="s">
        <v>8271</v>
      </c>
      <c r="Q2975" s="7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4"/>
        <v>102</v>
      </c>
      <c r="O2976" s="6">
        <f t="shared" si="185"/>
        <v>58.620689655172413</v>
      </c>
      <c r="P2976" t="s">
        <v>8271</v>
      </c>
      <c r="Q2976" s="7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4"/>
        <v>100.125</v>
      </c>
      <c r="O2977" s="6">
        <f t="shared" si="185"/>
        <v>70.884955752212392</v>
      </c>
      <c r="P2977" t="s">
        <v>8271</v>
      </c>
      <c r="Q2977" s="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4"/>
        <v>171.42857142857142</v>
      </c>
      <c r="O2978" s="6">
        <f t="shared" si="185"/>
        <v>8.5714285714285712</v>
      </c>
      <c r="P2978" t="s">
        <v>8271</v>
      </c>
      <c r="Q2978" s="7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4"/>
        <v>113.56666666666666</v>
      </c>
      <c r="O2979" s="6">
        <f t="shared" si="185"/>
        <v>113.56666666666666</v>
      </c>
      <c r="P2979" t="s">
        <v>8271</v>
      </c>
      <c r="Q2979" s="7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4"/>
        <v>129.46666666666667</v>
      </c>
      <c r="O2980" s="6">
        <f t="shared" si="185"/>
        <v>60.6875</v>
      </c>
      <c r="P2980" t="s">
        <v>8271</v>
      </c>
      <c r="Q2980" s="7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4"/>
        <v>101.4</v>
      </c>
      <c r="O2981" s="6">
        <f t="shared" si="185"/>
        <v>110.21739130434783</v>
      </c>
      <c r="P2981" t="s">
        <v>8271</v>
      </c>
      <c r="Q2981" s="7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4"/>
        <v>109.16666666666666</v>
      </c>
      <c r="O2982" s="6">
        <f t="shared" si="185"/>
        <v>136.45833333333334</v>
      </c>
      <c r="P2982" t="s">
        <v>8271</v>
      </c>
      <c r="Q2982" s="7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4"/>
        <v>128.92500000000001</v>
      </c>
      <c r="O2983" s="6">
        <f t="shared" si="185"/>
        <v>53.164948453608247</v>
      </c>
      <c r="P2983" t="s">
        <v>8303</v>
      </c>
      <c r="Q2983" s="7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4"/>
        <v>102.06</v>
      </c>
      <c r="O2984" s="6">
        <f t="shared" si="185"/>
        <v>86.491525423728817</v>
      </c>
      <c r="P2984" t="s">
        <v>8303</v>
      </c>
      <c r="Q2984" s="7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4"/>
        <v>146.53957758620692</v>
      </c>
      <c r="O2985" s="6">
        <f t="shared" si="185"/>
        <v>155.23827397260274</v>
      </c>
      <c r="P2985" t="s">
        <v>8303</v>
      </c>
      <c r="Q2985" s="7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4"/>
        <v>100.352</v>
      </c>
      <c r="O2986" s="6">
        <f t="shared" si="185"/>
        <v>115.08256880733946</v>
      </c>
      <c r="P2986" t="s">
        <v>8303</v>
      </c>
      <c r="Q2986" s="7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4"/>
        <v>121.64999999999999</v>
      </c>
      <c r="O2987" s="6">
        <f t="shared" si="185"/>
        <v>109.5945945945946</v>
      </c>
      <c r="P2987" t="s">
        <v>8303</v>
      </c>
      <c r="Q2987" s="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4"/>
        <v>105.5</v>
      </c>
      <c r="O2988" s="6">
        <f t="shared" si="185"/>
        <v>45.214285714285715</v>
      </c>
      <c r="P2988" t="s">
        <v>8303</v>
      </c>
      <c r="Q2988" s="7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4"/>
        <v>110.4008</v>
      </c>
      <c r="O2989" s="6">
        <f t="shared" si="185"/>
        <v>104.15169811320754</v>
      </c>
      <c r="P2989" t="s">
        <v>8303</v>
      </c>
      <c r="Q2989" s="7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4"/>
        <v>100</v>
      </c>
      <c r="O2990" s="6">
        <f t="shared" si="185"/>
        <v>35.714285714285715</v>
      </c>
      <c r="P2990" t="s">
        <v>8303</v>
      </c>
      <c r="Q2990" s="7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4"/>
        <v>176.535</v>
      </c>
      <c r="O2991" s="6">
        <f t="shared" si="185"/>
        <v>96.997252747252745</v>
      </c>
      <c r="P2991" t="s">
        <v>8303</v>
      </c>
      <c r="Q2991" s="7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4"/>
        <v>100</v>
      </c>
      <c r="O2992" s="6">
        <f t="shared" si="185"/>
        <v>370.37037037037038</v>
      </c>
      <c r="P2992" t="s">
        <v>8303</v>
      </c>
      <c r="Q2992" s="7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4"/>
        <v>103.29411764705883</v>
      </c>
      <c r="O2993" s="6">
        <f t="shared" si="185"/>
        <v>94.408602150537632</v>
      </c>
      <c r="P2993" t="s">
        <v>8303</v>
      </c>
      <c r="Q2993" s="7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4"/>
        <v>104.5</v>
      </c>
      <c r="O2994" s="6">
        <f t="shared" si="185"/>
        <v>48.984375</v>
      </c>
      <c r="P2994" t="s">
        <v>8303</v>
      </c>
      <c r="Q2994" s="7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4"/>
        <v>100.29999999999998</v>
      </c>
      <c r="O2995" s="6">
        <f t="shared" si="185"/>
        <v>45.590909090909093</v>
      </c>
      <c r="P2995" t="s">
        <v>8303</v>
      </c>
      <c r="Q2995" s="7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4"/>
        <v>457.74666666666673</v>
      </c>
      <c r="O2996" s="6">
        <f t="shared" si="185"/>
        <v>23.275254237288134</v>
      </c>
      <c r="P2996" t="s">
        <v>8303</v>
      </c>
      <c r="Q2996" s="7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4"/>
        <v>104.96000000000001</v>
      </c>
      <c r="O2997" s="6">
        <f t="shared" si="185"/>
        <v>63.2289156626506</v>
      </c>
      <c r="P2997" t="s">
        <v>8303</v>
      </c>
      <c r="Q2997" s="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4"/>
        <v>171.94285714285715</v>
      </c>
      <c r="O2998" s="6">
        <f t="shared" si="185"/>
        <v>153.5204081632653</v>
      </c>
      <c r="P2998" t="s">
        <v>8303</v>
      </c>
      <c r="Q2998" s="7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4"/>
        <v>103.73000000000002</v>
      </c>
      <c r="O2999" s="6">
        <f t="shared" si="185"/>
        <v>90.2</v>
      </c>
      <c r="P2999" t="s">
        <v>8303</v>
      </c>
      <c r="Q2999" s="7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4"/>
        <v>103.029</v>
      </c>
      <c r="O3000" s="6">
        <f t="shared" si="185"/>
        <v>118.97113163972287</v>
      </c>
      <c r="P3000" t="s">
        <v>8303</v>
      </c>
      <c r="Q3000" s="7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4"/>
        <v>118.88888888888889</v>
      </c>
      <c r="O3001" s="6">
        <f t="shared" si="185"/>
        <v>80.25</v>
      </c>
      <c r="P3001" t="s">
        <v>8303</v>
      </c>
      <c r="Q3001" s="7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4"/>
        <v>100</v>
      </c>
      <c r="O3002" s="6">
        <f t="shared" si="185"/>
        <v>62.5</v>
      </c>
      <c r="P3002" t="s">
        <v>8303</v>
      </c>
      <c r="Q3002" s="7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4"/>
        <v>318.69988910451895</v>
      </c>
      <c r="O3003" s="6">
        <f t="shared" si="185"/>
        <v>131.37719999999999</v>
      </c>
      <c r="P3003" t="s">
        <v>8303</v>
      </c>
      <c r="Q3003" s="7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4"/>
        <v>108.50614285714286</v>
      </c>
      <c r="O3004" s="6">
        <f t="shared" si="185"/>
        <v>73.032980769230775</v>
      </c>
      <c r="P3004" t="s">
        <v>8303</v>
      </c>
      <c r="Q3004" s="7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4"/>
        <v>101.16666666666667</v>
      </c>
      <c r="O3005" s="6">
        <f t="shared" si="185"/>
        <v>178.52941176470588</v>
      </c>
      <c r="P3005" t="s">
        <v>8303</v>
      </c>
      <c r="Q3005" s="7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4"/>
        <v>112.815</v>
      </c>
      <c r="O3006" s="6">
        <f t="shared" si="185"/>
        <v>162.90974729241879</v>
      </c>
      <c r="P3006" t="s">
        <v>8303</v>
      </c>
      <c r="Q3006" s="7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4"/>
        <v>120.49622641509434</v>
      </c>
      <c r="O3007" s="6">
        <f t="shared" si="185"/>
        <v>108.24237288135593</v>
      </c>
      <c r="P3007" t="s">
        <v>8303</v>
      </c>
      <c r="Q3007" s="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4"/>
        <v>107.74999999999999</v>
      </c>
      <c r="O3008" s="6">
        <f t="shared" si="185"/>
        <v>88.865979381443296</v>
      </c>
      <c r="P3008" t="s">
        <v>8303</v>
      </c>
      <c r="Q3008" s="7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4"/>
        <v>180</v>
      </c>
      <c r="O3009" s="6">
        <f t="shared" si="185"/>
        <v>54</v>
      </c>
      <c r="P3009" t="s">
        <v>8303</v>
      </c>
      <c r="Q3009" s="7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4"/>
        <v>101.16666666666667</v>
      </c>
      <c r="O3010" s="6">
        <f t="shared" si="185"/>
        <v>116.73076923076923</v>
      </c>
      <c r="P3010" t="s">
        <v>8303</v>
      </c>
      <c r="Q3010" s="7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188">(E3011/D3011)*100</f>
        <v>119.756</v>
      </c>
      <c r="O3011" s="6">
        <f t="shared" ref="O3011:O3074" si="189">E3011/L3011</f>
        <v>233.8984375</v>
      </c>
      <c r="P3011" t="s">
        <v>8303</v>
      </c>
      <c r="Q3011" s="7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8"/>
        <v>158</v>
      </c>
      <c r="O3012" s="6">
        <f t="shared" si="189"/>
        <v>158</v>
      </c>
      <c r="P3012" t="s">
        <v>8303</v>
      </c>
      <c r="Q3012" s="7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8"/>
        <v>123.66666666666666</v>
      </c>
      <c r="O3013" s="6">
        <f t="shared" si="189"/>
        <v>14.84</v>
      </c>
      <c r="P3013" t="s">
        <v>8303</v>
      </c>
      <c r="Q3013" s="7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8"/>
        <v>117.12499999999999</v>
      </c>
      <c r="O3014" s="6">
        <f t="shared" si="189"/>
        <v>85.181818181818187</v>
      </c>
      <c r="P3014" t="s">
        <v>8303</v>
      </c>
      <c r="Q3014" s="7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8"/>
        <v>156.96</v>
      </c>
      <c r="O3015" s="6">
        <f t="shared" si="189"/>
        <v>146.69158878504672</v>
      </c>
      <c r="P3015" t="s">
        <v>8303</v>
      </c>
      <c r="Q3015" s="7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8"/>
        <v>113.104</v>
      </c>
      <c r="O3016" s="6">
        <f t="shared" si="189"/>
        <v>50.764811490125673</v>
      </c>
      <c r="P3016" t="s">
        <v>8303</v>
      </c>
      <c r="Q3016" s="7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8"/>
        <v>103.17647058823529</v>
      </c>
      <c r="O3017" s="6">
        <f t="shared" si="189"/>
        <v>87.7</v>
      </c>
      <c r="P3017" t="s">
        <v>8303</v>
      </c>
      <c r="Q3017" s="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8"/>
        <v>102.61176470588236</v>
      </c>
      <c r="O3018" s="6">
        <f t="shared" si="189"/>
        <v>242.27777777777777</v>
      </c>
      <c r="P3018" t="s">
        <v>8303</v>
      </c>
      <c r="Q3018" s="7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8"/>
        <v>105.84090909090908</v>
      </c>
      <c r="O3019" s="6">
        <f t="shared" si="189"/>
        <v>146.44654088050314</v>
      </c>
      <c r="P3019" t="s">
        <v>8303</v>
      </c>
      <c r="Q3019" s="7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8"/>
        <v>100.71428571428571</v>
      </c>
      <c r="O3020" s="6">
        <f t="shared" si="189"/>
        <v>103.17073170731707</v>
      </c>
      <c r="P3020" t="s">
        <v>8303</v>
      </c>
      <c r="Q3020" s="7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8"/>
        <v>121.23333333333332</v>
      </c>
      <c r="O3021" s="6">
        <f t="shared" si="189"/>
        <v>80.464601769911511</v>
      </c>
      <c r="P3021" t="s">
        <v>8303</v>
      </c>
      <c r="Q3021" s="7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8"/>
        <v>100.57142857142858</v>
      </c>
      <c r="O3022" s="6">
        <f t="shared" si="189"/>
        <v>234.66666666666666</v>
      </c>
      <c r="P3022" t="s">
        <v>8303</v>
      </c>
      <c r="Q3022" s="7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8"/>
        <v>116.02222222222223</v>
      </c>
      <c r="O3023" s="6">
        <f t="shared" si="189"/>
        <v>50.689320388349515</v>
      </c>
      <c r="P3023" t="s">
        <v>8303</v>
      </c>
      <c r="Q3023" s="7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8"/>
        <v>100.88</v>
      </c>
      <c r="O3024" s="6">
        <f t="shared" si="189"/>
        <v>162.70967741935485</v>
      </c>
      <c r="P3024" t="s">
        <v>8303</v>
      </c>
      <c r="Q3024" s="7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8"/>
        <v>103</v>
      </c>
      <c r="O3025" s="6">
        <f t="shared" si="189"/>
        <v>120.16666666666667</v>
      </c>
      <c r="P3025" t="s">
        <v>8303</v>
      </c>
      <c r="Q3025" s="7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8"/>
        <v>246.42</v>
      </c>
      <c r="O3026" s="6">
        <f t="shared" si="189"/>
        <v>67.697802197802204</v>
      </c>
      <c r="P3026" t="s">
        <v>8303</v>
      </c>
      <c r="Q3026" s="7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8"/>
        <v>302.2</v>
      </c>
      <c r="O3027" s="6">
        <f t="shared" si="189"/>
        <v>52.103448275862071</v>
      </c>
      <c r="P3027" t="s">
        <v>8303</v>
      </c>
      <c r="Q3027" s="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8"/>
        <v>143.33333333333334</v>
      </c>
      <c r="O3028" s="6">
        <f t="shared" si="189"/>
        <v>51.6</v>
      </c>
      <c r="P3028" t="s">
        <v>8303</v>
      </c>
      <c r="Q3028" s="7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8"/>
        <v>131.44</v>
      </c>
      <c r="O3029" s="6">
        <f t="shared" si="189"/>
        <v>164.3</v>
      </c>
      <c r="P3029" t="s">
        <v>8303</v>
      </c>
      <c r="Q3029" s="7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8"/>
        <v>168.01999999999998</v>
      </c>
      <c r="O3030" s="6">
        <f t="shared" si="189"/>
        <v>84.858585858585855</v>
      </c>
      <c r="P3030" t="s">
        <v>8303</v>
      </c>
      <c r="Q3030" s="7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8"/>
        <v>109.67666666666666</v>
      </c>
      <c r="O3031" s="6">
        <f t="shared" si="189"/>
        <v>94.548850574712645</v>
      </c>
      <c r="P3031" t="s">
        <v>8303</v>
      </c>
      <c r="Q3031" s="7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8"/>
        <v>106.6857142857143</v>
      </c>
      <c r="O3032" s="6">
        <f t="shared" si="189"/>
        <v>45.536585365853661</v>
      </c>
      <c r="P3032" t="s">
        <v>8303</v>
      </c>
      <c r="Q3032" s="7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8"/>
        <v>100</v>
      </c>
      <c r="O3033" s="6">
        <f t="shared" si="189"/>
        <v>51.724137931034484</v>
      </c>
      <c r="P3033" t="s">
        <v>8303</v>
      </c>
      <c r="Q3033" s="7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8"/>
        <v>127.2</v>
      </c>
      <c r="O3034" s="6">
        <f t="shared" si="189"/>
        <v>50.88</v>
      </c>
      <c r="P3034" t="s">
        <v>8303</v>
      </c>
      <c r="Q3034" s="7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8"/>
        <v>146.53333333333333</v>
      </c>
      <c r="O3035" s="6">
        <f t="shared" si="189"/>
        <v>191.13043478260869</v>
      </c>
      <c r="P3035" t="s">
        <v>8303</v>
      </c>
      <c r="Q3035" s="7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8"/>
        <v>112.53599999999999</v>
      </c>
      <c r="O3036" s="6">
        <f t="shared" si="189"/>
        <v>89.314285714285717</v>
      </c>
      <c r="P3036" t="s">
        <v>8303</v>
      </c>
      <c r="Q3036" s="7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8"/>
        <v>108.78684000000001</v>
      </c>
      <c r="O3037" s="6">
        <f t="shared" si="189"/>
        <v>88.588631921824103</v>
      </c>
      <c r="P3037" t="s">
        <v>8303</v>
      </c>
      <c r="Q3037" s="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8"/>
        <v>126.732</v>
      </c>
      <c r="O3038" s="6">
        <f t="shared" si="189"/>
        <v>96.300911854103347</v>
      </c>
      <c r="P3038" t="s">
        <v>8303</v>
      </c>
      <c r="Q3038" s="7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8"/>
        <v>213.20000000000002</v>
      </c>
      <c r="O3039" s="6">
        <f t="shared" si="189"/>
        <v>33.3125</v>
      </c>
      <c r="P3039" t="s">
        <v>8303</v>
      </c>
      <c r="Q3039" s="7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8"/>
        <v>100.49999999999999</v>
      </c>
      <c r="O3040" s="6">
        <f t="shared" si="189"/>
        <v>37.222222222222221</v>
      </c>
      <c r="P3040" t="s">
        <v>8303</v>
      </c>
      <c r="Q3040" s="7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8"/>
        <v>108.71389999999998</v>
      </c>
      <c r="O3041" s="6">
        <f t="shared" si="189"/>
        <v>92.130423728813554</v>
      </c>
      <c r="P3041" t="s">
        <v>8303</v>
      </c>
      <c r="Q3041" s="7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8"/>
        <v>107.5</v>
      </c>
      <c r="O3042" s="6">
        <f t="shared" si="189"/>
        <v>76.785714285714292</v>
      </c>
      <c r="P3042" t="s">
        <v>8303</v>
      </c>
      <c r="Q3042" s="7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8"/>
        <v>110.48192771084338</v>
      </c>
      <c r="O3043" s="6">
        <f t="shared" si="189"/>
        <v>96.526315789473685</v>
      </c>
      <c r="P3043" t="s">
        <v>8303</v>
      </c>
      <c r="Q3043" s="7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8"/>
        <v>128</v>
      </c>
      <c r="O3044" s="6">
        <f t="shared" si="189"/>
        <v>51.891891891891895</v>
      </c>
      <c r="P3044" t="s">
        <v>8303</v>
      </c>
      <c r="Q3044" s="7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8"/>
        <v>110.00666666666667</v>
      </c>
      <c r="O3045" s="6">
        <f t="shared" si="189"/>
        <v>128.9140625</v>
      </c>
      <c r="P3045" t="s">
        <v>8303</v>
      </c>
      <c r="Q3045" s="7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8"/>
        <v>109.34166666666667</v>
      </c>
      <c r="O3046" s="6">
        <f t="shared" si="189"/>
        <v>84.108974358974365</v>
      </c>
      <c r="P3046" t="s">
        <v>8303</v>
      </c>
      <c r="Q3046" s="7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8"/>
        <v>132.70650000000001</v>
      </c>
      <c r="O3047" s="6">
        <f t="shared" si="189"/>
        <v>82.941562500000003</v>
      </c>
      <c r="P3047" t="s">
        <v>8303</v>
      </c>
      <c r="Q3047" s="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8"/>
        <v>190.84810126582278</v>
      </c>
      <c r="O3048" s="6">
        <f t="shared" si="189"/>
        <v>259.94827586206895</v>
      </c>
      <c r="P3048" t="s">
        <v>8303</v>
      </c>
      <c r="Q3048" s="7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8"/>
        <v>149</v>
      </c>
      <c r="O3049" s="6">
        <f t="shared" si="189"/>
        <v>37.25</v>
      </c>
      <c r="P3049" t="s">
        <v>8303</v>
      </c>
      <c r="Q3049" s="7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8"/>
        <v>166.4</v>
      </c>
      <c r="O3050" s="6">
        <f t="shared" si="189"/>
        <v>177.02127659574469</v>
      </c>
      <c r="P3050" t="s">
        <v>8303</v>
      </c>
      <c r="Q3050" s="7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8"/>
        <v>106.66666666666667</v>
      </c>
      <c r="O3051" s="6">
        <f t="shared" si="189"/>
        <v>74.074074074074076</v>
      </c>
      <c r="P3051" t="s">
        <v>8303</v>
      </c>
      <c r="Q3051" s="7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8"/>
        <v>106</v>
      </c>
      <c r="O3052" s="6">
        <f t="shared" si="189"/>
        <v>70.666666666666671</v>
      </c>
      <c r="P3052" t="s">
        <v>8303</v>
      </c>
      <c r="Q3052" s="7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8"/>
        <v>23.62857142857143</v>
      </c>
      <c r="O3053" s="6">
        <f t="shared" si="189"/>
        <v>23.62857142857143</v>
      </c>
      <c r="P3053" t="s">
        <v>8303</v>
      </c>
      <c r="Q3053" s="7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8"/>
        <v>0.15</v>
      </c>
      <c r="O3054" s="6">
        <f t="shared" si="189"/>
        <v>37.5</v>
      </c>
      <c r="P3054" t="s">
        <v>8303</v>
      </c>
      <c r="Q3054" s="7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8"/>
        <v>0.4</v>
      </c>
      <c r="O3055" s="6">
        <f t="shared" si="189"/>
        <v>13.333333333333334</v>
      </c>
      <c r="P3055" t="s">
        <v>8303</v>
      </c>
      <c r="Q3055" s="7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8"/>
        <v>0</v>
      </c>
      <c r="O3056" s="6" t="e">
        <f t="shared" si="189"/>
        <v>#DIV/0!</v>
      </c>
      <c r="P3056" t="s">
        <v>8303</v>
      </c>
      <c r="Q3056" s="7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8"/>
        <v>5.0000000000000001E-3</v>
      </c>
      <c r="O3057" s="6">
        <f t="shared" si="189"/>
        <v>1</v>
      </c>
      <c r="P3057" t="s">
        <v>8303</v>
      </c>
      <c r="Q3057" s="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8"/>
        <v>0</v>
      </c>
      <c r="O3058" s="6" t="e">
        <f t="shared" si="189"/>
        <v>#DIV/0!</v>
      </c>
      <c r="P3058" t="s">
        <v>8303</v>
      </c>
      <c r="Q3058" s="7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8"/>
        <v>0</v>
      </c>
      <c r="O3059" s="6" t="e">
        <f t="shared" si="189"/>
        <v>#DIV/0!</v>
      </c>
      <c r="P3059" t="s">
        <v>8303</v>
      </c>
      <c r="Q3059" s="7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8"/>
        <v>1.6666666666666666E-2</v>
      </c>
      <c r="O3060" s="6">
        <f t="shared" si="189"/>
        <v>1</v>
      </c>
      <c r="P3060" t="s">
        <v>8303</v>
      </c>
      <c r="Q3060" s="7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8"/>
        <v>3.0066666666666664</v>
      </c>
      <c r="O3061" s="6">
        <f t="shared" si="189"/>
        <v>41</v>
      </c>
      <c r="P3061" t="s">
        <v>8303</v>
      </c>
      <c r="Q3061" s="7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8"/>
        <v>0.15227272727272728</v>
      </c>
      <c r="O3062" s="6">
        <f t="shared" si="189"/>
        <v>55.833333333333336</v>
      </c>
      <c r="P3062" t="s">
        <v>8303</v>
      </c>
      <c r="Q3062" s="7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8"/>
        <v>0</v>
      </c>
      <c r="O3063" s="6" t="e">
        <f t="shared" si="189"/>
        <v>#DIV/0!</v>
      </c>
      <c r="P3063" t="s">
        <v>8303</v>
      </c>
      <c r="Q3063" s="7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8"/>
        <v>66.84</v>
      </c>
      <c r="O3064" s="6">
        <f t="shared" si="189"/>
        <v>99.761194029850742</v>
      </c>
      <c r="P3064" t="s">
        <v>8303</v>
      </c>
      <c r="Q3064" s="7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8"/>
        <v>19.566666666666666</v>
      </c>
      <c r="O3065" s="6">
        <f t="shared" si="189"/>
        <v>25.521739130434781</v>
      </c>
      <c r="P3065" t="s">
        <v>8303</v>
      </c>
      <c r="Q3065" s="7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8"/>
        <v>11.294666666666666</v>
      </c>
      <c r="O3066" s="6">
        <f t="shared" si="189"/>
        <v>117.65277777777777</v>
      </c>
      <c r="P3066" t="s">
        <v>8303</v>
      </c>
      <c r="Q3066" s="7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8"/>
        <v>0.04</v>
      </c>
      <c r="O3067" s="6">
        <f t="shared" si="189"/>
        <v>5</v>
      </c>
      <c r="P3067" t="s">
        <v>8303</v>
      </c>
      <c r="Q3067" s="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8"/>
        <v>11.985714285714286</v>
      </c>
      <c r="O3068" s="6">
        <f t="shared" si="189"/>
        <v>2796.6666666666665</v>
      </c>
      <c r="P3068" t="s">
        <v>8303</v>
      </c>
      <c r="Q3068" s="7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8"/>
        <v>2.5</v>
      </c>
      <c r="O3069" s="6">
        <f t="shared" si="189"/>
        <v>200</v>
      </c>
      <c r="P3069" t="s">
        <v>8303</v>
      </c>
      <c r="Q3069" s="7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8"/>
        <v>6.9999999999999993E-2</v>
      </c>
      <c r="O3070" s="6">
        <f t="shared" si="189"/>
        <v>87.5</v>
      </c>
      <c r="P3070" t="s">
        <v>8303</v>
      </c>
      <c r="Q3070" s="7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8"/>
        <v>14.099999999999998</v>
      </c>
      <c r="O3071" s="6">
        <f t="shared" si="189"/>
        <v>20.142857142857142</v>
      </c>
      <c r="P3071" t="s">
        <v>8303</v>
      </c>
      <c r="Q3071" s="7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8"/>
        <v>3.34</v>
      </c>
      <c r="O3072" s="6">
        <f t="shared" si="189"/>
        <v>20.875</v>
      </c>
      <c r="P3072" t="s">
        <v>8303</v>
      </c>
      <c r="Q3072" s="7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8"/>
        <v>59.774999999999999</v>
      </c>
      <c r="O3073" s="6">
        <f t="shared" si="189"/>
        <v>61.307692307692307</v>
      </c>
      <c r="P3073" t="s">
        <v>8303</v>
      </c>
      <c r="Q3073" s="7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88"/>
        <v>1.6666666666666666E-2</v>
      </c>
      <c r="O3074" s="6">
        <f t="shared" si="189"/>
        <v>1</v>
      </c>
      <c r="P3074" t="s">
        <v>8303</v>
      </c>
      <c r="Q3074" s="7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192">(E3075/D3075)*100</f>
        <v>2.3035714285714284E-2</v>
      </c>
      <c r="O3075" s="6">
        <f t="shared" ref="O3075:O3138" si="193">E3075/L3075</f>
        <v>92.142857142857139</v>
      </c>
      <c r="P3075" t="s">
        <v>8303</v>
      </c>
      <c r="Q3075" s="7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2"/>
        <v>8.8000000000000009E-2</v>
      </c>
      <c r="O3076" s="6">
        <f t="shared" si="193"/>
        <v>7.333333333333333</v>
      </c>
      <c r="P3076" t="s">
        <v>8303</v>
      </c>
      <c r="Q3076" s="7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2"/>
        <v>8.64</v>
      </c>
      <c r="O3077" s="6">
        <f t="shared" si="193"/>
        <v>64.8</v>
      </c>
      <c r="P3077" t="s">
        <v>8303</v>
      </c>
      <c r="Q3077" s="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2"/>
        <v>15.06</v>
      </c>
      <c r="O3078" s="6">
        <f t="shared" si="193"/>
        <v>30.12</v>
      </c>
      <c r="P3078" t="s">
        <v>8303</v>
      </c>
      <c r="Q3078" s="7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2"/>
        <v>0.47727272727272729</v>
      </c>
      <c r="O3079" s="6">
        <f t="shared" si="193"/>
        <v>52.5</v>
      </c>
      <c r="P3079" t="s">
        <v>8303</v>
      </c>
      <c r="Q3079" s="7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2"/>
        <v>0.11833333333333333</v>
      </c>
      <c r="O3080" s="6">
        <f t="shared" si="193"/>
        <v>23.666666666666668</v>
      </c>
      <c r="P3080" t="s">
        <v>8303</v>
      </c>
      <c r="Q3080" s="7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2"/>
        <v>0.8417399858735245</v>
      </c>
      <c r="O3081" s="6">
        <f t="shared" si="193"/>
        <v>415.77777777777777</v>
      </c>
      <c r="P3081" t="s">
        <v>8303</v>
      </c>
      <c r="Q3081" s="7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2"/>
        <v>1.8799999999999997E-2</v>
      </c>
      <c r="O3082" s="6">
        <f t="shared" si="193"/>
        <v>53.714285714285715</v>
      </c>
      <c r="P3082" t="s">
        <v>8303</v>
      </c>
      <c r="Q3082" s="7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2"/>
        <v>0.21029999999999999</v>
      </c>
      <c r="O3083" s="6">
        <f t="shared" si="193"/>
        <v>420.6</v>
      </c>
      <c r="P3083" t="s">
        <v>8303</v>
      </c>
      <c r="Q3083" s="7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2"/>
        <v>0</v>
      </c>
      <c r="O3084" s="6" t="e">
        <f t="shared" si="193"/>
        <v>#DIV/0!</v>
      </c>
      <c r="P3084" t="s">
        <v>8303</v>
      </c>
      <c r="Q3084" s="7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2"/>
        <v>0.27999999999999997</v>
      </c>
      <c r="O3085" s="6">
        <f t="shared" si="193"/>
        <v>18.666666666666668</v>
      </c>
      <c r="P3085" t="s">
        <v>8303</v>
      </c>
      <c r="Q3085" s="7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2"/>
        <v>11.57920670115792</v>
      </c>
      <c r="O3086" s="6">
        <f t="shared" si="193"/>
        <v>78.333333333333329</v>
      </c>
      <c r="P3086" t="s">
        <v>8303</v>
      </c>
      <c r="Q3086" s="7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2"/>
        <v>2.44</v>
      </c>
      <c r="O3087" s="6">
        <f t="shared" si="193"/>
        <v>67.777777777777771</v>
      </c>
      <c r="P3087" t="s">
        <v>8303</v>
      </c>
      <c r="Q3087" s="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2"/>
        <v>0.25</v>
      </c>
      <c r="O3088" s="6">
        <f t="shared" si="193"/>
        <v>16.666666666666668</v>
      </c>
      <c r="P3088" t="s">
        <v>8303</v>
      </c>
      <c r="Q3088" s="7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2"/>
        <v>0.625</v>
      </c>
      <c r="O3089" s="6">
        <f t="shared" si="193"/>
        <v>62.5</v>
      </c>
      <c r="P3089" t="s">
        <v>8303</v>
      </c>
      <c r="Q3089" s="7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2"/>
        <v>0.19384615384615383</v>
      </c>
      <c r="O3090" s="6">
        <f t="shared" si="193"/>
        <v>42</v>
      </c>
      <c r="P3090" t="s">
        <v>8303</v>
      </c>
      <c r="Q3090" s="7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2"/>
        <v>23.416</v>
      </c>
      <c r="O3091" s="6">
        <f t="shared" si="193"/>
        <v>130.0888888888889</v>
      </c>
      <c r="P3091" t="s">
        <v>8303</v>
      </c>
      <c r="Q3091" s="7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2"/>
        <v>5.0808888888888886</v>
      </c>
      <c r="O3092" s="6">
        <f t="shared" si="193"/>
        <v>1270.2222222222222</v>
      </c>
      <c r="P3092" t="s">
        <v>8303</v>
      </c>
      <c r="Q3092" s="7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2"/>
        <v>15.920000000000002</v>
      </c>
      <c r="O3093" s="6">
        <f t="shared" si="193"/>
        <v>88.444444444444443</v>
      </c>
      <c r="P3093" t="s">
        <v>8303</v>
      </c>
      <c r="Q3093" s="7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2"/>
        <v>1.1831900000000002</v>
      </c>
      <c r="O3094" s="6">
        <f t="shared" si="193"/>
        <v>56.342380952380957</v>
      </c>
      <c r="P3094" t="s">
        <v>8303</v>
      </c>
      <c r="Q3094" s="7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2"/>
        <v>22.75</v>
      </c>
      <c r="O3095" s="6">
        <f t="shared" si="193"/>
        <v>53.529411764705884</v>
      </c>
      <c r="P3095" t="s">
        <v>8303</v>
      </c>
      <c r="Q3095" s="7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2"/>
        <v>2.5000000000000001E-2</v>
      </c>
      <c r="O3096" s="6">
        <f t="shared" si="193"/>
        <v>25</v>
      </c>
      <c r="P3096" t="s">
        <v>8303</v>
      </c>
      <c r="Q3096" s="7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2"/>
        <v>0.33512064343163539</v>
      </c>
      <c r="O3097" s="6">
        <f t="shared" si="193"/>
        <v>50</v>
      </c>
      <c r="P3097" t="s">
        <v>8303</v>
      </c>
      <c r="Q3097" s="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2"/>
        <v>3.9750000000000001</v>
      </c>
      <c r="O3098" s="6">
        <f t="shared" si="193"/>
        <v>56.785714285714285</v>
      </c>
      <c r="P3098" t="s">
        <v>8303</v>
      </c>
      <c r="Q3098" s="7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2"/>
        <v>17.150000000000002</v>
      </c>
      <c r="O3099" s="6">
        <f t="shared" si="193"/>
        <v>40.833333333333336</v>
      </c>
      <c r="P3099" t="s">
        <v>8303</v>
      </c>
      <c r="Q3099" s="7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2"/>
        <v>3.6080041046690612</v>
      </c>
      <c r="O3100" s="6">
        <f t="shared" si="193"/>
        <v>65.111111111111114</v>
      </c>
      <c r="P3100" t="s">
        <v>8303</v>
      </c>
      <c r="Q3100" s="7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2"/>
        <v>13.900000000000002</v>
      </c>
      <c r="O3101" s="6">
        <f t="shared" si="193"/>
        <v>55.6</v>
      </c>
      <c r="P3101" t="s">
        <v>8303</v>
      </c>
      <c r="Q3101" s="7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2"/>
        <v>15.225</v>
      </c>
      <c r="O3102" s="6">
        <f t="shared" si="193"/>
        <v>140.53846153846155</v>
      </c>
      <c r="P3102" t="s">
        <v>8303</v>
      </c>
      <c r="Q3102" s="7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2"/>
        <v>12</v>
      </c>
      <c r="O3103" s="6">
        <f t="shared" si="193"/>
        <v>25</v>
      </c>
      <c r="P3103" t="s">
        <v>8303</v>
      </c>
      <c r="Q3103" s="7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2"/>
        <v>39.112499999999997</v>
      </c>
      <c r="O3104" s="6">
        <f t="shared" si="193"/>
        <v>69.533333333333331</v>
      </c>
      <c r="P3104" t="s">
        <v>8303</v>
      </c>
      <c r="Q3104" s="7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2"/>
        <v>0.26829268292682928</v>
      </c>
      <c r="O3105" s="6">
        <f t="shared" si="193"/>
        <v>5.5</v>
      </c>
      <c r="P3105" t="s">
        <v>8303</v>
      </c>
      <c r="Q3105" s="7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2"/>
        <v>29.625</v>
      </c>
      <c r="O3106" s="6">
        <f t="shared" si="193"/>
        <v>237</v>
      </c>
      <c r="P3106" t="s">
        <v>8303</v>
      </c>
      <c r="Q3106" s="7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2"/>
        <v>42.360992301112063</v>
      </c>
      <c r="O3107" s="6">
        <f t="shared" si="193"/>
        <v>79.870967741935488</v>
      </c>
      <c r="P3107" t="s">
        <v>8303</v>
      </c>
      <c r="Q3107" s="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2"/>
        <v>4.1000000000000005</v>
      </c>
      <c r="O3108" s="6">
        <f t="shared" si="193"/>
        <v>10.25</v>
      </c>
      <c r="P3108" t="s">
        <v>8303</v>
      </c>
      <c r="Q3108" s="7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2"/>
        <v>19.762499999999999</v>
      </c>
      <c r="O3109" s="6">
        <f t="shared" si="193"/>
        <v>272.58620689655174</v>
      </c>
      <c r="P3109" t="s">
        <v>8303</v>
      </c>
      <c r="Q3109" s="7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2"/>
        <v>5.1999999999999998E-2</v>
      </c>
      <c r="O3110" s="6">
        <f t="shared" si="193"/>
        <v>13</v>
      </c>
      <c r="P3110" t="s">
        <v>8303</v>
      </c>
      <c r="Q3110" s="7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2"/>
        <v>25.030188679245285</v>
      </c>
      <c r="O3111" s="6">
        <f t="shared" si="193"/>
        <v>58.184210526315788</v>
      </c>
      <c r="P3111" t="s">
        <v>8303</v>
      </c>
      <c r="Q3111" s="7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2"/>
        <v>0.04</v>
      </c>
      <c r="O3112" s="6">
        <f t="shared" si="193"/>
        <v>10</v>
      </c>
      <c r="P3112" t="s">
        <v>8303</v>
      </c>
      <c r="Q3112" s="7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2"/>
        <v>26.640000000000004</v>
      </c>
      <c r="O3113" s="6">
        <f t="shared" si="193"/>
        <v>70.10526315789474</v>
      </c>
      <c r="P3113" t="s">
        <v>8303</v>
      </c>
      <c r="Q3113" s="7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2"/>
        <v>4.7363636363636363</v>
      </c>
      <c r="O3114" s="6">
        <f t="shared" si="193"/>
        <v>57.888888888888886</v>
      </c>
      <c r="P3114" t="s">
        <v>8303</v>
      </c>
      <c r="Q3114" s="7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2"/>
        <v>4.2435339894712749</v>
      </c>
      <c r="O3115" s="6">
        <f t="shared" si="193"/>
        <v>125.27027027027027</v>
      </c>
      <c r="P3115" t="s">
        <v>8303</v>
      </c>
      <c r="Q3115" s="7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2"/>
        <v>0</v>
      </c>
      <c r="O3116" s="6" t="e">
        <f t="shared" si="193"/>
        <v>#DIV/0!</v>
      </c>
      <c r="P3116" t="s">
        <v>8303</v>
      </c>
      <c r="Q3116" s="7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2"/>
        <v>3</v>
      </c>
      <c r="O3117" s="6">
        <f t="shared" si="193"/>
        <v>300</v>
      </c>
      <c r="P3117" t="s">
        <v>8303</v>
      </c>
      <c r="Q3117" s="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2"/>
        <v>57.333333333333336</v>
      </c>
      <c r="O3118" s="6">
        <f t="shared" si="193"/>
        <v>43</v>
      </c>
      <c r="P3118" t="s">
        <v>8303</v>
      </c>
      <c r="Q3118" s="7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2"/>
        <v>0.1</v>
      </c>
      <c r="O3119" s="6">
        <f t="shared" si="193"/>
        <v>1</v>
      </c>
      <c r="P3119" t="s">
        <v>8303</v>
      </c>
      <c r="Q3119" s="7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2"/>
        <v>0.31</v>
      </c>
      <c r="O3120" s="6">
        <f t="shared" si="193"/>
        <v>775</v>
      </c>
      <c r="P3120" t="s">
        <v>8303</v>
      </c>
      <c r="Q3120" s="7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2"/>
        <v>0.05</v>
      </c>
      <c r="O3121" s="6">
        <f t="shared" si="193"/>
        <v>5</v>
      </c>
      <c r="P3121" t="s">
        <v>8303</v>
      </c>
      <c r="Q3121" s="7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2"/>
        <v>9.8461538461538465E-3</v>
      </c>
      <c r="O3122" s="6">
        <f t="shared" si="193"/>
        <v>12.8</v>
      </c>
      <c r="P3122" t="s">
        <v>8303</v>
      </c>
      <c r="Q3122" s="7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2"/>
        <v>0.66666666666666674</v>
      </c>
      <c r="O3123" s="6">
        <f t="shared" si="193"/>
        <v>10</v>
      </c>
      <c r="P3123" t="s">
        <v>8303</v>
      </c>
      <c r="Q3123" s="7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2"/>
        <v>58.291457286432156</v>
      </c>
      <c r="O3124" s="6">
        <f t="shared" si="193"/>
        <v>58</v>
      </c>
      <c r="P3124" t="s">
        <v>8303</v>
      </c>
      <c r="Q3124" s="7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2"/>
        <v>68.153599999999997</v>
      </c>
      <c r="O3125" s="6">
        <f t="shared" si="193"/>
        <v>244.80459770114942</v>
      </c>
      <c r="P3125" t="s">
        <v>8303</v>
      </c>
      <c r="Q3125" s="7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2"/>
        <v>3.2499999999999999E-3</v>
      </c>
      <c r="O3126" s="6">
        <f t="shared" si="193"/>
        <v>6.5</v>
      </c>
      <c r="P3126" t="s">
        <v>8303</v>
      </c>
      <c r="Q3126" s="7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2"/>
        <v>0</v>
      </c>
      <c r="O3127" s="6" t="e">
        <f t="shared" si="193"/>
        <v>#DIV/0!</v>
      </c>
      <c r="P3127" t="s">
        <v>8303</v>
      </c>
      <c r="Q3127" s="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2"/>
        <v>4.16</v>
      </c>
      <c r="O3128" s="6">
        <f t="shared" si="193"/>
        <v>61.176470588235297</v>
      </c>
      <c r="P3128" t="s">
        <v>8303</v>
      </c>
      <c r="Q3128" s="7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2"/>
        <v>0</v>
      </c>
      <c r="O3129" s="6" t="e">
        <f t="shared" si="193"/>
        <v>#DIV/0!</v>
      </c>
      <c r="P3129" t="s">
        <v>8303</v>
      </c>
      <c r="Q3129" s="7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2"/>
        <v>108.60666666666667</v>
      </c>
      <c r="O3130" s="6">
        <f t="shared" si="193"/>
        <v>139.23931623931625</v>
      </c>
      <c r="P3130" t="s">
        <v>8271</v>
      </c>
      <c r="Q3130" s="7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2"/>
        <v>0.8</v>
      </c>
      <c r="O3131" s="6">
        <f t="shared" si="193"/>
        <v>10</v>
      </c>
      <c r="P3131" t="s">
        <v>8271</v>
      </c>
      <c r="Q3131" s="7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2"/>
        <v>3.75</v>
      </c>
      <c r="O3132" s="6">
        <f t="shared" si="193"/>
        <v>93.75</v>
      </c>
      <c r="P3132" t="s">
        <v>8271</v>
      </c>
      <c r="Q3132" s="7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2"/>
        <v>15.731707317073171</v>
      </c>
      <c r="O3133" s="6">
        <f t="shared" si="193"/>
        <v>53.75</v>
      </c>
      <c r="P3133" t="s">
        <v>8271</v>
      </c>
      <c r="Q3133" s="7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2"/>
        <v>3.3333333333333333E-2</v>
      </c>
      <c r="O3134" s="6">
        <f t="shared" si="193"/>
        <v>10</v>
      </c>
      <c r="P3134" t="s">
        <v>8271</v>
      </c>
      <c r="Q3134" s="7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2"/>
        <v>108</v>
      </c>
      <c r="O3135" s="6">
        <f t="shared" si="193"/>
        <v>33.75</v>
      </c>
      <c r="P3135" t="s">
        <v>8271</v>
      </c>
      <c r="Q3135" s="7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2"/>
        <v>22.5</v>
      </c>
      <c r="O3136" s="6">
        <f t="shared" si="193"/>
        <v>18.75</v>
      </c>
      <c r="P3136" t="s">
        <v>8271</v>
      </c>
      <c r="Q3136" s="7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2"/>
        <v>20.849420849420849</v>
      </c>
      <c r="O3137" s="6">
        <f t="shared" si="193"/>
        <v>23.142857142857142</v>
      </c>
      <c r="P3137" t="s">
        <v>8271</v>
      </c>
      <c r="Q3137" s="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2"/>
        <v>127.8</v>
      </c>
      <c r="O3138" s="6">
        <f t="shared" si="193"/>
        <v>29.045454545454547</v>
      </c>
      <c r="P3138" t="s">
        <v>8271</v>
      </c>
      <c r="Q3138" s="7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196">(E3139/D3139)*100</f>
        <v>3.3333333333333335</v>
      </c>
      <c r="O3139" s="6">
        <f t="shared" ref="O3139:O3202" si="197">E3139/L3139</f>
        <v>50</v>
      </c>
      <c r="P3139" t="s">
        <v>8271</v>
      </c>
      <c r="Q3139" s="7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6"/>
        <v>0</v>
      </c>
      <c r="O3140" s="6" t="e">
        <f t="shared" si="197"/>
        <v>#DIV/0!</v>
      </c>
      <c r="P3140" t="s">
        <v>8271</v>
      </c>
      <c r="Q3140" s="7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6"/>
        <v>5.4</v>
      </c>
      <c r="O3141" s="6">
        <f t="shared" si="197"/>
        <v>450</v>
      </c>
      <c r="P3141" t="s">
        <v>8271</v>
      </c>
      <c r="Q3141" s="7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6"/>
        <v>0.96</v>
      </c>
      <c r="O3142" s="6">
        <f t="shared" si="197"/>
        <v>24</v>
      </c>
      <c r="P3142" t="s">
        <v>8271</v>
      </c>
      <c r="Q3142" s="7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6"/>
        <v>51.6</v>
      </c>
      <c r="O3143" s="6">
        <f t="shared" si="197"/>
        <v>32.25</v>
      </c>
      <c r="P3143" t="s">
        <v>8271</v>
      </c>
      <c r="Q3143" s="7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6"/>
        <v>1.6363636363636365</v>
      </c>
      <c r="O3144" s="6">
        <f t="shared" si="197"/>
        <v>15</v>
      </c>
      <c r="P3144" t="s">
        <v>8271</v>
      </c>
      <c r="Q3144" s="7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6"/>
        <v>0</v>
      </c>
      <c r="O3145" s="6" t="e">
        <f t="shared" si="197"/>
        <v>#DIV/0!</v>
      </c>
      <c r="P3145" t="s">
        <v>8271</v>
      </c>
      <c r="Q3145" s="7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6"/>
        <v>75.400000000000006</v>
      </c>
      <c r="O3146" s="6">
        <f t="shared" si="197"/>
        <v>251.33333333333334</v>
      </c>
      <c r="P3146" t="s">
        <v>8271</v>
      </c>
      <c r="Q3146" s="7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6"/>
        <v>0</v>
      </c>
      <c r="O3147" s="6" t="e">
        <f t="shared" si="197"/>
        <v>#DIV/0!</v>
      </c>
      <c r="P3147" t="s">
        <v>8271</v>
      </c>
      <c r="Q3147" s="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6"/>
        <v>10.5</v>
      </c>
      <c r="O3148" s="6">
        <f t="shared" si="197"/>
        <v>437.5</v>
      </c>
      <c r="P3148" t="s">
        <v>8271</v>
      </c>
      <c r="Q3148" s="7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6"/>
        <v>117.52499999999999</v>
      </c>
      <c r="O3149" s="6">
        <f t="shared" si="197"/>
        <v>110.35211267605634</v>
      </c>
      <c r="P3149" t="s">
        <v>8271</v>
      </c>
      <c r="Q3149" s="7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6"/>
        <v>131.16666666666669</v>
      </c>
      <c r="O3150" s="6">
        <f t="shared" si="197"/>
        <v>41.421052631578945</v>
      </c>
      <c r="P3150" t="s">
        <v>8271</v>
      </c>
      <c r="Q3150" s="7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6"/>
        <v>104</v>
      </c>
      <c r="O3151" s="6">
        <f t="shared" si="197"/>
        <v>52</v>
      </c>
      <c r="P3151" t="s">
        <v>8271</v>
      </c>
      <c r="Q3151" s="7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6"/>
        <v>101</v>
      </c>
      <c r="O3152" s="6">
        <f t="shared" si="197"/>
        <v>33.990384615384613</v>
      </c>
      <c r="P3152" t="s">
        <v>8271</v>
      </c>
      <c r="Q3152" s="7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6"/>
        <v>100.4</v>
      </c>
      <c r="O3153" s="6">
        <f t="shared" si="197"/>
        <v>103.35294117647059</v>
      </c>
      <c r="P3153" t="s">
        <v>8271</v>
      </c>
      <c r="Q3153" s="7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6"/>
        <v>105.95454545454545</v>
      </c>
      <c r="O3154" s="6">
        <f t="shared" si="197"/>
        <v>34.791044776119406</v>
      </c>
      <c r="P3154" t="s">
        <v>8271</v>
      </c>
      <c r="Q3154" s="7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6"/>
        <v>335.58333333333337</v>
      </c>
      <c r="O3155" s="6">
        <f t="shared" si="197"/>
        <v>41.773858921161825</v>
      </c>
      <c r="P3155" t="s">
        <v>8271</v>
      </c>
      <c r="Q3155" s="7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6"/>
        <v>112.92857142857142</v>
      </c>
      <c r="O3156" s="6">
        <f t="shared" si="197"/>
        <v>64.268292682926827</v>
      </c>
      <c r="P3156" t="s">
        <v>8271</v>
      </c>
      <c r="Q3156" s="7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6"/>
        <v>188.50460000000001</v>
      </c>
      <c r="O3157" s="6">
        <f t="shared" si="197"/>
        <v>31.209370860927152</v>
      </c>
      <c r="P3157" t="s">
        <v>8271</v>
      </c>
      <c r="Q3157" s="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6"/>
        <v>101.81818181818181</v>
      </c>
      <c r="O3158" s="6">
        <f t="shared" si="197"/>
        <v>62.921348314606739</v>
      </c>
      <c r="P3158" t="s">
        <v>8271</v>
      </c>
      <c r="Q3158" s="7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6"/>
        <v>101</v>
      </c>
      <c r="O3159" s="6">
        <f t="shared" si="197"/>
        <v>98.536585365853654</v>
      </c>
      <c r="P3159" t="s">
        <v>8271</v>
      </c>
      <c r="Q3159" s="7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6"/>
        <v>113.99999999999999</v>
      </c>
      <c r="O3160" s="6">
        <f t="shared" si="197"/>
        <v>82.608695652173907</v>
      </c>
      <c r="P3160" t="s">
        <v>8271</v>
      </c>
      <c r="Q3160" s="7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6"/>
        <v>133.48133333333334</v>
      </c>
      <c r="O3161" s="6">
        <f t="shared" si="197"/>
        <v>38.504230769230773</v>
      </c>
      <c r="P3161" t="s">
        <v>8271</v>
      </c>
      <c r="Q3161" s="7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6"/>
        <v>101.53333333333335</v>
      </c>
      <c r="O3162" s="6">
        <f t="shared" si="197"/>
        <v>80.15789473684211</v>
      </c>
      <c r="P3162" t="s">
        <v>8271</v>
      </c>
      <c r="Q3162" s="7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6"/>
        <v>105.1</v>
      </c>
      <c r="O3163" s="6">
        <f t="shared" si="197"/>
        <v>28.405405405405407</v>
      </c>
      <c r="P3163" t="s">
        <v>8271</v>
      </c>
      <c r="Q3163" s="7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6"/>
        <v>127.15</v>
      </c>
      <c r="O3164" s="6">
        <f t="shared" si="197"/>
        <v>80.730158730158735</v>
      </c>
      <c r="P3164" t="s">
        <v>8271</v>
      </c>
      <c r="Q3164" s="7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6"/>
        <v>111.15384615384616</v>
      </c>
      <c r="O3165" s="6">
        <f t="shared" si="197"/>
        <v>200.69444444444446</v>
      </c>
      <c r="P3165" t="s">
        <v>8271</v>
      </c>
      <c r="Q3165" s="7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6"/>
        <v>106.76</v>
      </c>
      <c r="O3166" s="6">
        <f t="shared" si="197"/>
        <v>37.591549295774648</v>
      </c>
      <c r="P3166" t="s">
        <v>8271</v>
      </c>
      <c r="Q3166" s="7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6"/>
        <v>162.66666666666666</v>
      </c>
      <c r="O3167" s="6">
        <f t="shared" si="197"/>
        <v>58.095238095238095</v>
      </c>
      <c r="P3167" t="s">
        <v>8271</v>
      </c>
      <c r="Q3167" s="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6"/>
        <v>160.22808571428573</v>
      </c>
      <c r="O3168" s="6">
        <f t="shared" si="197"/>
        <v>60.300892473118282</v>
      </c>
      <c r="P3168" t="s">
        <v>8271</v>
      </c>
      <c r="Q3168" s="7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6"/>
        <v>116.16666666666666</v>
      </c>
      <c r="O3169" s="6">
        <f t="shared" si="197"/>
        <v>63.363636363636367</v>
      </c>
      <c r="P3169" t="s">
        <v>8271</v>
      </c>
      <c r="Q3169" s="7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6"/>
        <v>124.2</v>
      </c>
      <c r="O3170" s="6">
        <f t="shared" si="197"/>
        <v>50.901639344262293</v>
      </c>
      <c r="P3170" t="s">
        <v>8271</v>
      </c>
      <c r="Q3170" s="7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6"/>
        <v>103.01249999999999</v>
      </c>
      <c r="O3171" s="6">
        <f t="shared" si="197"/>
        <v>100.5</v>
      </c>
      <c r="P3171" t="s">
        <v>8271</v>
      </c>
      <c r="Q3171" s="7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6"/>
        <v>112.25</v>
      </c>
      <c r="O3172" s="6">
        <f t="shared" si="197"/>
        <v>31.619718309859156</v>
      </c>
      <c r="P3172" t="s">
        <v>8271</v>
      </c>
      <c r="Q3172" s="7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6"/>
        <v>108.8142857142857</v>
      </c>
      <c r="O3173" s="6">
        <f t="shared" si="197"/>
        <v>65.102564102564102</v>
      </c>
      <c r="P3173" t="s">
        <v>8271</v>
      </c>
      <c r="Q3173" s="7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6"/>
        <v>114.99999999999999</v>
      </c>
      <c r="O3174" s="6">
        <f t="shared" si="197"/>
        <v>79.310344827586206</v>
      </c>
      <c r="P3174" t="s">
        <v>8271</v>
      </c>
      <c r="Q3174" s="7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6"/>
        <v>103</v>
      </c>
      <c r="O3175" s="6">
        <f t="shared" si="197"/>
        <v>139.18918918918919</v>
      </c>
      <c r="P3175" t="s">
        <v>8271</v>
      </c>
      <c r="Q3175" s="7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6"/>
        <v>101.13333333333334</v>
      </c>
      <c r="O3176" s="6">
        <f t="shared" si="197"/>
        <v>131.91304347826087</v>
      </c>
      <c r="P3176" t="s">
        <v>8271</v>
      </c>
      <c r="Q3176" s="7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6"/>
        <v>109.55999999999999</v>
      </c>
      <c r="O3177" s="6">
        <f t="shared" si="197"/>
        <v>91.3</v>
      </c>
      <c r="P3177" t="s">
        <v>8271</v>
      </c>
      <c r="Q3177" s="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6"/>
        <v>114.8421052631579</v>
      </c>
      <c r="O3178" s="6">
        <f t="shared" si="197"/>
        <v>39.672727272727272</v>
      </c>
      <c r="P3178" t="s">
        <v>8271</v>
      </c>
      <c r="Q3178" s="7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6"/>
        <v>117.39999999999999</v>
      </c>
      <c r="O3179" s="6">
        <f t="shared" si="197"/>
        <v>57.549019607843135</v>
      </c>
      <c r="P3179" t="s">
        <v>8271</v>
      </c>
      <c r="Q3179" s="7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6"/>
        <v>171.73333333333335</v>
      </c>
      <c r="O3180" s="6">
        <f t="shared" si="197"/>
        <v>33.025641025641029</v>
      </c>
      <c r="P3180" t="s">
        <v>8271</v>
      </c>
      <c r="Q3180" s="7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6"/>
        <v>114.16238095238094</v>
      </c>
      <c r="O3181" s="6">
        <f t="shared" si="197"/>
        <v>77.335806451612896</v>
      </c>
      <c r="P3181" t="s">
        <v>8271</v>
      </c>
      <c r="Q3181" s="7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6"/>
        <v>119.75</v>
      </c>
      <c r="O3182" s="6">
        <f t="shared" si="197"/>
        <v>31.933333333333334</v>
      </c>
      <c r="P3182" t="s">
        <v>8271</v>
      </c>
      <c r="Q3182" s="7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6"/>
        <v>109.00000000000001</v>
      </c>
      <c r="O3183" s="6">
        <f t="shared" si="197"/>
        <v>36.333333333333336</v>
      </c>
      <c r="P3183" t="s">
        <v>8271</v>
      </c>
      <c r="Q3183" s="7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6"/>
        <v>100.88571428571429</v>
      </c>
      <c r="O3184" s="6">
        <f t="shared" si="197"/>
        <v>46.768211920529801</v>
      </c>
      <c r="P3184" t="s">
        <v>8271</v>
      </c>
      <c r="Q3184" s="7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6"/>
        <v>109.00000000000001</v>
      </c>
      <c r="O3185" s="6">
        <f t="shared" si="197"/>
        <v>40.073529411764703</v>
      </c>
      <c r="P3185" t="s">
        <v>8271</v>
      </c>
      <c r="Q3185" s="7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6"/>
        <v>107.20930232558139</v>
      </c>
      <c r="O3186" s="6">
        <f t="shared" si="197"/>
        <v>100.21739130434783</v>
      </c>
      <c r="P3186" t="s">
        <v>8271</v>
      </c>
      <c r="Q3186" s="7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6"/>
        <v>100</v>
      </c>
      <c r="O3187" s="6">
        <f t="shared" si="197"/>
        <v>41.666666666666664</v>
      </c>
      <c r="P3187" t="s">
        <v>8271</v>
      </c>
      <c r="Q3187" s="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6"/>
        <v>102.18750000000001</v>
      </c>
      <c r="O3188" s="6">
        <f t="shared" si="197"/>
        <v>46.714285714285715</v>
      </c>
      <c r="P3188" t="s">
        <v>8271</v>
      </c>
      <c r="Q3188" s="7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6"/>
        <v>116.29333333333334</v>
      </c>
      <c r="O3189" s="6">
        <f t="shared" si="197"/>
        <v>71.491803278688522</v>
      </c>
      <c r="P3189" t="s">
        <v>8271</v>
      </c>
      <c r="Q3189" s="7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6"/>
        <v>65</v>
      </c>
      <c r="O3190" s="6">
        <f t="shared" si="197"/>
        <v>14.444444444444445</v>
      </c>
      <c r="P3190" t="s">
        <v>8305</v>
      </c>
      <c r="Q3190" s="7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6"/>
        <v>12.327272727272726</v>
      </c>
      <c r="O3191" s="6">
        <f t="shared" si="197"/>
        <v>356.84210526315792</v>
      </c>
      <c r="P3191" t="s">
        <v>8305</v>
      </c>
      <c r="Q3191" s="7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6"/>
        <v>0</v>
      </c>
      <c r="O3192" s="6" t="e">
        <f t="shared" si="197"/>
        <v>#DIV/0!</v>
      </c>
      <c r="P3192" t="s">
        <v>8305</v>
      </c>
      <c r="Q3192" s="7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6"/>
        <v>4.0266666666666664</v>
      </c>
      <c r="O3193" s="6">
        <f t="shared" si="197"/>
        <v>37.75</v>
      </c>
      <c r="P3193" t="s">
        <v>8305</v>
      </c>
      <c r="Q3193" s="7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6"/>
        <v>1.02</v>
      </c>
      <c r="O3194" s="6">
        <f t="shared" si="197"/>
        <v>12.75</v>
      </c>
      <c r="P3194" t="s">
        <v>8305</v>
      </c>
      <c r="Q3194" s="7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6"/>
        <v>11.74</v>
      </c>
      <c r="O3195" s="6">
        <f t="shared" si="197"/>
        <v>24.458333333333332</v>
      </c>
      <c r="P3195" t="s">
        <v>8305</v>
      </c>
      <c r="Q3195" s="7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6"/>
        <v>0</v>
      </c>
      <c r="O3196" s="6" t="e">
        <f t="shared" si="197"/>
        <v>#DIV/0!</v>
      </c>
      <c r="P3196" t="s">
        <v>8305</v>
      </c>
      <c r="Q3196" s="7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6"/>
        <v>59.142857142857139</v>
      </c>
      <c r="O3197" s="6">
        <f t="shared" si="197"/>
        <v>53.07692307692308</v>
      </c>
      <c r="P3197" t="s">
        <v>8305</v>
      </c>
      <c r="Q3197" s="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6"/>
        <v>0.06</v>
      </c>
      <c r="O3198" s="6">
        <f t="shared" si="197"/>
        <v>300</v>
      </c>
      <c r="P3198" t="s">
        <v>8305</v>
      </c>
      <c r="Q3198" s="7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6"/>
        <v>11.450000000000001</v>
      </c>
      <c r="O3199" s="6">
        <f t="shared" si="197"/>
        <v>286.25</v>
      </c>
      <c r="P3199" t="s">
        <v>8305</v>
      </c>
      <c r="Q3199" s="7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6"/>
        <v>0.36666666666666664</v>
      </c>
      <c r="O3200" s="6">
        <f t="shared" si="197"/>
        <v>36.666666666666664</v>
      </c>
      <c r="P3200" t="s">
        <v>8305</v>
      </c>
      <c r="Q3200" s="7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6"/>
        <v>52.16</v>
      </c>
      <c r="O3201" s="6">
        <f t="shared" si="197"/>
        <v>49.20754716981132</v>
      </c>
      <c r="P3201" t="s">
        <v>8305</v>
      </c>
      <c r="Q3201" s="7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6"/>
        <v>2E-3</v>
      </c>
      <c r="O3202" s="6">
        <f t="shared" si="197"/>
        <v>1</v>
      </c>
      <c r="P3202" t="s">
        <v>8305</v>
      </c>
      <c r="Q3202" s="7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200">(E3203/D3203)*100</f>
        <v>1.25</v>
      </c>
      <c r="O3203" s="6">
        <f t="shared" ref="O3203:O3266" si="201">E3203/L3203</f>
        <v>12.5</v>
      </c>
      <c r="P3203" t="s">
        <v>8305</v>
      </c>
      <c r="Q3203" s="7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0"/>
        <v>54.52</v>
      </c>
      <c r="O3204" s="6">
        <f t="shared" si="201"/>
        <v>109.04</v>
      </c>
      <c r="P3204" t="s">
        <v>8305</v>
      </c>
      <c r="Q3204" s="7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0"/>
        <v>25</v>
      </c>
      <c r="O3205" s="6">
        <f t="shared" si="201"/>
        <v>41.666666666666664</v>
      </c>
      <c r="P3205" t="s">
        <v>8305</v>
      </c>
      <c r="Q3205" s="7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0"/>
        <v>0</v>
      </c>
      <c r="O3206" s="6" t="e">
        <f t="shared" si="201"/>
        <v>#DIV/0!</v>
      </c>
      <c r="P3206" t="s">
        <v>8305</v>
      </c>
      <c r="Q3206" s="7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0"/>
        <v>3.4125000000000001</v>
      </c>
      <c r="O3207" s="6">
        <f t="shared" si="201"/>
        <v>22.75</v>
      </c>
      <c r="P3207" t="s">
        <v>8305</v>
      </c>
      <c r="Q3207" s="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0"/>
        <v>0</v>
      </c>
      <c r="O3208" s="6" t="e">
        <f t="shared" si="201"/>
        <v>#DIV/0!</v>
      </c>
      <c r="P3208" t="s">
        <v>8305</v>
      </c>
      <c r="Q3208" s="7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0"/>
        <v>46.36363636363636</v>
      </c>
      <c r="O3209" s="6">
        <f t="shared" si="201"/>
        <v>70.833333333333329</v>
      </c>
      <c r="P3209" t="s">
        <v>8305</v>
      </c>
      <c r="Q3209" s="7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0"/>
        <v>103.49999999999999</v>
      </c>
      <c r="O3210" s="6">
        <f t="shared" si="201"/>
        <v>63.109756097560975</v>
      </c>
      <c r="P3210" t="s">
        <v>8271</v>
      </c>
      <c r="Q3210" s="7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0"/>
        <v>119.32315789473684</v>
      </c>
      <c r="O3211" s="6">
        <f t="shared" si="201"/>
        <v>50.157964601769912</v>
      </c>
      <c r="P3211" t="s">
        <v>8271</v>
      </c>
      <c r="Q3211" s="7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0"/>
        <v>125.76666666666667</v>
      </c>
      <c r="O3212" s="6">
        <f t="shared" si="201"/>
        <v>62.883333333333333</v>
      </c>
      <c r="P3212" t="s">
        <v>8271</v>
      </c>
      <c r="Q3212" s="7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0"/>
        <v>119.74347826086958</v>
      </c>
      <c r="O3213" s="6">
        <f t="shared" si="201"/>
        <v>85.531055900621112</v>
      </c>
      <c r="P3213" t="s">
        <v>8271</v>
      </c>
      <c r="Q3213" s="7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0"/>
        <v>126.25</v>
      </c>
      <c r="O3214" s="6">
        <f t="shared" si="201"/>
        <v>53.723404255319146</v>
      </c>
      <c r="P3214" t="s">
        <v>8271</v>
      </c>
      <c r="Q3214" s="7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0"/>
        <v>100.11666666666667</v>
      </c>
      <c r="O3215" s="6">
        <f t="shared" si="201"/>
        <v>127.80851063829788</v>
      </c>
      <c r="P3215" t="s">
        <v>8271</v>
      </c>
      <c r="Q3215" s="7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0"/>
        <v>102.13333333333334</v>
      </c>
      <c r="O3216" s="6">
        <f t="shared" si="201"/>
        <v>106.57391304347826</v>
      </c>
      <c r="P3216" t="s">
        <v>8271</v>
      </c>
      <c r="Q3216" s="7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0"/>
        <v>100.35142857142858</v>
      </c>
      <c r="O3217" s="6">
        <f t="shared" si="201"/>
        <v>262.11194029850748</v>
      </c>
      <c r="P3217" t="s">
        <v>8271</v>
      </c>
      <c r="Q3217" s="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0"/>
        <v>100.05</v>
      </c>
      <c r="O3218" s="6">
        <f t="shared" si="201"/>
        <v>57.171428571428571</v>
      </c>
      <c r="P3218" t="s">
        <v>8271</v>
      </c>
      <c r="Q3218" s="7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0"/>
        <v>116.02222222222223</v>
      </c>
      <c r="O3219" s="6">
        <f t="shared" si="201"/>
        <v>50.20192307692308</v>
      </c>
      <c r="P3219" t="s">
        <v>8271</v>
      </c>
      <c r="Q3219" s="7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0"/>
        <v>102.1</v>
      </c>
      <c r="O3220" s="6">
        <f t="shared" si="201"/>
        <v>66.586956521739125</v>
      </c>
      <c r="P3220" t="s">
        <v>8271</v>
      </c>
      <c r="Q3220" s="7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0"/>
        <v>100.11000000000001</v>
      </c>
      <c r="O3221" s="6">
        <f t="shared" si="201"/>
        <v>168.25210084033614</v>
      </c>
      <c r="P3221" t="s">
        <v>8271</v>
      </c>
      <c r="Q3221" s="7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0"/>
        <v>100.84</v>
      </c>
      <c r="O3222" s="6">
        <f t="shared" si="201"/>
        <v>256.37288135593218</v>
      </c>
      <c r="P3222" t="s">
        <v>8271</v>
      </c>
      <c r="Q3222" s="7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0"/>
        <v>103.42499999999998</v>
      </c>
      <c r="O3223" s="6">
        <f t="shared" si="201"/>
        <v>36.610619469026545</v>
      </c>
      <c r="P3223" t="s">
        <v>8271</v>
      </c>
      <c r="Q3223" s="7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0"/>
        <v>124.8</v>
      </c>
      <c r="O3224" s="6">
        <f t="shared" si="201"/>
        <v>37.142857142857146</v>
      </c>
      <c r="P3224" t="s">
        <v>8271</v>
      </c>
      <c r="Q3224" s="7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0"/>
        <v>109.51612903225806</v>
      </c>
      <c r="O3225" s="6">
        <f t="shared" si="201"/>
        <v>45.878378378378379</v>
      </c>
      <c r="P3225" t="s">
        <v>8271</v>
      </c>
      <c r="Q3225" s="7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0"/>
        <v>102.03333333333333</v>
      </c>
      <c r="O3226" s="6">
        <f t="shared" si="201"/>
        <v>141.71296296296296</v>
      </c>
      <c r="P3226" t="s">
        <v>8271</v>
      </c>
      <c r="Q3226" s="7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0"/>
        <v>102.35000000000001</v>
      </c>
      <c r="O3227" s="6">
        <f t="shared" si="201"/>
        <v>52.487179487179489</v>
      </c>
      <c r="P3227" t="s">
        <v>8271</v>
      </c>
      <c r="Q3227" s="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0"/>
        <v>104.16666666666667</v>
      </c>
      <c r="O3228" s="6">
        <f t="shared" si="201"/>
        <v>59.523809523809526</v>
      </c>
      <c r="P3228" t="s">
        <v>8271</v>
      </c>
      <c r="Q3228" s="7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0"/>
        <v>125</v>
      </c>
      <c r="O3229" s="6">
        <f t="shared" si="201"/>
        <v>50</v>
      </c>
      <c r="P3229" t="s">
        <v>8271</v>
      </c>
      <c r="Q3229" s="7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0"/>
        <v>102.34285714285714</v>
      </c>
      <c r="O3230" s="6">
        <f t="shared" si="201"/>
        <v>193.62162162162161</v>
      </c>
      <c r="P3230" t="s">
        <v>8271</v>
      </c>
      <c r="Q3230" s="7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0"/>
        <v>107.86500000000001</v>
      </c>
      <c r="O3231" s="6">
        <f t="shared" si="201"/>
        <v>106.79702970297029</v>
      </c>
      <c r="P3231" t="s">
        <v>8271</v>
      </c>
      <c r="Q3231" s="7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0"/>
        <v>109.88461538461539</v>
      </c>
      <c r="O3232" s="6">
        <f t="shared" si="201"/>
        <v>77.21621621621621</v>
      </c>
      <c r="P3232" t="s">
        <v>8271</v>
      </c>
      <c r="Q3232" s="7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0"/>
        <v>161</v>
      </c>
      <c r="O3233" s="6">
        <f t="shared" si="201"/>
        <v>57.5</v>
      </c>
      <c r="P3233" t="s">
        <v>8271</v>
      </c>
      <c r="Q3233" s="7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0"/>
        <v>131.20000000000002</v>
      </c>
      <c r="O3234" s="6">
        <f t="shared" si="201"/>
        <v>50.46153846153846</v>
      </c>
      <c r="P3234" t="s">
        <v>8271</v>
      </c>
      <c r="Q3234" s="7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0"/>
        <v>118.8</v>
      </c>
      <c r="O3235" s="6">
        <f t="shared" si="201"/>
        <v>97.377049180327873</v>
      </c>
      <c r="P3235" t="s">
        <v>8271</v>
      </c>
      <c r="Q3235" s="7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0"/>
        <v>100.39275000000001</v>
      </c>
      <c r="O3236" s="6">
        <f t="shared" si="201"/>
        <v>34.91921739130435</v>
      </c>
      <c r="P3236" t="s">
        <v>8271</v>
      </c>
      <c r="Q3236" s="7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0"/>
        <v>103.20666666666666</v>
      </c>
      <c r="O3237" s="6">
        <f t="shared" si="201"/>
        <v>85.530386740331494</v>
      </c>
      <c r="P3237" t="s">
        <v>8271</v>
      </c>
      <c r="Q3237" s="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0"/>
        <v>100.6</v>
      </c>
      <c r="O3238" s="6">
        <f t="shared" si="201"/>
        <v>182.90909090909091</v>
      </c>
      <c r="P3238" t="s">
        <v>8271</v>
      </c>
      <c r="Q3238" s="7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0"/>
        <v>100.78754285714287</v>
      </c>
      <c r="O3239" s="6">
        <f t="shared" si="201"/>
        <v>131.13620817843866</v>
      </c>
      <c r="P3239" t="s">
        <v>8271</v>
      </c>
      <c r="Q3239" s="7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0"/>
        <v>112.32142857142857</v>
      </c>
      <c r="O3240" s="6">
        <f t="shared" si="201"/>
        <v>39.810126582278478</v>
      </c>
      <c r="P3240" t="s">
        <v>8271</v>
      </c>
      <c r="Q3240" s="7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0"/>
        <v>105.91914022517912</v>
      </c>
      <c r="O3241" s="6">
        <f t="shared" si="201"/>
        <v>59.701730769230764</v>
      </c>
      <c r="P3241" t="s">
        <v>8271</v>
      </c>
      <c r="Q3241" s="7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0"/>
        <v>100.56666666666668</v>
      </c>
      <c r="O3242" s="6">
        <f t="shared" si="201"/>
        <v>88.735294117647058</v>
      </c>
      <c r="P3242" t="s">
        <v>8271</v>
      </c>
      <c r="Q3242" s="7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0"/>
        <v>115.30588235294117</v>
      </c>
      <c r="O3243" s="6">
        <f t="shared" si="201"/>
        <v>58.688622754491021</v>
      </c>
      <c r="P3243" t="s">
        <v>8271</v>
      </c>
      <c r="Q3243" s="7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0"/>
        <v>127.30419999999999</v>
      </c>
      <c r="O3244" s="6">
        <f t="shared" si="201"/>
        <v>69.56513661202186</v>
      </c>
      <c r="P3244" t="s">
        <v>8271</v>
      </c>
      <c r="Q3244" s="7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0"/>
        <v>102.83750000000001</v>
      </c>
      <c r="O3245" s="6">
        <f t="shared" si="201"/>
        <v>115.87323943661971</v>
      </c>
      <c r="P3245" t="s">
        <v>8271</v>
      </c>
      <c r="Q3245" s="7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0"/>
        <v>102.9375</v>
      </c>
      <c r="O3246" s="6">
        <f t="shared" si="201"/>
        <v>23.869565217391305</v>
      </c>
      <c r="P3246" t="s">
        <v>8271</v>
      </c>
      <c r="Q3246" s="7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0"/>
        <v>104.3047619047619</v>
      </c>
      <c r="O3247" s="6">
        <f t="shared" si="201"/>
        <v>81.125925925925927</v>
      </c>
      <c r="P3247" t="s">
        <v>8271</v>
      </c>
      <c r="Q3247" s="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0"/>
        <v>111.22000000000001</v>
      </c>
      <c r="O3248" s="6">
        <f t="shared" si="201"/>
        <v>57.626943005181346</v>
      </c>
      <c r="P3248" t="s">
        <v>8271</v>
      </c>
      <c r="Q3248" s="7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0"/>
        <v>105.86</v>
      </c>
      <c r="O3249" s="6">
        <f t="shared" si="201"/>
        <v>46.429824561403507</v>
      </c>
      <c r="P3249" t="s">
        <v>8271</v>
      </c>
      <c r="Q3249" s="7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0"/>
        <v>100.79166666666666</v>
      </c>
      <c r="O3250" s="6">
        <f t="shared" si="201"/>
        <v>60.475000000000001</v>
      </c>
      <c r="P3250" t="s">
        <v>8271</v>
      </c>
      <c r="Q3250" s="7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0"/>
        <v>104.92727272727274</v>
      </c>
      <c r="O3251" s="6">
        <f t="shared" si="201"/>
        <v>65.579545454545453</v>
      </c>
      <c r="P3251" t="s">
        <v>8271</v>
      </c>
      <c r="Q3251" s="7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0"/>
        <v>101.55199999999999</v>
      </c>
      <c r="O3252" s="6">
        <f t="shared" si="201"/>
        <v>119.1924882629108</v>
      </c>
      <c r="P3252" t="s">
        <v>8271</v>
      </c>
      <c r="Q3252" s="7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0"/>
        <v>110.73333333333333</v>
      </c>
      <c r="O3253" s="6">
        <f t="shared" si="201"/>
        <v>83.05</v>
      </c>
      <c r="P3253" t="s">
        <v>8271</v>
      </c>
      <c r="Q3253" s="7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0"/>
        <v>127.82222222222221</v>
      </c>
      <c r="O3254" s="6">
        <f t="shared" si="201"/>
        <v>57.52</v>
      </c>
      <c r="P3254" t="s">
        <v>8271</v>
      </c>
      <c r="Q3254" s="7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0"/>
        <v>101.82500000000002</v>
      </c>
      <c r="O3255" s="6">
        <f t="shared" si="201"/>
        <v>177.08695652173913</v>
      </c>
      <c r="P3255" t="s">
        <v>8271</v>
      </c>
      <c r="Q3255" s="7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0"/>
        <v>101.25769230769231</v>
      </c>
      <c r="O3256" s="6">
        <f t="shared" si="201"/>
        <v>70.771505376344081</v>
      </c>
      <c r="P3256" t="s">
        <v>8271</v>
      </c>
      <c r="Q3256" s="7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0"/>
        <v>175</v>
      </c>
      <c r="O3257" s="6">
        <f t="shared" si="201"/>
        <v>29.166666666666668</v>
      </c>
      <c r="P3257" t="s">
        <v>8271</v>
      </c>
      <c r="Q3257" s="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0"/>
        <v>128.06</v>
      </c>
      <c r="O3258" s="6">
        <f t="shared" si="201"/>
        <v>72.76136363636364</v>
      </c>
      <c r="P3258" t="s">
        <v>8271</v>
      </c>
      <c r="Q3258" s="7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0"/>
        <v>106.29949999999999</v>
      </c>
      <c r="O3259" s="6">
        <f t="shared" si="201"/>
        <v>51.853414634146333</v>
      </c>
      <c r="P3259" t="s">
        <v>8271</v>
      </c>
      <c r="Q3259" s="7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0"/>
        <v>105.21428571428571</v>
      </c>
      <c r="O3260" s="6">
        <f t="shared" si="201"/>
        <v>98.2</v>
      </c>
      <c r="P3260" t="s">
        <v>8271</v>
      </c>
      <c r="Q3260" s="7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0"/>
        <v>106.16782608695652</v>
      </c>
      <c r="O3261" s="6">
        <f t="shared" si="201"/>
        <v>251.7381443298969</v>
      </c>
      <c r="P3261" t="s">
        <v>8271</v>
      </c>
      <c r="Q3261" s="7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0"/>
        <v>109.24000000000001</v>
      </c>
      <c r="O3262" s="6">
        <f t="shared" si="201"/>
        <v>74.821917808219183</v>
      </c>
      <c r="P3262" t="s">
        <v>8271</v>
      </c>
      <c r="Q3262" s="7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0"/>
        <v>100.45454545454547</v>
      </c>
      <c r="O3263" s="6">
        <f t="shared" si="201"/>
        <v>67.65306122448979</v>
      </c>
      <c r="P3263" t="s">
        <v>8271</v>
      </c>
      <c r="Q3263" s="7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0"/>
        <v>103.04098360655738</v>
      </c>
      <c r="O3264" s="6">
        <f t="shared" si="201"/>
        <v>93.81343283582089</v>
      </c>
      <c r="P3264" t="s">
        <v>8271</v>
      </c>
      <c r="Q3264" s="7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0"/>
        <v>112.1664</v>
      </c>
      <c r="O3265" s="6">
        <f t="shared" si="201"/>
        <v>41.237647058823526</v>
      </c>
      <c r="P3265" t="s">
        <v>8271</v>
      </c>
      <c r="Q3265" s="7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0"/>
        <v>103</v>
      </c>
      <c r="O3266" s="6">
        <f t="shared" si="201"/>
        <v>52.551020408163268</v>
      </c>
      <c r="P3266" t="s">
        <v>8271</v>
      </c>
      <c r="Q3266" s="7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204">(E3267/D3267)*100</f>
        <v>164</v>
      </c>
      <c r="O3267" s="6">
        <f t="shared" ref="O3267:O3330" si="205">E3267/L3267</f>
        <v>70.285714285714292</v>
      </c>
      <c r="P3267" t="s">
        <v>8271</v>
      </c>
      <c r="Q3267" s="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4"/>
        <v>131.28333333333333</v>
      </c>
      <c r="O3268" s="6">
        <f t="shared" si="205"/>
        <v>48.325153374233132</v>
      </c>
      <c r="P3268" t="s">
        <v>8271</v>
      </c>
      <c r="Q3268" s="7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4"/>
        <v>102.1</v>
      </c>
      <c r="O3269" s="6">
        <f t="shared" si="205"/>
        <v>53.177083333333336</v>
      </c>
      <c r="P3269" t="s">
        <v>8271</v>
      </c>
      <c r="Q3269" s="7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4"/>
        <v>128</v>
      </c>
      <c r="O3270" s="6">
        <f t="shared" si="205"/>
        <v>60.952380952380949</v>
      </c>
      <c r="P3270" t="s">
        <v>8271</v>
      </c>
      <c r="Q3270" s="7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4"/>
        <v>101.49999999999999</v>
      </c>
      <c r="O3271" s="6">
        <f t="shared" si="205"/>
        <v>116</v>
      </c>
      <c r="P3271" t="s">
        <v>8271</v>
      </c>
      <c r="Q3271" s="7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4"/>
        <v>101.66666666666666</v>
      </c>
      <c r="O3272" s="6">
        <f t="shared" si="205"/>
        <v>61</v>
      </c>
      <c r="P3272" t="s">
        <v>8271</v>
      </c>
      <c r="Q3272" s="7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4"/>
        <v>130</v>
      </c>
      <c r="O3273" s="6">
        <f t="shared" si="205"/>
        <v>38.235294117647058</v>
      </c>
      <c r="P3273" t="s">
        <v>8271</v>
      </c>
      <c r="Q3273" s="7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4"/>
        <v>154.43</v>
      </c>
      <c r="O3274" s="6">
        <f t="shared" si="205"/>
        <v>106.50344827586207</v>
      </c>
      <c r="P3274" t="s">
        <v>8271</v>
      </c>
      <c r="Q3274" s="7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4"/>
        <v>107.4</v>
      </c>
      <c r="O3275" s="6">
        <f t="shared" si="205"/>
        <v>204.57142857142858</v>
      </c>
      <c r="P3275" t="s">
        <v>8271</v>
      </c>
      <c r="Q3275" s="7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4"/>
        <v>101.32258064516128</v>
      </c>
      <c r="O3276" s="6">
        <f t="shared" si="205"/>
        <v>54.912587412587413</v>
      </c>
      <c r="P3276" t="s">
        <v>8271</v>
      </c>
      <c r="Q3276" s="7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4"/>
        <v>100.27777777777777</v>
      </c>
      <c r="O3277" s="6">
        <f t="shared" si="205"/>
        <v>150.41666666666666</v>
      </c>
      <c r="P3277" t="s">
        <v>8271</v>
      </c>
      <c r="Q3277" s="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4"/>
        <v>116.84444444444443</v>
      </c>
      <c r="O3278" s="6">
        <f t="shared" si="205"/>
        <v>52.58</v>
      </c>
      <c r="P3278" t="s">
        <v>8271</v>
      </c>
      <c r="Q3278" s="7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4"/>
        <v>108.60000000000001</v>
      </c>
      <c r="O3279" s="6">
        <f t="shared" si="205"/>
        <v>54.3</v>
      </c>
      <c r="P3279" t="s">
        <v>8271</v>
      </c>
      <c r="Q3279" s="7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4"/>
        <v>103.4</v>
      </c>
      <c r="O3280" s="6">
        <f t="shared" si="205"/>
        <v>76.029411764705884</v>
      </c>
      <c r="P3280" t="s">
        <v>8271</v>
      </c>
      <c r="Q3280" s="7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4"/>
        <v>114.27586206896552</v>
      </c>
      <c r="O3281" s="6">
        <f t="shared" si="205"/>
        <v>105.2063492063492</v>
      </c>
      <c r="P3281" t="s">
        <v>8271</v>
      </c>
      <c r="Q3281" s="7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4"/>
        <v>103</v>
      </c>
      <c r="O3282" s="6">
        <f t="shared" si="205"/>
        <v>68.666666666666671</v>
      </c>
      <c r="P3282" t="s">
        <v>8271</v>
      </c>
      <c r="Q3282" s="7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4"/>
        <v>121.6</v>
      </c>
      <c r="O3283" s="6">
        <f t="shared" si="205"/>
        <v>129.36170212765958</v>
      </c>
      <c r="P3283" t="s">
        <v>8271</v>
      </c>
      <c r="Q3283" s="7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4"/>
        <v>102.6467741935484</v>
      </c>
      <c r="O3284" s="6">
        <f t="shared" si="205"/>
        <v>134.26371308016877</v>
      </c>
      <c r="P3284" t="s">
        <v>8271</v>
      </c>
      <c r="Q3284" s="7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4"/>
        <v>104.75000000000001</v>
      </c>
      <c r="O3285" s="6">
        <f t="shared" si="205"/>
        <v>17.829787234042552</v>
      </c>
      <c r="P3285" t="s">
        <v>8271</v>
      </c>
      <c r="Q3285" s="7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4"/>
        <v>101.6</v>
      </c>
      <c r="O3286" s="6">
        <f t="shared" si="205"/>
        <v>203.2</v>
      </c>
      <c r="P3286" t="s">
        <v>8271</v>
      </c>
      <c r="Q3286" s="7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4"/>
        <v>112.10242048409683</v>
      </c>
      <c r="O3287" s="6">
        <f t="shared" si="205"/>
        <v>69.18518518518519</v>
      </c>
      <c r="P3287" t="s">
        <v>8271</v>
      </c>
      <c r="Q3287" s="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4"/>
        <v>101.76666666666667</v>
      </c>
      <c r="O3288" s="6">
        <f t="shared" si="205"/>
        <v>125.12295081967213</v>
      </c>
      <c r="P3288" t="s">
        <v>8271</v>
      </c>
      <c r="Q3288" s="7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4"/>
        <v>100</v>
      </c>
      <c r="O3289" s="6">
        <f t="shared" si="205"/>
        <v>73.529411764705884</v>
      </c>
      <c r="P3289" t="s">
        <v>8271</v>
      </c>
      <c r="Q3289" s="7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4"/>
        <v>100.26489999999998</v>
      </c>
      <c r="O3290" s="6">
        <f t="shared" si="205"/>
        <v>48.437149758454105</v>
      </c>
      <c r="P3290" t="s">
        <v>8271</v>
      </c>
      <c r="Q3290" s="7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4"/>
        <v>133.04200000000003</v>
      </c>
      <c r="O3291" s="6">
        <f t="shared" si="205"/>
        <v>26.608400000000003</v>
      </c>
      <c r="P3291" t="s">
        <v>8271</v>
      </c>
      <c r="Q3291" s="7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4"/>
        <v>121.2</v>
      </c>
      <c r="O3292" s="6">
        <f t="shared" si="205"/>
        <v>33.666666666666664</v>
      </c>
      <c r="P3292" t="s">
        <v>8271</v>
      </c>
      <c r="Q3292" s="7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4"/>
        <v>113.99999999999999</v>
      </c>
      <c r="O3293" s="6">
        <f t="shared" si="205"/>
        <v>40.714285714285715</v>
      </c>
      <c r="P3293" t="s">
        <v>8271</v>
      </c>
      <c r="Q3293" s="7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4"/>
        <v>286.13861386138615</v>
      </c>
      <c r="O3294" s="6">
        <f t="shared" si="205"/>
        <v>19.266666666666666</v>
      </c>
      <c r="P3294" t="s">
        <v>8271</v>
      </c>
      <c r="Q3294" s="7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4"/>
        <v>170.44444444444446</v>
      </c>
      <c r="O3295" s="6">
        <f t="shared" si="205"/>
        <v>84.285714285714292</v>
      </c>
      <c r="P3295" t="s">
        <v>8271</v>
      </c>
      <c r="Q3295" s="7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4"/>
        <v>118.33333333333333</v>
      </c>
      <c r="O3296" s="6">
        <f t="shared" si="205"/>
        <v>29.583333333333332</v>
      </c>
      <c r="P3296" t="s">
        <v>8271</v>
      </c>
      <c r="Q3296" s="7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4"/>
        <v>102.85857142857142</v>
      </c>
      <c r="O3297" s="6">
        <f t="shared" si="205"/>
        <v>26.667037037037037</v>
      </c>
      <c r="P3297" t="s">
        <v>8271</v>
      </c>
      <c r="Q3297" s="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4"/>
        <v>144.06666666666666</v>
      </c>
      <c r="O3298" s="6">
        <f t="shared" si="205"/>
        <v>45.978723404255319</v>
      </c>
      <c r="P3298" t="s">
        <v>8271</v>
      </c>
      <c r="Q3298" s="7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4"/>
        <v>100.07272727272726</v>
      </c>
      <c r="O3299" s="6">
        <f t="shared" si="205"/>
        <v>125.09090909090909</v>
      </c>
      <c r="P3299" t="s">
        <v>8271</v>
      </c>
      <c r="Q3299" s="7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4"/>
        <v>101.73</v>
      </c>
      <c r="O3300" s="6">
        <f t="shared" si="205"/>
        <v>141.29166666666666</v>
      </c>
      <c r="P3300" t="s">
        <v>8271</v>
      </c>
      <c r="Q3300" s="7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4"/>
        <v>116.19999999999999</v>
      </c>
      <c r="O3301" s="6">
        <f t="shared" si="205"/>
        <v>55.333333333333336</v>
      </c>
      <c r="P3301" t="s">
        <v>8271</v>
      </c>
      <c r="Q3301" s="7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4"/>
        <v>136.16666666666666</v>
      </c>
      <c r="O3302" s="6">
        <f t="shared" si="205"/>
        <v>46.420454545454547</v>
      </c>
      <c r="P3302" t="s">
        <v>8271</v>
      </c>
      <c r="Q3302" s="7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4"/>
        <v>133.46666666666667</v>
      </c>
      <c r="O3303" s="6">
        <f t="shared" si="205"/>
        <v>57.2</v>
      </c>
      <c r="P3303" t="s">
        <v>8271</v>
      </c>
      <c r="Q3303" s="7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4"/>
        <v>103.39285714285715</v>
      </c>
      <c r="O3304" s="6">
        <f t="shared" si="205"/>
        <v>173.7</v>
      </c>
      <c r="P3304" t="s">
        <v>8271</v>
      </c>
      <c r="Q3304" s="7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4"/>
        <v>115.88888888888889</v>
      </c>
      <c r="O3305" s="6">
        <f t="shared" si="205"/>
        <v>59.6</v>
      </c>
      <c r="P3305" t="s">
        <v>8271</v>
      </c>
      <c r="Q3305" s="7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4"/>
        <v>104.51666666666665</v>
      </c>
      <c r="O3306" s="6">
        <f t="shared" si="205"/>
        <v>89.585714285714289</v>
      </c>
      <c r="P3306" t="s">
        <v>8271</v>
      </c>
      <c r="Q3306" s="7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4"/>
        <v>102.02500000000001</v>
      </c>
      <c r="O3307" s="6">
        <f t="shared" si="205"/>
        <v>204.05</v>
      </c>
      <c r="P3307" t="s">
        <v>8271</v>
      </c>
      <c r="Q3307" s="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4"/>
        <v>175.33333333333334</v>
      </c>
      <c r="O3308" s="6">
        <f t="shared" si="205"/>
        <v>48.703703703703702</v>
      </c>
      <c r="P3308" t="s">
        <v>8271</v>
      </c>
      <c r="Q3308" s="7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4"/>
        <v>106.67999999999999</v>
      </c>
      <c r="O3309" s="6">
        <f t="shared" si="205"/>
        <v>53.339999999999996</v>
      </c>
      <c r="P3309" t="s">
        <v>8271</v>
      </c>
      <c r="Q3309" s="7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4"/>
        <v>122.28571428571429</v>
      </c>
      <c r="O3310" s="6">
        <f t="shared" si="205"/>
        <v>75.087719298245617</v>
      </c>
      <c r="P3310" t="s">
        <v>8271</v>
      </c>
      <c r="Q3310" s="7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4"/>
        <v>159.42857142857144</v>
      </c>
      <c r="O3311" s="6">
        <f t="shared" si="205"/>
        <v>18</v>
      </c>
      <c r="P3311" t="s">
        <v>8271</v>
      </c>
      <c r="Q3311" s="7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4"/>
        <v>100.07692307692308</v>
      </c>
      <c r="O3312" s="6">
        <f t="shared" si="205"/>
        <v>209.83870967741936</v>
      </c>
      <c r="P3312" t="s">
        <v>8271</v>
      </c>
      <c r="Q3312" s="7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4"/>
        <v>109.84</v>
      </c>
      <c r="O3313" s="6">
        <f t="shared" si="205"/>
        <v>61.022222222222226</v>
      </c>
      <c r="P3313" t="s">
        <v>8271</v>
      </c>
      <c r="Q3313" s="7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4"/>
        <v>100.03999999999999</v>
      </c>
      <c r="O3314" s="6">
        <f t="shared" si="205"/>
        <v>61</v>
      </c>
      <c r="P3314" t="s">
        <v>8271</v>
      </c>
      <c r="Q3314" s="7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4"/>
        <v>116.05000000000001</v>
      </c>
      <c r="O3315" s="6">
        <f t="shared" si="205"/>
        <v>80.034482758620683</v>
      </c>
      <c r="P3315" t="s">
        <v>8271</v>
      </c>
      <c r="Q3315" s="7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4"/>
        <v>210.75</v>
      </c>
      <c r="O3316" s="6">
        <f t="shared" si="205"/>
        <v>29.068965517241381</v>
      </c>
      <c r="P3316" t="s">
        <v>8271</v>
      </c>
      <c r="Q3316" s="7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4"/>
        <v>110.00000000000001</v>
      </c>
      <c r="O3317" s="6">
        <f t="shared" si="205"/>
        <v>49.438202247191015</v>
      </c>
      <c r="P3317" t="s">
        <v>8271</v>
      </c>
      <c r="Q3317" s="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4"/>
        <v>100.08673425918037</v>
      </c>
      <c r="O3318" s="6">
        <f t="shared" si="205"/>
        <v>93.977440000000001</v>
      </c>
      <c r="P3318" t="s">
        <v>8271</v>
      </c>
      <c r="Q3318" s="7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4"/>
        <v>106.19047619047619</v>
      </c>
      <c r="O3319" s="6">
        <f t="shared" si="205"/>
        <v>61.944444444444443</v>
      </c>
      <c r="P3319" t="s">
        <v>8271</v>
      </c>
      <c r="Q3319" s="7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4"/>
        <v>125.6</v>
      </c>
      <c r="O3320" s="6">
        <f t="shared" si="205"/>
        <v>78.5</v>
      </c>
      <c r="P3320" t="s">
        <v>8271</v>
      </c>
      <c r="Q3320" s="7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4"/>
        <v>108</v>
      </c>
      <c r="O3321" s="6">
        <f t="shared" si="205"/>
        <v>33.75</v>
      </c>
      <c r="P3321" t="s">
        <v>8271</v>
      </c>
      <c r="Q3321" s="7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4"/>
        <v>101</v>
      </c>
      <c r="O3322" s="6">
        <f t="shared" si="205"/>
        <v>66.44736842105263</v>
      </c>
      <c r="P3322" t="s">
        <v>8271</v>
      </c>
      <c r="Q3322" s="7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4"/>
        <v>107.4</v>
      </c>
      <c r="O3323" s="6">
        <f t="shared" si="205"/>
        <v>35.799999999999997</v>
      </c>
      <c r="P3323" t="s">
        <v>8271</v>
      </c>
      <c r="Q3323" s="7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4"/>
        <v>101.51515151515152</v>
      </c>
      <c r="O3324" s="6">
        <f t="shared" si="205"/>
        <v>145.65217391304347</v>
      </c>
      <c r="P3324" t="s">
        <v>8271</v>
      </c>
      <c r="Q3324" s="7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4"/>
        <v>125.89999999999999</v>
      </c>
      <c r="O3325" s="6">
        <f t="shared" si="205"/>
        <v>25.693877551020407</v>
      </c>
      <c r="P3325" t="s">
        <v>8271</v>
      </c>
      <c r="Q3325" s="7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4"/>
        <v>101.66666666666666</v>
      </c>
      <c r="O3326" s="6">
        <f t="shared" si="205"/>
        <v>152.5</v>
      </c>
      <c r="P3326" t="s">
        <v>8271</v>
      </c>
      <c r="Q3326" s="7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4"/>
        <v>112.5</v>
      </c>
      <c r="O3327" s="6">
        <f t="shared" si="205"/>
        <v>30</v>
      </c>
      <c r="P3327" t="s">
        <v>8271</v>
      </c>
      <c r="Q3327" s="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4"/>
        <v>101.375</v>
      </c>
      <c r="O3328" s="6">
        <f t="shared" si="205"/>
        <v>142.28070175438597</v>
      </c>
      <c r="P3328" t="s">
        <v>8271</v>
      </c>
      <c r="Q3328" s="7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4"/>
        <v>101.25</v>
      </c>
      <c r="O3329" s="6">
        <f t="shared" si="205"/>
        <v>24.545454545454547</v>
      </c>
      <c r="P3329" t="s">
        <v>8271</v>
      </c>
      <c r="Q3329" s="7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4"/>
        <v>146.38888888888889</v>
      </c>
      <c r="O3330" s="6">
        <f t="shared" si="205"/>
        <v>292.77777777777777</v>
      </c>
      <c r="P3330" t="s">
        <v>8271</v>
      </c>
      <c r="Q3330" s="7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208">(E3331/D3331)*100</f>
        <v>116.8</v>
      </c>
      <c r="O3331" s="6">
        <f t="shared" ref="O3331:O3394" si="209">E3331/L3331</f>
        <v>44.92307692307692</v>
      </c>
      <c r="P3331" t="s">
        <v>8271</v>
      </c>
      <c r="Q3331" s="7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8"/>
        <v>106.26666666666667</v>
      </c>
      <c r="O3332" s="6">
        <f t="shared" si="209"/>
        <v>23.10144927536232</v>
      </c>
      <c r="P3332" t="s">
        <v>8271</v>
      </c>
      <c r="Q3332" s="7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8"/>
        <v>104.52</v>
      </c>
      <c r="O3333" s="6">
        <f t="shared" si="209"/>
        <v>80.400000000000006</v>
      </c>
      <c r="P3333" t="s">
        <v>8271</v>
      </c>
      <c r="Q3333" s="7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8"/>
        <v>100</v>
      </c>
      <c r="O3334" s="6">
        <f t="shared" si="209"/>
        <v>72.289156626506028</v>
      </c>
      <c r="P3334" t="s">
        <v>8271</v>
      </c>
      <c r="Q3334" s="7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8"/>
        <v>104.57142857142858</v>
      </c>
      <c r="O3335" s="6">
        <f t="shared" si="209"/>
        <v>32.972972972972975</v>
      </c>
      <c r="P3335" t="s">
        <v>8271</v>
      </c>
      <c r="Q3335" s="7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8"/>
        <v>138.62051149573753</v>
      </c>
      <c r="O3336" s="6">
        <f t="shared" si="209"/>
        <v>116.65217391304348</v>
      </c>
      <c r="P3336" t="s">
        <v>8271</v>
      </c>
      <c r="Q3336" s="7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8"/>
        <v>100.32000000000001</v>
      </c>
      <c r="O3337" s="6">
        <f t="shared" si="209"/>
        <v>79.61904761904762</v>
      </c>
      <c r="P3337" t="s">
        <v>8271</v>
      </c>
      <c r="Q3337" s="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8"/>
        <v>100</v>
      </c>
      <c r="O3338" s="6">
        <f t="shared" si="209"/>
        <v>27.777777777777779</v>
      </c>
      <c r="P3338" t="s">
        <v>8271</v>
      </c>
      <c r="Q3338" s="7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8"/>
        <v>110.2</v>
      </c>
      <c r="O3339" s="6">
        <f t="shared" si="209"/>
        <v>81.029411764705884</v>
      </c>
      <c r="P3339" t="s">
        <v>8271</v>
      </c>
      <c r="Q3339" s="7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8"/>
        <v>102.18</v>
      </c>
      <c r="O3340" s="6">
        <f t="shared" si="209"/>
        <v>136.84821428571428</v>
      </c>
      <c r="P3340" t="s">
        <v>8271</v>
      </c>
      <c r="Q3340" s="7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8"/>
        <v>104.35000000000001</v>
      </c>
      <c r="O3341" s="6">
        <f t="shared" si="209"/>
        <v>177.61702127659575</v>
      </c>
      <c r="P3341" t="s">
        <v>8271</v>
      </c>
      <c r="Q3341" s="7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8"/>
        <v>138.16666666666666</v>
      </c>
      <c r="O3342" s="6">
        <f t="shared" si="209"/>
        <v>109.07894736842105</v>
      </c>
      <c r="P3342" t="s">
        <v>8271</v>
      </c>
      <c r="Q3342" s="7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8"/>
        <v>100</v>
      </c>
      <c r="O3343" s="6">
        <f t="shared" si="209"/>
        <v>119.64285714285714</v>
      </c>
      <c r="P3343" t="s">
        <v>8271</v>
      </c>
      <c r="Q3343" s="7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8"/>
        <v>101.66666666666666</v>
      </c>
      <c r="O3344" s="6">
        <f t="shared" si="209"/>
        <v>78.205128205128204</v>
      </c>
      <c r="P3344" t="s">
        <v>8271</v>
      </c>
      <c r="Q3344" s="7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8"/>
        <v>171.42857142857142</v>
      </c>
      <c r="O3345" s="6">
        <f t="shared" si="209"/>
        <v>52.173913043478258</v>
      </c>
      <c r="P3345" t="s">
        <v>8271</v>
      </c>
      <c r="Q3345" s="7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8"/>
        <v>101.44444444444444</v>
      </c>
      <c r="O3346" s="6">
        <f t="shared" si="209"/>
        <v>114.125</v>
      </c>
      <c r="P3346" t="s">
        <v>8271</v>
      </c>
      <c r="Q3346" s="7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8"/>
        <v>130</v>
      </c>
      <c r="O3347" s="6">
        <f t="shared" si="209"/>
        <v>50</v>
      </c>
      <c r="P3347" t="s">
        <v>8271</v>
      </c>
      <c r="Q3347" s="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8"/>
        <v>110.00000000000001</v>
      </c>
      <c r="O3348" s="6">
        <f t="shared" si="209"/>
        <v>91.666666666666671</v>
      </c>
      <c r="P3348" t="s">
        <v>8271</v>
      </c>
      <c r="Q3348" s="7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8"/>
        <v>119.44999999999999</v>
      </c>
      <c r="O3349" s="6">
        <f t="shared" si="209"/>
        <v>108.59090909090909</v>
      </c>
      <c r="P3349" t="s">
        <v>8271</v>
      </c>
      <c r="Q3349" s="7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8"/>
        <v>100.2909090909091</v>
      </c>
      <c r="O3350" s="6">
        <f t="shared" si="209"/>
        <v>69.822784810126578</v>
      </c>
      <c r="P3350" t="s">
        <v>8271</v>
      </c>
      <c r="Q3350" s="7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8"/>
        <v>153.4</v>
      </c>
      <c r="O3351" s="6">
        <f t="shared" si="209"/>
        <v>109.57142857142857</v>
      </c>
      <c r="P3351" t="s">
        <v>8271</v>
      </c>
      <c r="Q3351" s="7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8"/>
        <v>104.42857142857143</v>
      </c>
      <c r="O3352" s="6">
        <f t="shared" si="209"/>
        <v>71.666666666666671</v>
      </c>
      <c r="P3352" t="s">
        <v>8271</v>
      </c>
      <c r="Q3352" s="7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8"/>
        <v>101.1</v>
      </c>
      <c r="O3353" s="6">
        <f t="shared" si="209"/>
        <v>93.611111111111114</v>
      </c>
      <c r="P3353" t="s">
        <v>8271</v>
      </c>
      <c r="Q3353" s="7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8"/>
        <v>107.52</v>
      </c>
      <c r="O3354" s="6">
        <f t="shared" si="209"/>
        <v>76.8</v>
      </c>
      <c r="P3354" t="s">
        <v>8271</v>
      </c>
      <c r="Q3354" s="7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8"/>
        <v>315</v>
      </c>
      <c r="O3355" s="6">
        <f t="shared" si="209"/>
        <v>35.795454545454547</v>
      </c>
      <c r="P3355" t="s">
        <v>8271</v>
      </c>
      <c r="Q3355" s="7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8"/>
        <v>101.93333333333334</v>
      </c>
      <c r="O3356" s="6">
        <f t="shared" si="209"/>
        <v>55.6</v>
      </c>
      <c r="P3356" t="s">
        <v>8271</v>
      </c>
      <c r="Q3356" s="7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8"/>
        <v>126.28571428571429</v>
      </c>
      <c r="O3357" s="6">
        <f t="shared" si="209"/>
        <v>147.33333333333334</v>
      </c>
      <c r="P3357" t="s">
        <v>8271</v>
      </c>
      <c r="Q3357" s="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8"/>
        <v>101.4</v>
      </c>
      <c r="O3358" s="6">
        <f t="shared" si="209"/>
        <v>56.333333333333336</v>
      </c>
      <c r="P3358" t="s">
        <v>8271</v>
      </c>
      <c r="Q3358" s="7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8"/>
        <v>101</v>
      </c>
      <c r="O3359" s="6">
        <f t="shared" si="209"/>
        <v>96.19047619047619</v>
      </c>
      <c r="P3359" t="s">
        <v>8271</v>
      </c>
      <c r="Q3359" s="7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8"/>
        <v>102.99000000000001</v>
      </c>
      <c r="O3360" s="6">
        <f t="shared" si="209"/>
        <v>63.574074074074076</v>
      </c>
      <c r="P3360" t="s">
        <v>8271</v>
      </c>
      <c r="Q3360" s="7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8"/>
        <v>106.25</v>
      </c>
      <c r="O3361" s="6">
        <f t="shared" si="209"/>
        <v>184.78260869565219</v>
      </c>
      <c r="P3361" t="s">
        <v>8271</v>
      </c>
      <c r="Q3361" s="7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8"/>
        <v>101.37777777777779</v>
      </c>
      <c r="O3362" s="6">
        <f t="shared" si="209"/>
        <v>126.72222222222223</v>
      </c>
      <c r="P3362" t="s">
        <v>8271</v>
      </c>
      <c r="Q3362" s="7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8"/>
        <v>113.46000000000001</v>
      </c>
      <c r="O3363" s="6">
        <f t="shared" si="209"/>
        <v>83.42647058823529</v>
      </c>
      <c r="P3363" t="s">
        <v>8271</v>
      </c>
      <c r="Q3363" s="7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8"/>
        <v>218.00000000000003</v>
      </c>
      <c r="O3364" s="6">
        <f t="shared" si="209"/>
        <v>54.5</v>
      </c>
      <c r="P3364" t="s">
        <v>8271</v>
      </c>
      <c r="Q3364" s="7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8"/>
        <v>101.41935483870968</v>
      </c>
      <c r="O3365" s="6">
        <f t="shared" si="209"/>
        <v>302.30769230769232</v>
      </c>
      <c r="P3365" t="s">
        <v>8271</v>
      </c>
      <c r="Q3365" s="7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8"/>
        <v>105.93333333333332</v>
      </c>
      <c r="O3366" s="6">
        <f t="shared" si="209"/>
        <v>44.138888888888886</v>
      </c>
      <c r="P3366" t="s">
        <v>8271</v>
      </c>
      <c r="Q3366" s="7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8"/>
        <v>104</v>
      </c>
      <c r="O3367" s="6">
        <f t="shared" si="209"/>
        <v>866.66666666666663</v>
      </c>
      <c r="P3367" t="s">
        <v>8271</v>
      </c>
      <c r="Q3367" s="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8"/>
        <v>221</v>
      </c>
      <c r="O3368" s="6">
        <f t="shared" si="209"/>
        <v>61.388888888888886</v>
      </c>
      <c r="P3368" t="s">
        <v>8271</v>
      </c>
      <c r="Q3368" s="7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8"/>
        <v>118.66666666666667</v>
      </c>
      <c r="O3369" s="6">
        <f t="shared" si="209"/>
        <v>29.666666666666668</v>
      </c>
      <c r="P3369" t="s">
        <v>8271</v>
      </c>
      <c r="Q3369" s="7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8"/>
        <v>104.60000000000001</v>
      </c>
      <c r="O3370" s="6">
        <f t="shared" si="209"/>
        <v>45.478260869565219</v>
      </c>
      <c r="P3370" t="s">
        <v>8271</v>
      </c>
      <c r="Q3370" s="7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8"/>
        <v>103.89999999999999</v>
      </c>
      <c r="O3371" s="6">
        <f t="shared" si="209"/>
        <v>96.203703703703709</v>
      </c>
      <c r="P3371" t="s">
        <v>8271</v>
      </c>
      <c r="Q3371" s="7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8"/>
        <v>117.73333333333333</v>
      </c>
      <c r="O3372" s="6">
        <f t="shared" si="209"/>
        <v>67.92307692307692</v>
      </c>
      <c r="P3372" t="s">
        <v>8271</v>
      </c>
      <c r="Q3372" s="7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8"/>
        <v>138.5</v>
      </c>
      <c r="O3373" s="6">
        <f t="shared" si="209"/>
        <v>30.777777777777779</v>
      </c>
      <c r="P3373" t="s">
        <v>8271</v>
      </c>
      <c r="Q3373" s="7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8"/>
        <v>103.49999999999999</v>
      </c>
      <c r="O3374" s="6">
        <f t="shared" si="209"/>
        <v>38.333333333333336</v>
      </c>
      <c r="P3374" t="s">
        <v>8271</v>
      </c>
      <c r="Q3374" s="7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8"/>
        <v>100.25</v>
      </c>
      <c r="O3375" s="6">
        <f t="shared" si="209"/>
        <v>66.833333333333329</v>
      </c>
      <c r="P3375" t="s">
        <v>8271</v>
      </c>
      <c r="Q3375" s="7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8"/>
        <v>106.57142857142856</v>
      </c>
      <c r="O3376" s="6">
        <f t="shared" si="209"/>
        <v>71.730769230769226</v>
      </c>
      <c r="P3376" t="s">
        <v>8271</v>
      </c>
      <c r="Q3376" s="7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8"/>
        <v>100</v>
      </c>
      <c r="O3377" s="6">
        <f t="shared" si="209"/>
        <v>176.47058823529412</v>
      </c>
      <c r="P3377" t="s">
        <v>8271</v>
      </c>
      <c r="Q3377" s="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8"/>
        <v>100.01249999999999</v>
      </c>
      <c r="O3378" s="6">
        <f t="shared" si="209"/>
        <v>421.10526315789474</v>
      </c>
      <c r="P3378" t="s">
        <v>8271</v>
      </c>
      <c r="Q3378" s="7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8"/>
        <v>101.05</v>
      </c>
      <c r="O3379" s="6">
        <f t="shared" si="209"/>
        <v>104.98701298701299</v>
      </c>
      <c r="P3379" t="s">
        <v>8271</v>
      </c>
      <c r="Q3379" s="7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8"/>
        <v>107.63636363636364</v>
      </c>
      <c r="O3380" s="6">
        <f t="shared" si="209"/>
        <v>28.19047619047619</v>
      </c>
      <c r="P3380" t="s">
        <v>8271</v>
      </c>
      <c r="Q3380" s="7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8"/>
        <v>103.64999999999999</v>
      </c>
      <c r="O3381" s="6">
        <f t="shared" si="209"/>
        <v>54.55263157894737</v>
      </c>
      <c r="P3381" t="s">
        <v>8271</v>
      </c>
      <c r="Q3381" s="7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8"/>
        <v>104.43333333333334</v>
      </c>
      <c r="O3382" s="6">
        <f t="shared" si="209"/>
        <v>111.89285714285714</v>
      </c>
      <c r="P3382" t="s">
        <v>8271</v>
      </c>
      <c r="Q3382" s="7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8"/>
        <v>102.25</v>
      </c>
      <c r="O3383" s="6">
        <f t="shared" si="209"/>
        <v>85.208333333333329</v>
      </c>
      <c r="P3383" t="s">
        <v>8271</v>
      </c>
      <c r="Q3383" s="7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8"/>
        <v>100.74285714285713</v>
      </c>
      <c r="O3384" s="6">
        <f t="shared" si="209"/>
        <v>76.652173913043484</v>
      </c>
      <c r="P3384" t="s">
        <v>8271</v>
      </c>
      <c r="Q3384" s="7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8"/>
        <v>111.71428571428572</v>
      </c>
      <c r="O3385" s="6">
        <f t="shared" si="209"/>
        <v>65.166666666666671</v>
      </c>
      <c r="P3385" t="s">
        <v>8271</v>
      </c>
      <c r="Q3385" s="7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8"/>
        <v>100.01100000000001</v>
      </c>
      <c r="O3386" s="6">
        <f t="shared" si="209"/>
        <v>93.760312499999998</v>
      </c>
      <c r="P3386" t="s">
        <v>8271</v>
      </c>
      <c r="Q3386" s="7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8"/>
        <v>100</v>
      </c>
      <c r="O3387" s="6">
        <f t="shared" si="209"/>
        <v>133.33333333333334</v>
      </c>
      <c r="P3387" t="s">
        <v>8271</v>
      </c>
      <c r="Q3387" s="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8"/>
        <v>105</v>
      </c>
      <c r="O3388" s="6">
        <f t="shared" si="209"/>
        <v>51.219512195121951</v>
      </c>
      <c r="P3388" t="s">
        <v>8271</v>
      </c>
      <c r="Q3388" s="7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8"/>
        <v>116.86666666666667</v>
      </c>
      <c r="O3389" s="6">
        <f t="shared" si="209"/>
        <v>100.17142857142858</v>
      </c>
      <c r="P3389" t="s">
        <v>8271</v>
      </c>
      <c r="Q3389" s="7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8"/>
        <v>103.8</v>
      </c>
      <c r="O3390" s="6">
        <f t="shared" si="209"/>
        <v>34.6</v>
      </c>
      <c r="P3390" t="s">
        <v>8271</v>
      </c>
      <c r="Q3390" s="7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8"/>
        <v>114.5</v>
      </c>
      <c r="O3391" s="6">
        <f t="shared" si="209"/>
        <v>184.67741935483872</v>
      </c>
      <c r="P3391" t="s">
        <v>8271</v>
      </c>
      <c r="Q3391" s="7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8"/>
        <v>102.4</v>
      </c>
      <c r="O3392" s="6">
        <f t="shared" si="209"/>
        <v>69.818181818181813</v>
      </c>
      <c r="P3392" t="s">
        <v>8271</v>
      </c>
      <c r="Q3392" s="7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8"/>
        <v>223</v>
      </c>
      <c r="O3393" s="6">
        <f t="shared" si="209"/>
        <v>61.944444444444443</v>
      </c>
      <c r="P3393" t="s">
        <v>8271</v>
      </c>
      <c r="Q3393" s="7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08"/>
        <v>100</v>
      </c>
      <c r="O3394" s="6">
        <f t="shared" si="209"/>
        <v>41.666666666666664</v>
      </c>
      <c r="P3394" t="s">
        <v>8271</v>
      </c>
      <c r="Q3394" s="7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212">(E3395/D3395)*100</f>
        <v>105.80000000000001</v>
      </c>
      <c r="O3395" s="6">
        <f t="shared" ref="O3395:O3458" si="213">E3395/L3395</f>
        <v>36.06818181818182</v>
      </c>
      <c r="P3395" t="s">
        <v>8271</v>
      </c>
      <c r="Q3395" s="7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2"/>
        <v>142.36363636363635</v>
      </c>
      <c r="O3396" s="6">
        <f t="shared" si="213"/>
        <v>29</v>
      </c>
      <c r="P3396" t="s">
        <v>8271</v>
      </c>
      <c r="Q3396" s="7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2"/>
        <v>184</v>
      </c>
      <c r="O3397" s="6">
        <f t="shared" si="213"/>
        <v>24.210526315789473</v>
      </c>
      <c r="P3397" t="s">
        <v>8271</v>
      </c>
      <c r="Q3397" s="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2"/>
        <v>104.33333333333333</v>
      </c>
      <c r="O3398" s="6">
        <f t="shared" si="213"/>
        <v>55.892857142857146</v>
      </c>
      <c r="P3398" t="s">
        <v>8271</v>
      </c>
      <c r="Q3398" s="7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2"/>
        <v>112.00000000000001</v>
      </c>
      <c r="O3399" s="6">
        <f t="shared" si="213"/>
        <v>11.666666666666666</v>
      </c>
      <c r="P3399" t="s">
        <v>8271</v>
      </c>
      <c r="Q3399" s="7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2"/>
        <v>111.07499999999999</v>
      </c>
      <c r="O3400" s="6">
        <f t="shared" si="213"/>
        <v>68.353846153846149</v>
      </c>
      <c r="P3400" t="s">
        <v>8271</v>
      </c>
      <c r="Q3400" s="7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2"/>
        <v>103.75000000000001</v>
      </c>
      <c r="O3401" s="6">
        <f t="shared" si="213"/>
        <v>27.065217391304348</v>
      </c>
      <c r="P3401" t="s">
        <v>8271</v>
      </c>
      <c r="Q3401" s="7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2"/>
        <v>100.41</v>
      </c>
      <c r="O3402" s="6">
        <f t="shared" si="213"/>
        <v>118.12941176470588</v>
      </c>
      <c r="P3402" t="s">
        <v>8271</v>
      </c>
      <c r="Q3402" s="7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2"/>
        <v>101.86206896551724</v>
      </c>
      <c r="O3403" s="6">
        <f t="shared" si="213"/>
        <v>44.757575757575758</v>
      </c>
      <c r="P3403" t="s">
        <v>8271</v>
      </c>
      <c r="Q3403" s="7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2"/>
        <v>109.76666666666665</v>
      </c>
      <c r="O3404" s="6">
        <f t="shared" si="213"/>
        <v>99.787878787878782</v>
      </c>
      <c r="P3404" t="s">
        <v>8271</v>
      </c>
      <c r="Q3404" s="7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2"/>
        <v>100</v>
      </c>
      <c r="O3405" s="6">
        <f t="shared" si="213"/>
        <v>117.64705882352941</v>
      </c>
      <c r="P3405" t="s">
        <v>8271</v>
      </c>
      <c r="Q3405" s="7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2"/>
        <v>122</v>
      </c>
      <c r="O3406" s="6">
        <f t="shared" si="213"/>
        <v>203.33333333333334</v>
      </c>
      <c r="P3406" t="s">
        <v>8271</v>
      </c>
      <c r="Q3406" s="7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2"/>
        <v>137.57142857142856</v>
      </c>
      <c r="O3407" s="6">
        <f t="shared" si="213"/>
        <v>28.323529411764707</v>
      </c>
      <c r="P3407" t="s">
        <v>8271</v>
      </c>
      <c r="Q3407" s="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2"/>
        <v>100.31000000000002</v>
      </c>
      <c r="O3408" s="6">
        <f t="shared" si="213"/>
        <v>110.23076923076923</v>
      </c>
      <c r="P3408" t="s">
        <v>8271</v>
      </c>
      <c r="Q3408" s="7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2"/>
        <v>107.1</v>
      </c>
      <c r="O3409" s="6">
        <f t="shared" si="213"/>
        <v>31.970149253731343</v>
      </c>
      <c r="P3409" t="s">
        <v>8271</v>
      </c>
      <c r="Q3409" s="7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2"/>
        <v>211</v>
      </c>
      <c r="O3410" s="6">
        <f t="shared" si="213"/>
        <v>58.611111111111114</v>
      </c>
      <c r="P3410" t="s">
        <v>8271</v>
      </c>
      <c r="Q3410" s="7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2"/>
        <v>123.6</v>
      </c>
      <c r="O3411" s="6">
        <f t="shared" si="213"/>
        <v>29.428571428571427</v>
      </c>
      <c r="P3411" t="s">
        <v>8271</v>
      </c>
      <c r="Q3411" s="7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2"/>
        <v>108.5</v>
      </c>
      <c r="O3412" s="6">
        <f t="shared" si="213"/>
        <v>81.375</v>
      </c>
      <c r="P3412" t="s">
        <v>8271</v>
      </c>
      <c r="Q3412" s="7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2"/>
        <v>103.56666666666668</v>
      </c>
      <c r="O3413" s="6">
        <f t="shared" si="213"/>
        <v>199.16666666666666</v>
      </c>
      <c r="P3413" t="s">
        <v>8271</v>
      </c>
      <c r="Q3413" s="7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2"/>
        <v>100</v>
      </c>
      <c r="O3414" s="6">
        <f t="shared" si="213"/>
        <v>115.38461538461539</v>
      </c>
      <c r="P3414" t="s">
        <v>8271</v>
      </c>
      <c r="Q3414" s="7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2"/>
        <v>130</v>
      </c>
      <c r="O3415" s="6">
        <f t="shared" si="213"/>
        <v>46.428571428571431</v>
      </c>
      <c r="P3415" t="s">
        <v>8271</v>
      </c>
      <c r="Q3415" s="7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2"/>
        <v>103.49999999999999</v>
      </c>
      <c r="O3416" s="6">
        <f t="shared" si="213"/>
        <v>70.568181818181813</v>
      </c>
      <c r="P3416" t="s">
        <v>8271</v>
      </c>
      <c r="Q3416" s="7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2"/>
        <v>100</v>
      </c>
      <c r="O3417" s="6">
        <f t="shared" si="213"/>
        <v>22.222222222222221</v>
      </c>
      <c r="P3417" t="s">
        <v>8271</v>
      </c>
      <c r="Q3417" s="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2"/>
        <v>119.6</v>
      </c>
      <c r="O3418" s="6">
        <f t="shared" si="213"/>
        <v>159.46666666666667</v>
      </c>
      <c r="P3418" t="s">
        <v>8271</v>
      </c>
      <c r="Q3418" s="7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2"/>
        <v>100.00058823529412</v>
      </c>
      <c r="O3419" s="6">
        <f t="shared" si="213"/>
        <v>37.777999999999999</v>
      </c>
      <c r="P3419" t="s">
        <v>8271</v>
      </c>
      <c r="Q3419" s="7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2"/>
        <v>100.875</v>
      </c>
      <c r="O3420" s="6">
        <f t="shared" si="213"/>
        <v>72.053571428571431</v>
      </c>
      <c r="P3420" t="s">
        <v>8271</v>
      </c>
      <c r="Q3420" s="7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2"/>
        <v>106.54545454545455</v>
      </c>
      <c r="O3421" s="6">
        <f t="shared" si="213"/>
        <v>63.695652173913047</v>
      </c>
      <c r="P3421" t="s">
        <v>8271</v>
      </c>
      <c r="Q3421" s="7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2"/>
        <v>138</v>
      </c>
      <c r="O3422" s="6">
        <f t="shared" si="213"/>
        <v>28.411764705882351</v>
      </c>
      <c r="P3422" t="s">
        <v>8271</v>
      </c>
      <c r="Q3422" s="7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2"/>
        <v>101.15</v>
      </c>
      <c r="O3423" s="6">
        <f t="shared" si="213"/>
        <v>103.21428571428571</v>
      </c>
      <c r="P3423" t="s">
        <v>8271</v>
      </c>
      <c r="Q3423" s="7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2"/>
        <v>109.1</v>
      </c>
      <c r="O3424" s="6">
        <f t="shared" si="213"/>
        <v>71.152173913043484</v>
      </c>
      <c r="P3424" t="s">
        <v>8271</v>
      </c>
      <c r="Q3424" s="7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2"/>
        <v>140</v>
      </c>
      <c r="O3425" s="6">
        <f t="shared" si="213"/>
        <v>35</v>
      </c>
      <c r="P3425" t="s">
        <v>8271</v>
      </c>
      <c r="Q3425" s="7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2"/>
        <v>103.58333333333334</v>
      </c>
      <c r="O3426" s="6">
        <f t="shared" si="213"/>
        <v>81.776315789473685</v>
      </c>
      <c r="P3426" t="s">
        <v>8271</v>
      </c>
      <c r="Q3426" s="7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2"/>
        <v>102.97033333333331</v>
      </c>
      <c r="O3427" s="6">
        <f t="shared" si="213"/>
        <v>297.02980769230766</v>
      </c>
      <c r="P3427" t="s">
        <v>8271</v>
      </c>
      <c r="Q3427" s="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2"/>
        <v>108.13333333333333</v>
      </c>
      <c r="O3428" s="6">
        <f t="shared" si="213"/>
        <v>46.609195402298852</v>
      </c>
      <c r="P3428" t="s">
        <v>8271</v>
      </c>
      <c r="Q3428" s="7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2"/>
        <v>100</v>
      </c>
      <c r="O3429" s="6">
        <f t="shared" si="213"/>
        <v>51.724137931034484</v>
      </c>
      <c r="P3429" t="s">
        <v>8271</v>
      </c>
      <c r="Q3429" s="7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2"/>
        <v>102.75000000000001</v>
      </c>
      <c r="O3430" s="6">
        <f t="shared" si="213"/>
        <v>40.294117647058826</v>
      </c>
      <c r="P3430" t="s">
        <v>8271</v>
      </c>
      <c r="Q3430" s="7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2"/>
        <v>130</v>
      </c>
      <c r="O3431" s="6">
        <f t="shared" si="213"/>
        <v>16.25</v>
      </c>
      <c r="P3431" t="s">
        <v>8271</v>
      </c>
      <c r="Q3431" s="7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2"/>
        <v>108.54949999999999</v>
      </c>
      <c r="O3432" s="6">
        <f t="shared" si="213"/>
        <v>30.152638888888887</v>
      </c>
      <c r="P3432" t="s">
        <v>8271</v>
      </c>
      <c r="Q3432" s="7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2"/>
        <v>100</v>
      </c>
      <c r="O3433" s="6">
        <f t="shared" si="213"/>
        <v>95.238095238095241</v>
      </c>
      <c r="P3433" t="s">
        <v>8271</v>
      </c>
      <c r="Q3433" s="7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2"/>
        <v>109.65</v>
      </c>
      <c r="O3434" s="6">
        <f t="shared" si="213"/>
        <v>52.214285714285715</v>
      </c>
      <c r="P3434" t="s">
        <v>8271</v>
      </c>
      <c r="Q3434" s="7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2"/>
        <v>100.26315789473684</v>
      </c>
      <c r="O3435" s="6">
        <f t="shared" si="213"/>
        <v>134.1549295774648</v>
      </c>
      <c r="P3435" t="s">
        <v>8271</v>
      </c>
      <c r="Q3435" s="7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2"/>
        <v>105.55000000000001</v>
      </c>
      <c r="O3436" s="6">
        <f t="shared" si="213"/>
        <v>62.827380952380949</v>
      </c>
      <c r="P3436" t="s">
        <v>8271</v>
      </c>
      <c r="Q3436" s="7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2"/>
        <v>112.00000000000001</v>
      </c>
      <c r="O3437" s="6">
        <f t="shared" si="213"/>
        <v>58.94736842105263</v>
      </c>
      <c r="P3437" t="s">
        <v>8271</v>
      </c>
      <c r="Q3437" s="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2"/>
        <v>105.89999999999999</v>
      </c>
      <c r="O3438" s="6">
        <f t="shared" si="213"/>
        <v>143.1081081081081</v>
      </c>
      <c r="P3438" t="s">
        <v>8271</v>
      </c>
      <c r="Q3438" s="7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2"/>
        <v>101</v>
      </c>
      <c r="O3439" s="6">
        <f t="shared" si="213"/>
        <v>84.166666666666671</v>
      </c>
      <c r="P3439" t="s">
        <v>8271</v>
      </c>
      <c r="Q3439" s="7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2"/>
        <v>104.2</v>
      </c>
      <c r="O3440" s="6">
        <f t="shared" si="213"/>
        <v>186.07142857142858</v>
      </c>
      <c r="P3440" t="s">
        <v>8271</v>
      </c>
      <c r="Q3440" s="7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2"/>
        <v>134.67833333333334</v>
      </c>
      <c r="O3441" s="6">
        <f t="shared" si="213"/>
        <v>89.785555555555561</v>
      </c>
      <c r="P3441" t="s">
        <v>8271</v>
      </c>
      <c r="Q3441" s="7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2"/>
        <v>105.2184</v>
      </c>
      <c r="O3442" s="6">
        <f t="shared" si="213"/>
        <v>64.157560975609755</v>
      </c>
      <c r="P3442" t="s">
        <v>8271</v>
      </c>
      <c r="Q3442" s="7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2"/>
        <v>102.60000000000001</v>
      </c>
      <c r="O3443" s="6">
        <f t="shared" si="213"/>
        <v>59.651162790697676</v>
      </c>
      <c r="P3443" t="s">
        <v>8271</v>
      </c>
      <c r="Q3443" s="7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2"/>
        <v>100</v>
      </c>
      <c r="O3444" s="6">
        <f t="shared" si="213"/>
        <v>31.25</v>
      </c>
      <c r="P3444" t="s">
        <v>8271</v>
      </c>
      <c r="Q3444" s="7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2"/>
        <v>185.5</v>
      </c>
      <c r="O3445" s="6">
        <f t="shared" si="213"/>
        <v>41.222222222222221</v>
      </c>
      <c r="P3445" t="s">
        <v>8271</v>
      </c>
      <c r="Q3445" s="7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2"/>
        <v>289</v>
      </c>
      <c r="O3446" s="6">
        <f t="shared" si="213"/>
        <v>43.35</v>
      </c>
      <c r="P3446" t="s">
        <v>8271</v>
      </c>
      <c r="Q3446" s="7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2"/>
        <v>100</v>
      </c>
      <c r="O3447" s="6">
        <f t="shared" si="213"/>
        <v>64.516129032258064</v>
      </c>
      <c r="P3447" t="s">
        <v>8271</v>
      </c>
      <c r="Q3447" s="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2"/>
        <v>108.2</v>
      </c>
      <c r="O3448" s="6">
        <f t="shared" si="213"/>
        <v>43.28</v>
      </c>
      <c r="P3448" t="s">
        <v>8271</v>
      </c>
      <c r="Q3448" s="7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2"/>
        <v>107.80000000000001</v>
      </c>
      <c r="O3449" s="6">
        <f t="shared" si="213"/>
        <v>77</v>
      </c>
      <c r="P3449" t="s">
        <v>8271</v>
      </c>
      <c r="Q3449" s="7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2"/>
        <v>109.76190476190477</v>
      </c>
      <c r="O3450" s="6">
        <f t="shared" si="213"/>
        <v>51.222222222222221</v>
      </c>
      <c r="P3450" t="s">
        <v>8271</v>
      </c>
      <c r="Q3450" s="7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2"/>
        <v>170.625</v>
      </c>
      <c r="O3451" s="6">
        <f t="shared" si="213"/>
        <v>68.25</v>
      </c>
      <c r="P3451" t="s">
        <v>8271</v>
      </c>
      <c r="Q3451" s="7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2"/>
        <v>152</v>
      </c>
      <c r="O3452" s="6">
        <f t="shared" si="213"/>
        <v>19.487179487179485</v>
      </c>
      <c r="P3452" t="s">
        <v>8271</v>
      </c>
      <c r="Q3452" s="7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2"/>
        <v>101.23076923076924</v>
      </c>
      <c r="O3453" s="6">
        <f t="shared" si="213"/>
        <v>41.125</v>
      </c>
      <c r="P3453" t="s">
        <v>8271</v>
      </c>
      <c r="Q3453" s="7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2"/>
        <v>153.19999999999999</v>
      </c>
      <c r="O3454" s="6">
        <f t="shared" si="213"/>
        <v>41.405405405405403</v>
      </c>
      <c r="P3454" t="s">
        <v>8271</v>
      </c>
      <c r="Q3454" s="7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2"/>
        <v>128.33333333333334</v>
      </c>
      <c r="O3455" s="6">
        <f t="shared" si="213"/>
        <v>27.5</v>
      </c>
      <c r="P3455" t="s">
        <v>8271</v>
      </c>
      <c r="Q3455" s="7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2"/>
        <v>100.71428571428571</v>
      </c>
      <c r="O3456" s="6">
        <f t="shared" si="213"/>
        <v>33.571428571428569</v>
      </c>
      <c r="P3456" t="s">
        <v>8271</v>
      </c>
      <c r="Q3456" s="7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2"/>
        <v>100.64999999999999</v>
      </c>
      <c r="O3457" s="6">
        <f t="shared" si="213"/>
        <v>145.86956521739131</v>
      </c>
      <c r="P3457" t="s">
        <v>8271</v>
      </c>
      <c r="Q3457" s="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2"/>
        <v>191.3</v>
      </c>
      <c r="O3458" s="6">
        <f t="shared" si="213"/>
        <v>358.6875</v>
      </c>
      <c r="P3458" t="s">
        <v>8271</v>
      </c>
      <c r="Q3458" s="7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216">(E3459/D3459)*100</f>
        <v>140.19999999999999</v>
      </c>
      <c r="O3459" s="6">
        <f t="shared" ref="O3459:O3522" si="217">E3459/L3459</f>
        <v>50.981818181818184</v>
      </c>
      <c r="P3459" t="s">
        <v>8271</v>
      </c>
      <c r="Q3459" s="7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6"/>
        <v>124.33537832310839</v>
      </c>
      <c r="O3460" s="6">
        <f t="shared" si="217"/>
        <v>45.037037037037038</v>
      </c>
      <c r="P3460" t="s">
        <v>8271</v>
      </c>
      <c r="Q3460" s="7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6"/>
        <v>126.2</v>
      </c>
      <c r="O3461" s="6">
        <f t="shared" si="217"/>
        <v>17.527777777777779</v>
      </c>
      <c r="P3461" t="s">
        <v>8271</v>
      </c>
      <c r="Q3461" s="7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6"/>
        <v>190</v>
      </c>
      <c r="O3462" s="6">
        <f t="shared" si="217"/>
        <v>50</v>
      </c>
      <c r="P3462" t="s">
        <v>8271</v>
      </c>
      <c r="Q3462" s="7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6"/>
        <v>139</v>
      </c>
      <c r="O3463" s="6">
        <f t="shared" si="217"/>
        <v>57.916666666666664</v>
      </c>
      <c r="P3463" t="s">
        <v>8271</v>
      </c>
      <c r="Q3463" s="7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6"/>
        <v>202</v>
      </c>
      <c r="O3464" s="6">
        <f t="shared" si="217"/>
        <v>29.705882352941178</v>
      </c>
      <c r="P3464" t="s">
        <v>8271</v>
      </c>
      <c r="Q3464" s="7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6"/>
        <v>103.38000000000001</v>
      </c>
      <c r="O3465" s="6">
        <f t="shared" si="217"/>
        <v>90.684210526315795</v>
      </c>
      <c r="P3465" t="s">
        <v>8271</v>
      </c>
      <c r="Q3465" s="7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6"/>
        <v>102.3236</v>
      </c>
      <c r="O3466" s="6">
        <f t="shared" si="217"/>
        <v>55.012688172043013</v>
      </c>
      <c r="P3466" t="s">
        <v>8271</v>
      </c>
      <c r="Q3466" s="7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6"/>
        <v>103</v>
      </c>
      <c r="O3467" s="6">
        <f t="shared" si="217"/>
        <v>57.222222222222221</v>
      </c>
      <c r="P3467" t="s">
        <v>8271</v>
      </c>
      <c r="Q3467" s="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6"/>
        <v>127.14285714285714</v>
      </c>
      <c r="O3468" s="6">
        <f t="shared" si="217"/>
        <v>72.950819672131146</v>
      </c>
      <c r="P3468" t="s">
        <v>8271</v>
      </c>
      <c r="Q3468" s="7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6"/>
        <v>101</v>
      </c>
      <c r="O3469" s="6">
        <f t="shared" si="217"/>
        <v>64.468085106382972</v>
      </c>
      <c r="P3469" t="s">
        <v>8271</v>
      </c>
      <c r="Q3469" s="7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6"/>
        <v>121.78</v>
      </c>
      <c r="O3470" s="6">
        <f t="shared" si="217"/>
        <v>716.35294117647061</v>
      </c>
      <c r="P3470" t="s">
        <v>8271</v>
      </c>
      <c r="Q3470" s="7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6"/>
        <v>113.39285714285714</v>
      </c>
      <c r="O3471" s="6">
        <f t="shared" si="217"/>
        <v>50.396825396825399</v>
      </c>
      <c r="P3471" t="s">
        <v>8271</v>
      </c>
      <c r="Q3471" s="7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6"/>
        <v>150</v>
      </c>
      <c r="O3472" s="6">
        <f t="shared" si="217"/>
        <v>41.666666666666664</v>
      </c>
      <c r="P3472" t="s">
        <v>8271</v>
      </c>
      <c r="Q3472" s="7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6"/>
        <v>214.6</v>
      </c>
      <c r="O3473" s="6">
        <f t="shared" si="217"/>
        <v>35.766666666666666</v>
      </c>
      <c r="P3473" t="s">
        <v>8271</v>
      </c>
      <c r="Q3473" s="7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6"/>
        <v>102.05</v>
      </c>
      <c r="O3474" s="6">
        <f t="shared" si="217"/>
        <v>88.739130434782609</v>
      </c>
      <c r="P3474" t="s">
        <v>8271</v>
      </c>
      <c r="Q3474" s="7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6"/>
        <v>100</v>
      </c>
      <c r="O3475" s="6">
        <f t="shared" si="217"/>
        <v>148.4848484848485</v>
      </c>
      <c r="P3475" t="s">
        <v>8271</v>
      </c>
      <c r="Q3475" s="7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6"/>
        <v>101</v>
      </c>
      <c r="O3476" s="6">
        <f t="shared" si="217"/>
        <v>51.794871794871796</v>
      </c>
      <c r="P3476" t="s">
        <v>8271</v>
      </c>
      <c r="Q3476" s="7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6"/>
        <v>113.33333333333333</v>
      </c>
      <c r="O3477" s="6">
        <f t="shared" si="217"/>
        <v>20</v>
      </c>
      <c r="P3477" t="s">
        <v>8271</v>
      </c>
      <c r="Q3477" s="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6"/>
        <v>104</v>
      </c>
      <c r="O3478" s="6">
        <f t="shared" si="217"/>
        <v>52</v>
      </c>
      <c r="P3478" t="s">
        <v>8271</v>
      </c>
      <c r="Q3478" s="7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6"/>
        <v>115.33333333333333</v>
      </c>
      <c r="O3479" s="6">
        <f t="shared" si="217"/>
        <v>53.230769230769234</v>
      </c>
      <c r="P3479" t="s">
        <v>8271</v>
      </c>
      <c r="Q3479" s="7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6"/>
        <v>112.85000000000001</v>
      </c>
      <c r="O3480" s="6">
        <f t="shared" si="217"/>
        <v>39.596491228070178</v>
      </c>
      <c r="P3480" t="s">
        <v>8271</v>
      </c>
      <c r="Q3480" s="7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6"/>
        <v>127.86666666666666</v>
      </c>
      <c r="O3481" s="6">
        <f t="shared" si="217"/>
        <v>34.25</v>
      </c>
      <c r="P3481" t="s">
        <v>8271</v>
      </c>
      <c r="Q3481" s="7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6"/>
        <v>142.66666666666669</v>
      </c>
      <c r="O3482" s="6">
        <f t="shared" si="217"/>
        <v>164.61538461538461</v>
      </c>
      <c r="P3482" t="s">
        <v>8271</v>
      </c>
      <c r="Q3482" s="7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6"/>
        <v>118.8</v>
      </c>
      <c r="O3483" s="6">
        <f t="shared" si="217"/>
        <v>125.05263157894737</v>
      </c>
      <c r="P3483" t="s">
        <v>8271</v>
      </c>
      <c r="Q3483" s="7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6"/>
        <v>138.33333333333334</v>
      </c>
      <c r="O3484" s="6">
        <f t="shared" si="217"/>
        <v>51.875</v>
      </c>
      <c r="P3484" t="s">
        <v>8271</v>
      </c>
      <c r="Q3484" s="7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6"/>
        <v>159.9402985074627</v>
      </c>
      <c r="O3485" s="6">
        <f t="shared" si="217"/>
        <v>40.285714285714285</v>
      </c>
      <c r="P3485" t="s">
        <v>8271</v>
      </c>
      <c r="Q3485" s="7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6"/>
        <v>114.24000000000001</v>
      </c>
      <c r="O3486" s="6">
        <f t="shared" si="217"/>
        <v>64.909090909090907</v>
      </c>
      <c r="P3486" t="s">
        <v>8271</v>
      </c>
      <c r="Q3486" s="7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6"/>
        <v>100.60606060606061</v>
      </c>
      <c r="O3487" s="6">
        <f t="shared" si="217"/>
        <v>55.333333333333336</v>
      </c>
      <c r="P3487" t="s">
        <v>8271</v>
      </c>
      <c r="Q3487" s="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6"/>
        <v>155.20000000000002</v>
      </c>
      <c r="O3488" s="6">
        <f t="shared" si="217"/>
        <v>83.142857142857139</v>
      </c>
      <c r="P3488" t="s">
        <v>8271</v>
      </c>
      <c r="Q3488" s="7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6"/>
        <v>127.75000000000001</v>
      </c>
      <c r="O3489" s="6">
        <f t="shared" si="217"/>
        <v>38.712121212121211</v>
      </c>
      <c r="P3489" t="s">
        <v>8271</v>
      </c>
      <c r="Q3489" s="7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6"/>
        <v>121.2</v>
      </c>
      <c r="O3490" s="6">
        <f t="shared" si="217"/>
        <v>125.37931034482759</v>
      </c>
      <c r="P3490" t="s">
        <v>8271</v>
      </c>
      <c r="Q3490" s="7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6"/>
        <v>112.7</v>
      </c>
      <c r="O3491" s="6">
        <f t="shared" si="217"/>
        <v>78.263888888888886</v>
      </c>
      <c r="P3491" t="s">
        <v>8271</v>
      </c>
      <c r="Q3491" s="7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6"/>
        <v>127.49999999999999</v>
      </c>
      <c r="O3492" s="6">
        <f t="shared" si="217"/>
        <v>47.222222222222221</v>
      </c>
      <c r="P3492" t="s">
        <v>8271</v>
      </c>
      <c r="Q3492" s="7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6"/>
        <v>158.20000000000002</v>
      </c>
      <c r="O3493" s="6">
        <f t="shared" si="217"/>
        <v>79.099999999999994</v>
      </c>
      <c r="P3493" t="s">
        <v>8271</v>
      </c>
      <c r="Q3493" s="7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6"/>
        <v>105.26894736842105</v>
      </c>
      <c r="O3494" s="6">
        <f t="shared" si="217"/>
        <v>114.29199999999999</v>
      </c>
      <c r="P3494" t="s">
        <v>8271</v>
      </c>
      <c r="Q3494" s="7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6"/>
        <v>100</v>
      </c>
      <c r="O3495" s="6">
        <f t="shared" si="217"/>
        <v>51.724137931034484</v>
      </c>
      <c r="P3495" t="s">
        <v>8271</v>
      </c>
      <c r="Q3495" s="7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6"/>
        <v>100</v>
      </c>
      <c r="O3496" s="6">
        <f t="shared" si="217"/>
        <v>30.76923076923077</v>
      </c>
      <c r="P3496" t="s">
        <v>8271</v>
      </c>
      <c r="Q3496" s="7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6"/>
        <v>106.86</v>
      </c>
      <c r="O3497" s="6">
        <f t="shared" si="217"/>
        <v>74.208333333333329</v>
      </c>
      <c r="P3497" t="s">
        <v>8271</v>
      </c>
      <c r="Q3497" s="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6"/>
        <v>124.4</v>
      </c>
      <c r="O3498" s="6">
        <f t="shared" si="217"/>
        <v>47.846153846153847</v>
      </c>
      <c r="P3498" t="s">
        <v>8271</v>
      </c>
      <c r="Q3498" s="7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6"/>
        <v>108.70406189555126</v>
      </c>
      <c r="O3499" s="6">
        <f t="shared" si="217"/>
        <v>34.408163265306122</v>
      </c>
      <c r="P3499" t="s">
        <v>8271</v>
      </c>
      <c r="Q3499" s="7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6"/>
        <v>102.42424242424242</v>
      </c>
      <c r="O3500" s="6">
        <f t="shared" si="217"/>
        <v>40.238095238095241</v>
      </c>
      <c r="P3500" t="s">
        <v>8271</v>
      </c>
      <c r="Q3500" s="7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6"/>
        <v>105.5</v>
      </c>
      <c r="O3501" s="6">
        <f t="shared" si="217"/>
        <v>60.285714285714285</v>
      </c>
      <c r="P3501" t="s">
        <v>8271</v>
      </c>
      <c r="Q3501" s="7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6"/>
        <v>106.3</v>
      </c>
      <c r="O3502" s="6">
        <f t="shared" si="217"/>
        <v>25.30952380952381</v>
      </c>
      <c r="P3502" t="s">
        <v>8271</v>
      </c>
      <c r="Q3502" s="7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6"/>
        <v>100.66666666666666</v>
      </c>
      <c r="O3503" s="6">
        <f t="shared" si="217"/>
        <v>35.952380952380949</v>
      </c>
      <c r="P3503" t="s">
        <v>8271</v>
      </c>
      <c r="Q3503" s="7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6"/>
        <v>105.4</v>
      </c>
      <c r="O3504" s="6">
        <f t="shared" si="217"/>
        <v>136</v>
      </c>
      <c r="P3504" t="s">
        <v>8271</v>
      </c>
      <c r="Q3504" s="7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6"/>
        <v>107.55999999999999</v>
      </c>
      <c r="O3505" s="6">
        <f t="shared" si="217"/>
        <v>70.763157894736835</v>
      </c>
      <c r="P3505" t="s">
        <v>8271</v>
      </c>
      <c r="Q3505" s="7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6"/>
        <v>100</v>
      </c>
      <c r="O3506" s="6">
        <f t="shared" si="217"/>
        <v>125</v>
      </c>
      <c r="P3506" t="s">
        <v>8271</v>
      </c>
      <c r="Q3506" s="7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6"/>
        <v>103.76</v>
      </c>
      <c r="O3507" s="6">
        <f t="shared" si="217"/>
        <v>66.512820512820511</v>
      </c>
      <c r="P3507" t="s">
        <v>8271</v>
      </c>
      <c r="Q3507" s="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6"/>
        <v>101.49999999999999</v>
      </c>
      <c r="O3508" s="6">
        <f t="shared" si="217"/>
        <v>105</v>
      </c>
      <c r="P3508" t="s">
        <v>8271</v>
      </c>
      <c r="Q3508" s="7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6"/>
        <v>104.4</v>
      </c>
      <c r="O3509" s="6">
        <f t="shared" si="217"/>
        <v>145</v>
      </c>
      <c r="P3509" t="s">
        <v>8271</v>
      </c>
      <c r="Q3509" s="7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6"/>
        <v>180</v>
      </c>
      <c r="O3510" s="6">
        <f t="shared" si="217"/>
        <v>12</v>
      </c>
      <c r="P3510" t="s">
        <v>8271</v>
      </c>
      <c r="Q3510" s="7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6"/>
        <v>106.33333333333333</v>
      </c>
      <c r="O3511" s="6">
        <f t="shared" si="217"/>
        <v>96.666666666666671</v>
      </c>
      <c r="P3511" t="s">
        <v>8271</v>
      </c>
      <c r="Q3511" s="7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6"/>
        <v>100.55555555555556</v>
      </c>
      <c r="O3512" s="6">
        <f t="shared" si="217"/>
        <v>60.333333333333336</v>
      </c>
      <c r="P3512" t="s">
        <v>8271</v>
      </c>
      <c r="Q3512" s="7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6"/>
        <v>101.2</v>
      </c>
      <c r="O3513" s="6">
        <f t="shared" si="217"/>
        <v>79.89473684210526</v>
      </c>
      <c r="P3513" t="s">
        <v>8271</v>
      </c>
      <c r="Q3513" s="7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6"/>
        <v>100</v>
      </c>
      <c r="O3514" s="6">
        <f t="shared" si="217"/>
        <v>58.823529411764703</v>
      </c>
      <c r="P3514" t="s">
        <v>8271</v>
      </c>
      <c r="Q3514" s="7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6"/>
        <v>118.39285714285714</v>
      </c>
      <c r="O3515" s="6">
        <f t="shared" si="217"/>
        <v>75.340909090909093</v>
      </c>
      <c r="P3515" t="s">
        <v>8271</v>
      </c>
      <c r="Q3515" s="7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6"/>
        <v>110.00000000000001</v>
      </c>
      <c r="O3516" s="6">
        <f t="shared" si="217"/>
        <v>55</v>
      </c>
      <c r="P3516" t="s">
        <v>8271</v>
      </c>
      <c r="Q3516" s="7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6"/>
        <v>102.66666666666666</v>
      </c>
      <c r="O3517" s="6">
        <f t="shared" si="217"/>
        <v>66.956521739130437</v>
      </c>
      <c r="P3517" t="s">
        <v>8271</v>
      </c>
      <c r="Q3517" s="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6"/>
        <v>100</v>
      </c>
      <c r="O3518" s="6">
        <f t="shared" si="217"/>
        <v>227.27272727272728</v>
      </c>
      <c r="P3518" t="s">
        <v>8271</v>
      </c>
      <c r="Q3518" s="7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6"/>
        <v>100</v>
      </c>
      <c r="O3519" s="6">
        <f t="shared" si="217"/>
        <v>307.69230769230768</v>
      </c>
      <c r="P3519" t="s">
        <v>8271</v>
      </c>
      <c r="Q3519" s="7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6"/>
        <v>110.04599999999999</v>
      </c>
      <c r="O3520" s="6">
        <f t="shared" si="217"/>
        <v>50.020909090909093</v>
      </c>
      <c r="P3520" t="s">
        <v>8271</v>
      </c>
      <c r="Q3520" s="7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6"/>
        <v>101.35000000000001</v>
      </c>
      <c r="O3521" s="6">
        <f t="shared" si="217"/>
        <v>72.392857142857139</v>
      </c>
      <c r="P3521" t="s">
        <v>8271</v>
      </c>
      <c r="Q3521" s="7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6"/>
        <v>100.75</v>
      </c>
      <c r="O3522" s="6">
        <f t="shared" si="217"/>
        <v>95.952380952380949</v>
      </c>
      <c r="P3522" t="s">
        <v>8271</v>
      </c>
      <c r="Q3522" s="7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220">(E3523/D3523)*100</f>
        <v>169.42857142857144</v>
      </c>
      <c r="O3523" s="6">
        <f t="shared" ref="O3523:O3586" si="221">E3523/L3523</f>
        <v>45.615384615384613</v>
      </c>
      <c r="P3523" t="s">
        <v>8271</v>
      </c>
      <c r="Q3523" s="7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0"/>
        <v>100</v>
      </c>
      <c r="O3524" s="6">
        <f t="shared" si="221"/>
        <v>41.029411764705884</v>
      </c>
      <c r="P3524" t="s">
        <v>8271</v>
      </c>
      <c r="Q3524" s="7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0"/>
        <v>113.65</v>
      </c>
      <c r="O3525" s="6">
        <f t="shared" si="221"/>
        <v>56.825000000000003</v>
      </c>
      <c r="P3525" t="s">
        <v>8271</v>
      </c>
      <c r="Q3525" s="7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0"/>
        <v>101.56</v>
      </c>
      <c r="O3526" s="6">
        <f t="shared" si="221"/>
        <v>137.24324324324326</v>
      </c>
      <c r="P3526" t="s">
        <v>8271</v>
      </c>
      <c r="Q3526" s="7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0"/>
        <v>106</v>
      </c>
      <c r="O3527" s="6">
        <f t="shared" si="221"/>
        <v>75.714285714285708</v>
      </c>
      <c r="P3527" t="s">
        <v>8271</v>
      </c>
      <c r="Q3527" s="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0"/>
        <v>102</v>
      </c>
      <c r="O3528" s="6">
        <f t="shared" si="221"/>
        <v>99</v>
      </c>
      <c r="P3528" t="s">
        <v>8271</v>
      </c>
      <c r="Q3528" s="7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0"/>
        <v>116.91666666666667</v>
      </c>
      <c r="O3529" s="6">
        <f t="shared" si="221"/>
        <v>81.569767441860463</v>
      </c>
      <c r="P3529" t="s">
        <v>8271</v>
      </c>
      <c r="Q3529" s="7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0"/>
        <v>101.15151515151514</v>
      </c>
      <c r="O3530" s="6">
        <f t="shared" si="221"/>
        <v>45.108108108108105</v>
      </c>
      <c r="P3530" t="s">
        <v>8271</v>
      </c>
      <c r="Q3530" s="7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0"/>
        <v>132</v>
      </c>
      <c r="O3531" s="6">
        <f t="shared" si="221"/>
        <v>36.666666666666664</v>
      </c>
      <c r="P3531" t="s">
        <v>8271</v>
      </c>
      <c r="Q3531" s="7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0"/>
        <v>100</v>
      </c>
      <c r="O3532" s="6">
        <f t="shared" si="221"/>
        <v>125</v>
      </c>
      <c r="P3532" t="s">
        <v>8271</v>
      </c>
      <c r="Q3532" s="7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0"/>
        <v>128</v>
      </c>
      <c r="O3533" s="6">
        <f t="shared" si="221"/>
        <v>49.230769230769234</v>
      </c>
      <c r="P3533" t="s">
        <v>8271</v>
      </c>
      <c r="Q3533" s="7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0"/>
        <v>118.95833333333334</v>
      </c>
      <c r="O3534" s="6">
        <f t="shared" si="221"/>
        <v>42.296296296296298</v>
      </c>
      <c r="P3534" t="s">
        <v>8271</v>
      </c>
      <c r="Q3534" s="7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0"/>
        <v>126.2</v>
      </c>
      <c r="O3535" s="6">
        <f t="shared" si="221"/>
        <v>78.875</v>
      </c>
      <c r="P3535" t="s">
        <v>8271</v>
      </c>
      <c r="Q3535" s="7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0"/>
        <v>156.20000000000002</v>
      </c>
      <c r="O3536" s="6">
        <f t="shared" si="221"/>
        <v>38.284313725490193</v>
      </c>
      <c r="P3536" t="s">
        <v>8271</v>
      </c>
      <c r="Q3536" s="7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0"/>
        <v>103.15</v>
      </c>
      <c r="O3537" s="6">
        <f t="shared" si="221"/>
        <v>44.847826086956523</v>
      </c>
      <c r="P3537" t="s">
        <v>8271</v>
      </c>
      <c r="Q3537" s="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0"/>
        <v>153.33333333333334</v>
      </c>
      <c r="O3538" s="6">
        <f t="shared" si="221"/>
        <v>13.529411764705882</v>
      </c>
      <c r="P3538" t="s">
        <v>8271</v>
      </c>
      <c r="Q3538" s="7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0"/>
        <v>180.44444444444446</v>
      </c>
      <c r="O3539" s="6">
        <f t="shared" si="221"/>
        <v>43.5</v>
      </c>
      <c r="P3539" t="s">
        <v>8271</v>
      </c>
      <c r="Q3539" s="7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0"/>
        <v>128.44999999999999</v>
      </c>
      <c r="O3540" s="6">
        <f t="shared" si="221"/>
        <v>30.951807228915662</v>
      </c>
      <c r="P3540" t="s">
        <v>8271</v>
      </c>
      <c r="Q3540" s="7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0"/>
        <v>119.66666666666667</v>
      </c>
      <c r="O3541" s="6">
        <f t="shared" si="221"/>
        <v>55.230769230769234</v>
      </c>
      <c r="P3541" t="s">
        <v>8271</v>
      </c>
      <c r="Q3541" s="7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0"/>
        <v>123</v>
      </c>
      <c r="O3542" s="6">
        <f t="shared" si="221"/>
        <v>46.125</v>
      </c>
      <c r="P3542" t="s">
        <v>8271</v>
      </c>
      <c r="Q3542" s="7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0"/>
        <v>105</v>
      </c>
      <c r="O3543" s="6">
        <f t="shared" si="221"/>
        <v>39.375</v>
      </c>
      <c r="P3543" t="s">
        <v>8271</v>
      </c>
      <c r="Q3543" s="7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0"/>
        <v>102.23636363636363</v>
      </c>
      <c r="O3544" s="6">
        <f t="shared" si="221"/>
        <v>66.152941176470591</v>
      </c>
      <c r="P3544" t="s">
        <v>8271</v>
      </c>
      <c r="Q3544" s="7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0"/>
        <v>104.66666666666666</v>
      </c>
      <c r="O3545" s="6">
        <f t="shared" si="221"/>
        <v>54.137931034482762</v>
      </c>
      <c r="P3545" t="s">
        <v>8271</v>
      </c>
      <c r="Q3545" s="7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0"/>
        <v>100</v>
      </c>
      <c r="O3546" s="6">
        <f t="shared" si="221"/>
        <v>104.16666666666667</v>
      </c>
      <c r="P3546" t="s">
        <v>8271</v>
      </c>
      <c r="Q3546" s="7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0"/>
        <v>100.4</v>
      </c>
      <c r="O3547" s="6">
        <f t="shared" si="221"/>
        <v>31.375</v>
      </c>
      <c r="P3547" t="s">
        <v>8271</v>
      </c>
      <c r="Q3547" s="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0"/>
        <v>102.27272727272727</v>
      </c>
      <c r="O3548" s="6">
        <f t="shared" si="221"/>
        <v>59.210526315789473</v>
      </c>
      <c r="P3548" t="s">
        <v>8271</v>
      </c>
      <c r="Q3548" s="7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0"/>
        <v>114.40928571428573</v>
      </c>
      <c r="O3549" s="6">
        <f t="shared" si="221"/>
        <v>119.17633928571429</v>
      </c>
      <c r="P3549" t="s">
        <v>8271</v>
      </c>
      <c r="Q3549" s="7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0"/>
        <v>101.9047619047619</v>
      </c>
      <c r="O3550" s="6">
        <f t="shared" si="221"/>
        <v>164.61538461538461</v>
      </c>
      <c r="P3550" t="s">
        <v>8271</v>
      </c>
      <c r="Q3550" s="7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0"/>
        <v>102</v>
      </c>
      <c r="O3551" s="6">
        <f t="shared" si="221"/>
        <v>24.285714285714285</v>
      </c>
      <c r="P3551" t="s">
        <v>8271</v>
      </c>
      <c r="Q3551" s="7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0"/>
        <v>104.80000000000001</v>
      </c>
      <c r="O3552" s="6">
        <f t="shared" si="221"/>
        <v>40.9375</v>
      </c>
      <c r="P3552" t="s">
        <v>8271</v>
      </c>
      <c r="Q3552" s="7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0"/>
        <v>101.83333333333333</v>
      </c>
      <c r="O3553" s="6">
        <f t="shared" si="221"/>
        <v>61.1</v>
      </c>
      <c r="P3553" t="s">
        <v>8271</v>
      </c>
      <c r="Q3553" s="7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0"/>
        <v>100</v>
      </c>
      <c r="O3554" s="6">
        <f t="shared" si="221"/>
        <v>38.65</v>
      </c>
      <c r="P3554" t="s">
        <v>8271</v>
      </c>
      <c r="Q3554" s="7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0"/>
        <v>106.27272727272728</v>
      </c>
      <c r="O3555" s="6">
        <f t="shared" si="221"/>
        <v>56.20192307692308</v>
      </c>
      <c r="P3555" t="s">
        <v>8271</v>
      </c>
      <c r="Q3555" s="7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0"/>
        <v>113.42219999999999</v>
      </c>
      <c r="O3556" s="6">
        <f t="shared" si="221"/>
        <v>107.00207547169811</v>
      </c>
      <c r="P3556" t="s">
        <v>8271</v>
      </c>
      <c r="Q3556" s="7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0"/>
        <v>100</v>
      </c>
      <c r="O3557" s="6">
        <f t="shared" si="221"/>
        <v>171.42857142857142</v>
      </c>
      <c r="P3557" t="s">
        <v>8271</v>
      </c>
      <c r="Q3557" s="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0"/>
        <v>100.45454545454547</v>
      </c>
      <c r="O3558" s="6">
        <f t="shared" si="221"/>
        <v>110.5</v>
      </c>
      <c r="P3558" t="s">
        <v>8271</v>
      </c>
      <c r="Q3558" s="7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0"/>
        <v>100.03599999999999</v>
      </c>
      <c r="O3559" s="6">
        <f t="shared" si="221"/>
        <v>179.27598566308242</v>
      </c>
      <c r="P3559" t="s">
        <v>8271</v>
      </c>
      <c r="Q3559" s="7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0"/>
        <v>144</v>
      </c>
      <c r="O3560" s="6">
        <f t="shared" si="221"/>
        <v>22.90909090909091</v>
      </c>
      <c r="P3560" t="s">
        <v>8271</v>
      </c>
      <c r="Q3560" s="7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0"/>
        <v>103.49999999999999</v>
      </c>
      <c r="O3561" s="6">
        <f t="shared" si="221"/>
        <v>43.125</v>
      </c>
      <c r="P3561" t="s">
        <v>8271</v>
      </c>
      <c r="Q3561" s="7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0"/>
        <v>108.43750000000001</v>
      </c>
      <c r="O3562" s="6">
        <f t="shared" si="221"/>
        <v>46.891891891891895</v>
      </c>
      <c r="P3562" t="s">
        <v>8271</v>
      </c>
      <c r="Q3562" s="7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0"/>
        <v>102.4</v>
      </c>
      <c r="O3563" s="6">
        <f t="shared" si="221"/>
        <v>47.407407407407405</v>
      </c>
      <c r="P3563" t="s">
        <v>8271</v>
      </c>
      <c r="Q3563" s="7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0"/>
        <v>148.88888888888889</v>
      </c>
      <c r="O3564" s="6">
        <f t="shared" si="221"/>
        <v>15.129032258064516</v>
      </c>
      <c r="P3564" t="s">
        <v>8271</v>
      </c>
      <c r="Q3564" s="7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0"/>
        <v>105.49000000000002</v>
      </c>
      <c r="O3565" s="6">
        <f t="shared" si="221"/>
        <v>21.098000000000003</v>
      </c>
      <c r="P3565" t="s">
        <v>8271</v>
      </c>
      <c r="Q3565" s="7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0"/>
        <v>100.49999999999999</v>
      </c>
      <c r="O3566" s="6">
        <f t="shared" si="221"/>
        <v>59.117647058823529</v>
      </c>
      <c r="P3566" t="s">
        <v>8271</v>
      </c>
      <c r="Q3566" s="7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0"/>
        <v>130.55555555555557</v>
      </c>
      <c r="O3567" s="6">
        <f t="shared" si="221"/>
        <v>97.916666666666671</v>
      </c>
      <c r="P3567" t="s">
        <v>8271</v>
      </c>
      <c r="Q3567" s="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0"/>
        <v>104.75000000000001</v>
      </c>
      <c r="O3568" s="6">
        <f t="shared" si="221"/>
        <v>55.131578947368418</v>
      </c>
      <c r="P3568" t="s">
        <v>8271</v>
      </c>
      <c r="Q3568" s="7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0"/>
        <v>108.80000000000001</v>
      </c>
      <c r="O3569" s="6">
        <f t="shared" si="221"/>
        <v>26.536585365853657</v>
      </c>
      <c r="P3569" t="s">
        <v>8271</v>
      </c>
      <c r="Q3569" s="7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0"/>
        <v>111.00000000000001</v>
      </c>
      <c r="O3570" s="6">
        <f t="shared" si="221"/>
        <v>58.421052631578945</v>
      </c>
      <c r="P3570" t="s">
        <v>8271</v>
      </c>
      <c r="Q3570" s="7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0"/>
        <v>100.47999999999999</v>
      </c>
      <c r="O3571" s="6">
        <f t="shared" si="221"/>
        <v>122.53658536585365</v>
      </c>
      <c r="P3571" t="s">
        <v>8271</v>
      </c>
      <c r="Q3571" s="7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0"/>
        <v>114.35</v>
      </c>
      <c r="O3572" s="6">
        <f t="shared" si="221"/>
        <v>87.961538461538467</v>
      </c>
      <c r="P3572" t="s">
        <v>8271</v>
      </c>
      <c r="Q3572" s="7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0"/>
        <v>122.06666666666666</v>
      </c>
      <c r="O3573" s="6">
        <f t="shared" si="221"/>
        <v>73.239999999999995</v>
      </c>
      <c r="P3573" t="s">
        <v>8271</v>
      </c>
      <c r="Q3573" s="7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0"/>
        <v>100</v>
      </c>
      <c r="O3574" s="6">
        <f t="shared" si="221"/>
        <v>55.555555555555557</v>
      </c>
      <c r="P3574" t="s">
        <v>8271</v>
      </c>
      <c r="Q3574" s="7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0"/>
        <v>102.8</v>
      </c>
      <c r="O3575" s="6">
        <f t="shared" si="221"/>
        <v>39.53846153846154</v>
      </c>
      <c r="P3575" t="s">
        <v>8271</v>
      </c>
      <c r="Q3575" s="7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0"/>
        <v>106.12068965517241</v>
      </c>
      <c r="O3576" s="6">
        <f t="shared" si="221"/>
        <v>136.77777777777777</v>
      </c>
      <c r="P3576" t="s">
        <v>8271</v>
      </c>
      <c r="Q3576" s="7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0"/>
        <v>101.33000000000001</v>
      </c>
      <c r="O3577" s="6">
        <f t="shared" si="221"/>
        <v>99.343137254901961</v>
      </c>
      <c r="P3577" t="s">
        <v>8271</v>
      </c>
      <c r="Q3577" s="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0"/>
        <v>100</v>
      </c>
      <c r="O3578" s="6">
        <f t="shared" si="221"/>
        <v>20</v>
      </c>
      <c r="P3578" t="s">
        <v>8271</v>
      </c>
      <c r="Q3578" s="7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0"/>
        <v>130</v>
      </c>
      <c r="O3579" s="6">
        <f t="shared" si="221"/>
        <v>28.888888888888889</v>
      </c>
      <c r="P3579" t="s">
        <v>8271</v>
      </c>
      <c r="Q3579" s="7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0"/>
        <v>100.01333333333334</v>
      </c>
      <c r="O3580" s="6">
        <f t="shared" si="221"/>
        <v>40.545945945945945</v>
      </c>
      <c r="P3580" t="s">
        <v>8271</v>
      </c>
      <c r="Q3580" s="7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0"/>
        <v>100</v>
      </c>
      <c r="O3581" s="6">
        <f t="shared" si="221"/>
        <v>35.714285714285715</v>
      </c>
      <c r="P3581" t="s">
        <v>8271</v>
      </c>
      <c r="Q3581" s="7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0"/>
        <v>113.88888888888889</v>
      </c>
      <c r="O3582" s="6">
        <f t="shared" si="221"/>
        <v>37.962962962962962</v>
      </c>
      <c r="P3582" t="s">
        <v>8271</v>
      </c>
      <c r="Q3582" s="7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0"/>
        <v>100</v>
      </c>
      <c r="O3583" s="6">
        <f t="shared" si="221"/>
        <v>33.333333333333336</v>
      </c>
      <c r="P3583" t="s">
        <v>8271</v>
      </c>
      <c r="Q3583" s="7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0"/>
        <v>287</v>
      </c>
      <c r="O3584" s="6">
        <f t="shared" si="221"/>
        <v>58.571428571428569</v>
      </c>
      <c r="P3584" t="s">
        <v>8271</v>
      </c>
      <c r="Q3584" s="7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0"/>
        <v>108.5</v>
      </c>
      <c r="O3585" s="6">
        <f t="shared" si="221"/>
        <v>135.625</v>
      </c>
      <c r="P3585" t="s">
        <v>8271</v>
      </c>
      <c r="Q3585" s="7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0"/>
        <v>115.5</v>
      </c>
      <c r="O3586" s="6">
        <f t="shared" si="221"/>
        <v>30.9375</v>
      </c>
      <c r="P3586" t="s">
        <v>8271</v>
      </c>
      <c r="Q3586" s="7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224">(E3587/D3587)*100</f>
        <v>119.11764705882352</v>
      </c>
      <c r="O3587" s="6">
        <f t="shared" ref="O3587:O3650" si="225">E3587/L3587</f>
        <v>176.08695652173913</v>
      </c>
      <c r="P3587" t="s">
        <v>8271</v>
      </c>
      <c r="Q3587" s="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4"/>
        <v>109.42666666666668</v>
      </c>
      <c r="O3588" s="6">
        <f t="shared" si="225"/>
        <v>151.9814814814815</v>
      </c>
      <c r="P3588" t="s">
        <v>8271</v>
      </c>
      <c r="Q3588" s="7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4"/>
        <v>126.6</v>
      </c>
      <c r="O3589" s="6">
        <f t="shared" si="225"/>
        <v>22.607142857142858</v>
      </c>
      <c r="P3589" t="s">
        <v>8271</v>
      </c>
      <c r="Q3589" s="7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4"/>
        <v>100.49999999999999</v>
      </c>
      <c r="O3590" s="6">
        <f t="shared" si="225"/>
        <v>18.272727272727273</v>
      </c>
      <c r="P3590" t="s">
        <v>8271</v>
      </c>
      <c r="Q3590" s="7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4"/>
        <v>127.49999999999999</v>
      </c>
      <c r="O3591" s="6">
        <f t="shared" si="225"/>
        <v>82.258064516129039</v>
      </c>
      <c r="P3591" t="s">
        <v>8271</v>
      </c>
      <c r="Q3591" s="7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4"/>
        <v>100.05999999999999</v>
      </c>
      <c r="O3592" s="6">
        <f t="shared" si="225"/>
        <v>68.534246575342465</v>
      </c>
      <c r="P3592" t="s">
        <v>8271</v>
      </c>
      <c r="Q3592" s="7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4"/>
        <v>175</v>
      </c>
      <c r="O3593" s="6">
        <f t="shared" si="225"/>
        <v>68.055555555555557</v>
      </c>
      <c r="P3593" t="s">
        <v>8271</v>
      </c>
      <c r="Q3593" s="7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4"/>
        <v>127.25</v>
      </c>
      <c r="O3594" s="6">
        <f t="shared" si="225"/>
        <v>72.714285714285708</v>
      </c>
      <c r="P3594" t="s">
        <v>8271</v>
      </c>
      <c r="Q3594" s="7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4"/>
        <v>110.63333333333334</v>
      </c>
      <c r="O3595" s="6">
        <f t="shared" si="225"/>
        <v>77.186046511627907</v>
      </c>
      <c r="P3595" t="s">
        <v>8271</v>
      </c>
      <c r="Q3595" s="7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4"/>
        <v>125.93749999999999</v>
      </c>
      <c r="O3596" s="6">
        <f t="shared" si="225"/>
        <v>55.972222222222221</v>
      </c>
      <c r="P3596" t="s">
        <v>8271</v>
      </c>
      <c r="Q3596" s="7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4"/>
        <v>118.5</v>
      </c>
      <c r="O3597" s="6">
        <f t="shared" si="225"/>
        <v>49.693548387096776</v>
      </c>
      <c r="P3597" t="s">
        <v>8271</v>
      </c>
      <c r="Q3597" s="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4"/>
        <v>107.72727272727273</v>
      </c>
      <c r="O3598" s="6">
        <f t="shared" si="225"/>
        <v>79</v>
      </c>
      <c r="P3598" t="s">
        <v>8271</v>
      </c>
      <c r="Q3598" s="7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4"/>
        <v>102.60000000000001</v>
      </c>
      <c r="O3599" s="6">
        <f t="shared" si="225"/>
        <v>77.727272727272734</v>
      </c>
      <c r="P3599" t="s">
        <v>8271</v>
      </c>
      <c r="Q3599" s="7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4"/>
        <v>110.1</v>
      </c>
      <c r="O3600" s="6">
        <f t="shared" si="225"/>
        <v>40.777777777777779</v>
      </c>
      <c r="P3600" t="s">
        <v>8271</v>
      </c>
      <c r="Q3600" s="7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4"/>
        <v>202</v>
      </c>
      <c r="O3601" s="6">
        <f t="shared" si="225"/>
        <v>59.411764705882355</v>
      </c>
      <c r="P3601" t="s">
        <v>8271</v>
      </c>
      <c r="Q3601" s="7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4"/>
        <v>130</v>
      </c>
      <c r="O3602" s="6">
        <f t="shared" si="225"/>
        <v>3.25</v>
      </c>
      <c r="P3602" t="s">
        <v>8271</v>
      </c>
      <c r="Q3602" s="7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4"/>
        <v>104.35000000000001</v>
      </c>
      <c r="O3603" s="6">
        <f t="shared" si="225"/>
        <v>39.377358490566039</v>
      </c>
      <c r="P3603" t="s">
        <v>8271</v>
      </c>
      <c r="Q3603" s="7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4"/>
        <v>100.05</v>
      </c>
      <c r="O3604" s="6">
        <f t="shared" si="225"/>
        <v>81.673469387755105</v>
      </c>
      <c r="P3604" t="s">
        <v>8271</v>
      </c>
      <c r="Q3604" s="7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4"/>
        <v>170.66666666666669</v>
      </c>
      <c r="O3605" s="6">
        <f t="shared" si="225"/>
        <v>44.912280701754383</v>
      </c>
      <c r="P3605" t="s">
        <v>8271</v>
      </c>
      <c r="Q3605" s="7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4"/>
        <v>112.83333333333334</v>
      </c>
      <c r="O3606" s="6">
        <f t="shared" si="225"/>
        <v>49.05797101449275</v>
      </c>
      <c r="P3606" t="s">
        <v>8271</v>
      </c>
      <c r="Q3606" s="7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4"/>
        <v>184</v>
      </c>
      <c r="O3607" s="6">
        <f t="shared" si="225"/>
        <v>30.666666666666668</v>
      </c>
      <c r="P3607" t="s">
        <v>8271</v>
      </c>
      <c r="Q3607" s="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4"/>
        <v>130.26666666666665</v>
      </c>
      <c r="O3608" s="6">
        <f t="shared" si="225"/>
        <v>61.0625</v>
      </c>
      <c r="P3608" t="s">
        <v>8271</v>
      </c>
      <c r="Q3608" s="7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4"/>
        <v>105.45454545454544</v>
      </c>
      <c r="O3609" s="6">
        <f t="shared" si="225"/>
        <v>29</v>
      </c>
      <c r="P3609" t="s">
        <v>8271</v>
      </c>
      <c r="Q3609" s="7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4"/>
        <v>100</v>
      </c>
      <c r="O3610" s="6">
        <f t="shared" si="225"/>
        <v>29.62962962962963</v>
      </c>
      <c r="P3610" t="s">
        <v>8271</v>
      </c>
      <c r="Q3610" s="7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4"/>
        <v>153.31632653061226</v>
      </c>
      <c r="O3611" s="6">
        <f t="shared" si="225"/>
        <v>143.0952380952381</v>
      </c>
      <c r="P3611" t="s">
        <v>8271</v>
      </c>
      <c r="Q3611" s="7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4"/>
        <v>162.30000000000001</v>
      </c>
      <c r="O3612" s="6">
        <f t="shared" si="225"/>
        <v>52.354838709677416</v>
      </c>
      <c r="P3612" t="s">
        <v>8271</v>
      </c>
      <c r="Q3612" s="7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4"/>
        <v>136</v>
      </c>
      <c r="O3613" s="6">
        <f t="shared" si="225"/>
        <v>66.666666666666671</v>
      </c>
      <c r="P3613" t="s">
        <v>8271</v>
      </c>
      <c r="Q3613" s="7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4"/>
        <v>144.4</v>
      </c>
      <c r="O3614" s="6">
        <f t="shared" si="225"/>
        <v>126.66666666666667</v>
      </c>
      <c r="P3614" t="s">
        <v>8271</v>
      </c>
      <c r="Q3614" s="7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4"/>
        <v>100</v>
      </c>
      <c r="O3615" s="6">
        <f t="shared" si="225"/>
        <v>62.5</v>
      </c>
      <c r="P3615" t="s">
        <v>8271</v>
      </c>
      <c r="Q3615" s="7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4"/>
        <v>100.8</v>
      </c>
      <c r="O3616" s="6">
        <f t="shared" si="225"/>
        <v>35.492957746478872</v>
      </c>
      <c r="P3616" t="s">
        <v>8271</v>
      </c>
      <c r="Q3616" s="7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4"/>
        <v>106.80000000000001</v>
      </c>
      <c r="O3617" s="6">
        <f t="shared" si="225"/>
        <v>37.083333333333336</v>
      </c>
      <c r="P3617" t="s">
        <v>8271</v>
      </c>
      <c r="Q3617" s="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4"/>
        <v>124.8</v>
      </c>
      <c r="O3618" s="6">
        <f t="shared" si="225"/>
        <v>69.333333333333329</v>
      </c>
      <c r="P3618" t="s">
        <v>8271</v>
      </c>
      <c r="Q3618" s="7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4"/>
        <v>118.91891891891892</v>
      </c>
      <c r="O3619" s="6">
        <f t="shared" si="225"/>
        <v>17.254901960784313</v>
      </c>
      <c r="P3619" t="s">
        <v>8271</v>
      </c>
      <c r="Q3619" s="7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4"/>
        <v>101</v>
      </c>
      <c r="O3620" s="6">
        <f t="shared" si="225"/>
        <v>36.071428571428569</v>
      </c>
      <c r="P3620" t="s">
        <v>8271</v>
      </c>
      <c r="Q3620" s="7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4"/>
        <v>112.99999999999999</v>
      </c>
      <c r="O3621" s="6">
        <f t="shared" si="225"/>
        <v>66.470588235294116</v>
      </c>
      <c r="P3621" t="s">
        <v>8271</v>
      </c>
      <c r="Q3621" s="7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4"/>
        <v>105.19047619047619</v>
      </c>
      <c r="O3622" s="6">
        <f t="shared" si="225"/>
        <v>56.065989847715734</v>
      </c>
      <c r="P3622" t="s">
        <v>8271</v>
      </c>
      <c r="Q3622" s="7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4"/>
        <v>109.73333333333332</v>
      </c>
      <c r="O3623" s="6">
        <f t="shared" si="225"/>
        <v>47.028571428571432</v>
      </c>
      <c r="P3623" t="s">
        <v>8271</v>
      </c>
      <c r="Q3623" s="7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4"/>
        <v>100.099</v>
      </c>
      <c r="O3624" s="6">
        <f t="shared" si="225"/>
        <v>47.666190476190479</v>
      </c>
      <c r="P3624" t="s">
        <v>8271</v>
      </c>
      <c r="Q3624" s="7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4"/>
        <v>120</v>
      </c>
      <c r="O3625" s="6">
        <f t="shared" si="225"/>
        <v>88.235294117647058</v>
      </c>
      <c r="P3625" t="s">
        <v>8271</v>
      </c>
      <c r="Q3625" s="7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4"/>
        <v>104.93333333333332</v>
      </c>
      <c r="O3626" s="6">
        <f t="shared" si="225"/>
        <v>80.717948717948715</v>
      </c>
      <c r="P3626" t="s">
        <v>8271</v>
      </c>
      <c r="Q3626" s="7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4"/>
        <v>102.66666666666666</v>
      </c>
      <c r="O3627" s="6">
        <f t="shared" si="225"/>
        <v>39.487179487179489</v>
      </c>
      <c r="P3627" t="s">
        <v>8271</v>
      </c>
      <c r="Q3627" s="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4"/>
        <v>101.82500000000002</v>
      </c>
      <c r="O3628" s="6">
        <f t="shared" si="225"/>
        <v>84.854166666666671</v>
      </c>
      <c r="P3628" t="s">
        <v>8271</v>
      </c>
      <c r="Q3628" s="7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4"/>
        <v>100</v>
      </c>
      <c r="O3629" s="6">
        <f t="shared" si="225"/>
        <v>68.965517241379317</v>
      </c>
      <c r="P3629" t="s">
        <v>8271</v>
      </c>
      <c r="Q3629" s="7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4"/>
        <v>0</v>
      </c>
      <c r="O3630" s="6" t="e">
        <f t="shared" si="225"/>
        <v>#DIV/0!</v>
      </c>
      <c r="P3630" t="s">
        <v>8305</v>
      </c>
      <c r="Q3630" s="7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4"/>
        <v>1.9999999999999998E-4</v>
      </c>
      <c r="O3631" s="6">
        <f t="shared" si="225"/>
        <v>1</v>
      </c>
      <c r="P3631" t="s">
        <v>8305</v>
      </c>
      <c r="Q3631" s="7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4"/>
        <v>3.3333333333333333E-2</v>
      </c>
      <c r="O3632" s="6">
        <f t="shared" si="225"/>
        <v>1</v>
      </c>
      <c r="P3632" t="s">
        <v>8305</v>
      </c>
      <c r="Q3632" s="7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4"/>
        <v>51.023391812865491</v>
      </c>
      <c r="O3633" s="6">
        <f t="shared" si="225"/>
        <v>147.88135593220338</v>
      </c>
      <c r="P3633" t="s">
        <v>8305</v>
      </c>
      <c r="Q3633" s="7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4"/>
        <v>20</v>
      </c>
      <c r="O3634" s="6">
        <f t="shared" si="225"/>
        <v>100</v>
      </c>
      <c r="P3634" t="s">
        <v>8305</v>
      </c>
      <c r="Q3634" s="7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4"/>
        <v>35.24</v>
      </c>
      <c r="O3635" s="6">
        <f t="shared" si="225"/>
        <v>56.838709677419352</v>
      </c>
      <c r="P3635" t="s">
        <v>8305</v>
      </c>
      <c r="Q3635" s="7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4"/>
        <v>4.246666666666667</v>
      </c>
      <c r="O3636" s="6">
        <f t="shared" si="225"/>
        <v>176.94444444444446</v>
      </c>
      <c r="P3636" t="s">
        <v>8305</v>
      </c>
      <c r="Q3636" s="7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4"/>
        <v>36.457142857142856</v>
      </c>
      <c r="O3637" s="6">
        <f t="shared" si="225"/>
        <v>127.6</v>
      </c>
      <c r="P3637" t="s">
        <v>8305</v>
      </c>
      <c r="Q3637" s="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4"/>
        <v>0</v>
      </c>
      <c r="O3638" s="6" t="e">
        <f t="shared" si="225"/>
        <v>#DIV/0!</v>
      </c>
      <c r="P3638" t="s">
        <v>8305</v>
      </c>
      <c r="Q3638" s="7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4"/>
        <v>30.866666666666664</v>
      </c>
      <c r="O3639" s="6">
        <f t="shared" si="225"/>
        <v>66.142857142857139</v>
      </c>
      <c r="P3639" t="s">
        <v>8305</v>
      </c>
      <c r="Q3639" s="7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4"/>
        <v>6.5454545454545459</v>
      </c>
      <c r="O3640" s="6">
        <f t="shared" si="225"/>
        <v>108</v>
      </c>
      <c r="P3640" t="s">
        <v>8305</v>
      </c>
      <c r="Q3640" s="7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4"/>
        <v>4.0000000000000001E-3</v>
      </c>
      <c r="O3641" s="6">
        <f t="shared" si="225"/>
        <v>1</v>
      </c>
      <c r="P3641" t="s">
        <v>8305</v>
      </c>
      <c r="Q3641" s="7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4"/>
        <v>5.5</v>
      </c>
      <c r="O3642" s="6">
        <f t="shared" si="225"/>
        <v>18.333333333333332</v>
      </c>
      <c r="P3642" t="s">
        <v>8305</v>
      </c>
      <c r="Q3642" s="7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4"/>
        <v>0</v>
      </c>
      <c r="O3643" s="6" t="e">
        <f t="shared" si="225"/>
        <v>#DIV/0!</v>
      </c>
      <c r="P3643" t="s">
        <v>8305</v>
      </c>
      <c r="Q3643" s="7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4"/>
        <v>2.1428571428571428</v>
      </c>
      <c r="O3644" s="6">
        <f t="shared" si="225"/>
        <v>7.5</v>
      </c>
      <c r="P3644" t="s">
        <v>8305</v>
      </c>
      <c r="Q3644" s="7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4"/>
        <v>0</v>
      </c>
      <c r="O3645" s="6" t="e">
        <f t="shared" si="225"/>
        <v>#DIV/0!</v>
      </c>
      <c r="P3645" t="s">
        <v>8305</v>
      </c>
      <c r="Q3645" s="7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4"/>
        <v>16.420000000000002</v>
      </c>
      <c r="O3646" s="6">
        <f t="shared" si="225"/>
        <v>68.416666666666671</v>
      </c>
      <c r="P3646" t="s">
        <v>8305</v>
      </c>
      <c r="Q3646" s="7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4"/>
        <v>0.1</v>
      </c>
      <c r="O3647" s="6">
        <f t="shared" si="225"/>
        <v>1</v>
      </c>
      <c r="P3647" t="s">
        <v>8305</v>
      </c>
      <c r="Q3647" s="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4"/>
        <v>4.8099999999999996</v>
      </c>
      <c r="O3648" s="6">
        <f t="shared" si="225"/>
        <v>60.125</v>
      </c>
      <c r="P3648" t="s">
        <v>8305</v>
      </c>
      <c r="Q3648" s="7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4"/>
        <v>6</v>
      </c>
      <c r="O3649" s="6">
        <f t="shared" si="225"/>
        <v>15</v>
      </c>
      <c r="P3649" t="s">
        <v>8305</v>
      </c>
      <c r="Q3649" s="7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4"/>
        <v>100.38249999999999</v>
      </c>
      <c r="O3650" s="6">
        <f t="shared" si="225"/>
        <v>550.04109589041093</v>
      </c>
      <c r="P3650" t="s">
        <v>8271</v>
      </c>
      <c r="Q3650" s="7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228">(E3651/D3651)*100</f>
        <v>104</v>
      </c>
      <c r="O3651" s="6">
        <f t="shared" ref="O3651:O3714" si="229">E3651/L3651</f>
        <v>97.5</v>
      </c>
      <c r="P3651" t="s">
        <v>8271</v>
      </c>
      <c r="Q3651" s="7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8"/>
        <v>100</v>
      </c>
      <c r="O3652" s="6">
        <f t="shared" si="229"/>
        <v>29.411764705882351</v>
      </c>
      <c r="P3652" t="s">
        <v>8271</v>
      </c>
      <c r="Q3652" s="7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8"/>
        <v>104</v>
      </c>
      <c r="O3653" s="6">
        <f t="shared" si="229"/>
        <v>57.777777777777779</v>
      </c>
      <c r="P3653" t="s">
        <v>8271</v>
      </c>
      <c r="Q3653" s="7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8"/>
        <v>250.66666666666669</v>
      </c>
      <c r="O3654" s="6">
        <f t="shared" si="229"/>
        <v>44.235294117647058</v>
      </c>
      <c r="P3654" t="s">
        <v>8271</v>
      </c>
      <c r="Q3654" s="7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8"/>
        <v>100.49999999999999</v>
      </c>
      <c r="O3655" s="6">
        <f t="shared" si="229"/>
        <v>60.909090909090907</v>
      </c>
      <c r="P3655" t="s">
        <v>8271</v>
      </c>
      <c r="Q3655" s="7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8"/>
        <v>174.4</v>
      </c>
      <c r="O3656" s="6">
        <f t="shared" si="229"/>
        <v>68.84210526315789</v>
      </c>
      <c r="P3656" t="s">
        <v>8271</v>
      </c>
      <c r="Q3656" s="7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8"/>
        <v>116.26</v>
      </c>
      <c r="O3657" s="6">
        <f t="shared" si="229"/>
        <v>73.582278481012665</v>
      </c>
      <c r="P3657" t="s">
        <v>8271</v>
      </c>
      <c r="Q3657" s="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8"/>
        <v>105.82000000000001</v>
      </c>
      <c r="O3658" s="6">
        <f t="shared" si="229"/>
        <v>115.02173913043478</v>
      </c>
      <c r="P3658" t="s">
        <v>8271</v>
      </c>
      <c r="Q3658" s="7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8"/>
        <v>110.75</v>
      </c>
      <c r="O3659" s="6">
        <f t="shared" si="229"/>
        <v>110.75</v>
      </c>
      <c r="P3659" t="s">
        <v>8271</v>
      </c>
      <c r="Q3659" s="7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8"/>
        <v>100.66666666666666</v>
      </c>
      <c r="O3660" s="6">
        <f t="shared" si="229"/>
        <v>75.5</v>
      </c>
      <c r="P3660" t="s">
        <v>8271</v>
      </c>
      <c r="Q3660" s="7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8"/>
        <v>102.03333333333333</v>
      </c>
      <c r="O3661" s="6">
        <f t="shared" si="229"/>
        <v>235.46153846153845</v>
      </c>
      <c r="P3661" t="s">
        <v>8271</v>
      </c>
      <c r="Q3661" s="7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8"/>
        <v>100</v>
      </c>
      <c r="O3662" s="6">
        <f t="shared" si="229"/>
        <v>11.363636363636363</v>
      </c>
      <c r="P3662" t="s">
        <v>8271</v>
      </c>
      <c r="Q3662" s="7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8"/>
        <v>111.00000000000001</v>
      </c>
      <c r="O3663" s="6">
        <f t="shared" si="229"/>
        <v>92.5</v>
      </c>
      <c r="P3663" t="s">
        <v>8271</v>
      </c>
      <c r="Q3663" s="7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8"/>
        <v>101.42500000000001</v>
      </c>
      <c r="O3664" s="6">
        <f t="shared" si="229"/>
        <v>202.85</v>
      </c>
      <c r="P3664" t="s">
        <v>8271</v>
      </c>
      <c r="Q3664" s="7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8"/>
        <v>104</v>
      </c>
      <c r="O3665" s="6">
        <f t="shared" si="229"/>
        <v>26</v>
      </c>
      <c r="P3665" t="s">
        <v>8271</v>
      </c>
      <c r="Q3665" s="7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8"/>
        <v>109.375</v>
      </c>
      <c r="O3666" s="6">
        <f t="shared" si="229"/>
        <v>46.05263157894737</v>
      </c>
      <c r="P3666" t="s">
        <v>8271</v>
      </c>
      <c r="Q3666" s="7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8"/>
        <v>115.16129032258064</v>
      </c>
      <c r="O3667" s="6">
        <f t="shared" si="229"/>
        <v>51</v>
      </c>
      <c r="P3667" t="s">
        <v>8271</v>
      </c>
      <c r="Q3667" s="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8"/>
        <v>100</v>
      </c>
      <c r="O3668" s="6">
        <f t="shared" si="229"/>
        <v>31.578947368421051</v>
      </c>
      <c r="P3668" t="s">
        <v>8271</v>
      </c>
      <c r="Q3668" s="7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8"/>
        <v>103.17033333333335</v>
      </c>
      <c r="O3669" s="6">
        <f t="shared" si="229"/>
        <v>53.363965517241382</v>
      </c>
      <c r="P3669" t="s">
        <v>8271</v>
      </c>
      <c r="Q3669" s="7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8"/>
        <v>103.49999999999999</v>
      </c>
      <c r="O3670" s="6">
        <f t="shared" si="229"/>
        <v>36.964285714285715</v>
      </c>
      <c r="P3670" t="s">
        <v>8271</v>
      </c>
      <c r="Q3670" s="7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8"/>
        <v>138.19999999999999</v>
      </c>
      <c r="O3671" s="6">
        <f t="shared" si="229"/>
        <v>81.294117647058826</v>
      </c>
      <c r="P3671" t="s">
        <v>8271</v>
      </c>
      <c r="Q3671" s="7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8"/>
        <v>109.54545454545455</v>
      </c>
      <c r="O3672" s="6">
        <f t="shared" si="229"/>
        <v>20.083333333333332</v>
      </c>
      <c r="P3672" t="s">
        <v>8271</v>
      </c>
      <c r="Q3672" s="7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8"/>
        <v>100.85714285714286</v>
      </c>
      <c r="O3673" s="6">
        <f t="shared" si="229"/>
        <v>88.25</v>
      </c>
      <c r="P3673" t="s">
        <v>8271</v>
      </c>
      <c r="Q3673" s="7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8"/>
        <v>101.53333333333335</v>
      </c>
      <c r="O3674" s="6">
        <f t="shared" si="229"/>
        <v>53.438596491228068</v>
      </c>
      <c r="P3674" t="s">
        <v>8271</v>
      </c>
      <c r="Q3674" s="7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8"/>
        <v>113.625</v>
      </c>
      <c r="O3675" s="6">
        <f t="shared" si="229"/>
        <v>39.868421052631582</v>
      </c>
      <c r="P3675" t="s">
        <v>8271</v>
      </c>
      <c r="Q3675" s="7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8"/>
        <v>100</v>
      </c>
      <c r="O3676" s="6">
        <f t="shared" si="229"/>
        <v>145.16129032258064</v>
      </c>
      <c r="P3676" t="s">
        <v>8271</v>
      </c>
      <c r="Q3676" s="7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8"/>
        <v>140</v>
      </c>
      <c r="O3677" s="6">
        <f t="shared" si="229"/>
        <v>23.333333333333332</v>
      </c>
      <c r="P3677" t="s">
        <v>8271</v>
      </c>
      <c r="Q3677" s="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8"/>
        <v>128.75</v>
      </c>
      <c r="O3678" s="6">
        <f t="shared" si="229"/>
        <v>64.375</v>
      </c>
      <c r="P3678" t="s">
        <v>8271</v>
      </c>
      <c r="Q3678" s="7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8"/>
        <v>102.90416666666667</v>
      </c>
      <c r="O3679" s="6">
        <f t="shared" si="229"/>
        <v>62.052763819095475</v>
      </c>
      <c r="P3679" t="s">
        <v>8271</v>
      </c>
      <c r="Q3679" s="7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8"/>
        <v>102.49999999999999</v>
      </c>
      <c r="O3680" s="6">
        <f t="shared" si="229"/>
        <v>66.129032258064512</v>
      </c>
      <c r="P3680" t="s">
        <v>8271</v>
      </c>
      <c r="Q3680" s="7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8"/>
        <v>110.1</v>
      </c>
      <c r="O3681" s="6">
        <f t="shared" si="229"/>
        <v>73.400000000000006</v>
      </c>
      <c r="P3681" t="s">
        <v>8271</v>
      </c>
      <c r="Q3681" s="7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8"/>
        <v>112.76666666666667</v>
      </c>
      <c r="O3682" s="6">
        <f t="shared" si="229"/>
        <v>99.5</v>
      </c>
      <c r="P3682" t="s">
        <v>8271</v>
      </c>
      <c r="Q3682" s="7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8"/>
        <v>111.9</v>
      </c>
      <c r="O3683" s="6">
        <f t="shared" si="229"/>
        <v>62.166666666666664</v>
      </c>
      <c r="P3683" t="s">
        <v>8271</v>
      </c>
      <c r="Q3683" s="7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8"/>
        <v>139.19999999999999</v>
      </c>
      <c r="O3684" s="6">
        <f t="shared" si="229"/>
        <v>62.328358208955223</v>
      </c>
      <c r="P3684" t="s">
        <v>8271</v>
      </c>
      <c r="Q3684" s="7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8"/>
        <v>110.85714285714286</v>
      </c>
      <c r="O3685" s="6">
        <f t="shared" si="229"/>
        <v>58.787878787878789</v>
      </c>
      <c r="P3685" t="s">
        <v>8271</v>
      </c>
      <c r="Q3685" s="7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8"/>
        <v>139.06666666666666</v>
      </c>
      <c r="O3686" s="6">
        <f t="shared" si="229"/>
        <v>45.347826086956523</v>
      </c>
      <c r="P3686" t="s">
        <v>8271</v>
      </c>
      <c r="Q3686" s="7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8"/>
        <v>105.69999999999999</v>
      </c>
      <c r="O3687" s="6">
        <f t="shared" si="229"/>
        <v>41.944444444444443</v>
      </c>
      <c r="P3687" t="s">
        <v>8271</v>
      </c>
      <c r="Q3687" s="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8"/>
        <v>101.42857142857142</v>
      </c>
      <c r="O3688" s="6">
        <f t="shared" si="229"/>
        <v>59.166666666666664</v>
      </c>
      <c r="P3688" t="s">
        <v>8271</v>
      </c>
      <c r="Q3688" s="7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8"/>
        <v>100.245</v>
      </c>
      <c r="O3689" s="6">
        <f t="shared" si="229"/>
        <v>200.49</v>
      </c>
      <c r="P3689" t="s">
        <v>8271</v>
      </c>
      <c r="Q3689" s="7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8"/>
        <v>109.16666666666666</v>
      </c>
      <c r="O3690" s="6">
        <f t="shared" si="229"/>
        <v>83.974358974358978</v>
      </c>
      <c r="P3690" t="s">
        <v>8271</v>
      </c>
      <c r="Q3690" s="7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8"/>
        <v>118.33333333333333</v>
      </c>
      <c r="O3691" s="6">
        <f t="shared" si="229"/>
        <v>57.258064516129032</v>
      </c>
      <c r="P3691" t="s">
        <v>8271</v>
      </c>
      <c r="Q3691" s="7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8"/>
        <v>120</v>
      </c>
      <c r="O3692" s="6">
        <f t="shared" si="229"/>
        <v>58.064516129032256</v>
      </c>
      <c r="P3692" t="s">
        <v>8271</v>
      </c>
      <c r="Q3692" s="7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8"/>
        <v>127.96000000000001</v>
      </c>
      <c r="O3693" s="6">
        <f t="shared" si="229"/>
        <v>186.80291970802921</v>
      </c>
      <c r="P3693" t="s">
        <v>8271</v>
      </c>
      <c r="Q3693" s="7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8"/>
        <v>126</v>
      </c>
      <c r="O3694" s="6">
        <f t="shared" si="229"/>
        <v>74.117647058823536</v>
      </c>
      <c r="P3694" t="s">
        <v>8271</v>
      </c>
      <c r="Q3694" s="7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8"/>
        <v>129.12912912912913</v>
      </c>
      <c r="O3695" s="6">
        <f t="shared" si="229"/>
        <v>30.714285714285715</v>
      </c>
      <c r="P3695" t="s">
        <v>8271</v>
      </c>
      <c r="Q3695" s="7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8"/>
        <v>107.42857142857143</v>
      </c>
      <c r="O3696" s="6">
        <f t="shared" si="229"/>
        <v>62.666666666666664</v>
      </c>
      <c r="P3696" t="s">
        <v>8271</v>
      </c>
      <c r="Q3696" s="7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8"/>
        <v>100.125</v>
      </c>
      <c r="O3697" s="6">
        <f t="shared" si="229"/>
        <v>121.36363636363636</v>
      </c>
      <c r="P3697" t="s">
        <v>8271</v>
      </c>
      <c r="Q3697" s="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8"/>
        <v>155</v>
      </c>
      <c r="O3698" s="6">
        <f t="shared" si="229"/>
        <v>39.743589743589745</v>
      </c>
      <c r="P3698" t="s">
        <v>8271</v>
      </c>
      <c r="Q3698" s="7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8"/>
        <v>108</v>
      </c>
      <c r="O3699" s="6">
        <f t="shared" si="229"/>
        <v>72</v>
      </c>
      <c r="P3699" t="s">
        <v>8271</v>
      </c>
      <c r="Q3699" s="7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8"/>
        <v>110.52</v>
      </c>
      <c r="O3700" s="6">
        <f t="shared" si="229"/>
        <v>40.632352941176471</v>
      </c>
      <c r="P3700" t="s">
        <v>8271</v>
      </c>
      <c r="Q3700" s="7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8"/>
        <v>100.8</v>
      </c>
      <c r="O3701" s="6">
        <f t="shared" si="229"/>
        <v>63</v>
      </c>
      <c r="P3701" t="s">
        <v>8271</v>
      </c>
      <c r="Q3701" s="7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8"/>
        <v>121.2</v>
      </c>
      <c r="O3702" s="6">
        <f t="shared" si="229"/>
        <v>33.666666666666664</v>
      </c>
      <c r="P3702" t="s">
        <v>8271</v>
      </c>
      <c r="Q3702" s="7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8"/>
        <v>100.33333333333334</v>
      </c>
      <c r="O3703" s="6">
        <f t="shared" si="229"/>
        <v>38.589743589743591</v>
      </c>
      <c r="P3703" t="s">
        <v>8271</v>
      </c>
      <c r="Q3703" s="7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8"/>
        <v>109.16666666666666</v>
      </c>
      <c r="O3704" s="6">
        <f t="shared" si="229"/>
        <v>155.95238095238096</v>
      </c>
      <c r="P3704" t="s">
        <v>8271</v>
      </c>
      <c r="Q3704" s="7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8"/>
        <v>123.42857142857142</v>
      </c>
      <c r="O3705" s="6">
        <f t="shared" si="229"/>
        <v>43.2</v>
      </c>
      <c r="P3705" t="s">
        <v>8271</v>
      </c>
      <c r="Q3705" s="7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8"/>
        <v>136.33666666666667</v>
      </c>
      <c r="O3706" s="6">
        <f t="shared" si="229"/>
        <v>15.148518518518518</v>
      </c>
      <c r="P3706" t="s">
        <v>8271</v>
      </c>
      <c r="Q3706" s="7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8"/>
        <v>103.46657233816768</v>
      </c>
      <c r="O3707" s="6">
        <f t="shared" si="229"/>
        <v>83.571428571428569</v>
      </c>
      <c r="P3707" t="s">
        <v>8271</v>
      </c>
      <c r="Q3707" s="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8"/>
        <v>121.33333333333334</v>
      </c>
      <c r="O3708" s="6">
        <f t="shared" si="229"/>
        <v>140</v>
      </c>
      <c r="P3708" t="s">
        <v>8271</v>
      </c>
      <c r="Q3708" s="7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8"/>
        <v>186</v>
      </c>
      <c r="O3709" s="6">
        <f t="shared" si="229"/>
        <v>80.869565217391298</v>
      </c>
      <c r="P3709" t="s">
        <v>8271</v>
      </c>
      <c r="Q3709" s="7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8"/>
        <v>300</v>
      </c>
      <c r="O3710" s="6">
        <f t="shared" si="229"/>
        <v>53.846153846153847</v>
      </c>
      <c r="P3710" t="s">
        <v>8271</v>
      </c>
      <c r="Q3710" s="7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8"/>
        <v>108.25</v>
      </c>
      <c r="O3711" s="6">
        <f t="shared" si="229"/>
        <v>30.928571428571427</v>
      </c>
      <c r="P3711" t="s">
        <v>8271</v>
      </c>
      <c r="Q3711" s="7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8"/>
        <v>141.15384615384616</v>
      </c>
      <c r="O3712" s="6">
        <f t="shared" si="229"/>
        <v>67.962962962962962</v>
      </c>
      <c r="P3712" t="s">
        <v>8271</v>
      </c>
      <c r="Q3712" s="7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8"/>
        <v>113.99999999999999</v>
      </c>
      <c r="O3713" s="6">
        <f t="shared" si="229"/>
        <v>27.142857142857142</v>
      </c>
      <c r="P3713" t="s">
        <v>8271</v>
      </c>
      <c r="Q3713" s="7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28"/>
        <v>153.73333333333335</v>
      </c>
      <c r="O3714" s="6">
        <f t="shared" si="229"/>
        <v>110.86538461538461</v>
      </c>
      <c r="P3714" t="s">
        <v>8271</v>
      </c>
      <c r="Q3714" s="7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232">(E3715/D3715)*100</f>
        <v>101.49999999999999</v>
      </c>
      <c r="O3715" s="6">
        <f t="shared" ref="O3715:O3778" si="233">E3715/L3715</f>
        <v>106.84210526315789</v>
      </c>
      <c r="P3715" t="s">
        <v>8271</v>
      </c>
      <c r="Q3715" s="7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2"/>
        <v>102.35000000000001</v>
      </c>
      <c r="O3716" s="6">
        <f t="shared" si="233"/>
        <v>105.51546391752578</v>
      </c>
      <c r="P3716" t="s">
        <v>8271</v>
      </c>
      <c r="Q3716" s="7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2"/>
        <v>102.57142857142858</v>
      </c>
      <c r="O3717" s="6">
        <f t="shared" si="233"/>
        <v>132.96296296296296</v>
      </c>
      <c r="P3717" t="s">
        <v>8271</v>
      </c>
      <c r="Q3717" s="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2"/>
        <v>155.75</v>
      </c>
      <c r="O3718" s="6">
        <f t="shared" si="233"/>
        <v>51.916666666666664</v>
      </c>
      <c r="P3718" t="s">
        <v>8271</v>
      </c>
      <c r="Q3718" s="7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2"/>
        <v>100.75</v>
      </c>
      <c r="O3719" s="6">
        <f t="shared" si="233"/>
        <v>310</v>
      </c>
      <c r="P3719" t="s">
        <v>8271</v>
      </c>
      <c r="Q3719" s="7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2"/>
        <v>239.4</v>
      </c>
      <c r="O3720" s="6">
        <f t="shared" si="233"/>
        <v>26.021739130434781</v>
      </c>
      <c r="P3720" t="s">
        <v>8271</v>
      </c>
      <c r="Q3720" s="7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2"/>
        <v>210</v>
      </c>
      <c r="O3721" s="6">
        <f t="shared" si="233"/>
        <v>105</v>
      </c>
      <c r="P3721" t="s">
        <v>8271</v>
      </c>
      <c r="Q3721" s="7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2"/>
        <v>104.51515151515152</v>
      </c>
      <c r="O3722" s="6">
        <f t="shared" si="233"/>
        <v>86.224999999999994</v>
      </c>
      <c r="P3722" t="s">
        <v>8271</v>
      </c>
      <c r="Q3722" s="7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2"/>
        <v>100.8</v>
      </c>
      <c r="O3723" s="6">
        <f t="shared" si="233"/>
        <v>114.54545454545455</v>
      </c>
      <c r="P3723" t="s">
        <v>8271</v>
      </c>
      <c r="Q3723" s="7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2"/>
        <v>111.20000000000002</v>
      </c>
      <c r="O3724" s="6">
        <f t="shared" si="233"/>
        <v>47.657142857142858</v>
      </c>
      <c r="P3724" t="s">
        <v>8271</v>
      </c>
      <c r="Q3724" s="7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2"/>
        <v>102.04444444444445</v>
      </c>
      <c r="O3725" s="6">
        <f t="shared" si="233"/>
        <v>72.888888888888886</v>
      </c>
      <c r="P3725" t="s">
        <v>8271</v>
      </c>
      <c r="Q3725" s="7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2"/>
        <v>102.54767441860466</v>
      </c>
      <c r="O3726" s="6">
        <f t="shared" si="233"/>
        <v>49.545505617977533</v>
      </c>
      <c r="P3726" t="s">
        <v>8271</v>
      </c>
      <c r="Q3726" s="7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2"/>
        <v>127</v>
      </c>
      <c r="O3727" s="6">
        <f t="shared" si="233"/>
        <v>25.4</v>
      </c>
      <c r="P3727" t="s">
        <v>8271</v>
      </c>
      <c r="Q3727" s="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2"/>
        <v>338.70588235294122</v>
      </c>
      <c r="O3728" s="6">
        <f t="shared" si="233"/>
        <v>62.586956521739133</v>
      </c>
      <c r="P3728" t="s">
        <v>8271</v>
      </c>
      <c r="Q3728" s="7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2"/>
        <v>100.75</v>
      </c>
      <c r="O3729" s="6">
        <f t="shared" si="233"/>
        <v>61.060606060606062</v>
      </c>
      <c r="P3729" t="s">
        <v>8271</v>
      </c>
      <c r="Q3729" s="7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2"/>
        <v>9.31</v>
      </c>
      <c r="O3730" s="6">
        <f t="shared" si="233"/>
        <v>60.064516129032256</v>
      </c>
      <c r="P3730" t="s">
        <v>8271</v>
      </c>
      <c r="Q3730" s="7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2"/>
        <v>7.24</v>
      </c>
      <c r="O3731" s="6">
        <f t="shared" si="233"/>
        <v>72.400000000000006</v>
      </c>
      <c r="P3731" t="s">
        <v>8271</v>
      </c>
      <c r="Q3731" s="7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2"/>
        <v>10</v>
      </c>
      <c r="O3732" s="6">
        <f t="shared" si="233"/>
        <v>100</v>
      </c>
      <c r="P3732" t="s">
        <v>8271</v>
      </c>
      <c r="Q3732" s="7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2"/>
        <v>11.272727272727273</v>
      </c>
      <c r="O3733" s="6">
        <f t="shared" si="233"/>
        <v>51.666666666666664</v>
      </c>
      <c r="P3733" t="s">
        <v>8271</v>
      </c>
      <c r="Q3733" s="7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2"/>
        <v>15.411764705882353</v>
      </c>
      <c r="O3734" s="6">
        <f t="shared" si="233"/>
        <v>32.75</v>
      </c>
      <c r="P3734" t="s">
        <v>8271</v>
      </c>
      <c r="Q3734" s="7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2"/>
        <v>0</v>
      </c>
      <c r="O3735" s="6" t="e">
        <f t="shared" si="233"/>
        <v>#DIV/0!</v>
      </c>
      <c r="P3735" t="s">
        <v>8271</v>
      </c>
      <c r="Q3735" s="7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2"/>
        <v>28.466666666666669</v>
      </c>
      <c r="O3736" s="6">
        <f t="shared" si="233"/>
        <v>61</v>
      </c>
      <c r="P3736" t="s">
        <v>8271</v>
      </c>
      <c r="Q3736" s="7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2"/>
        <v>13.333333333333334</v>
      </c>
      <c r="O3737" s="6">
        <f t="shared" si="233"/>
        <v>10</v>
      </c>
      <c r="P3737" t="s">
        <v>8271</v>
      </c>
      <c r="Q3737" s="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2"/>
        <v>0.66666666666666674</v>
      </c>
      <c r="O3738" s="6">
        <f t="shared" si="233"/>
        <v>10</v>
      </c>
      <c r="P3738" t="s">
        <v>8271</v>
      </c>
      <c r="Q3738" s="7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2"/>
        <v>21.428571428571427</v>
      </c>
      <c r="O3739" s="6">
        <f t="shared" si="233"/>
        <v>37.5</v>
      </c>
      <c r="P3739" t="s">
        <v>8271</v>
      </c>
      <c r="Q3739" s="7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2"/>
        <v>18</v>
      </c>
      <c r="O3740" s="6">
        <f t="shared" si="233"/>
        <v>45</v>
      </c>
      <c r="P3740" t="s">
        <v>8271</v>
      </c>
      <c r="Q3740" s="7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2"/>
        <v>20.125</v>
      </c>
      <c r="O3741" s="6">
        <f t="shared" si="233"/>
        <v>100.625</v>
      </c>
      <c r="P3741" t="s">
        <v>8271</v>
      </c>
      <c r="Q3741" s="7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2"/>
        <v>17.899999999999999</v>
      </c>
      <c r="O3742" s="6">
        <f t="shared" si="233"/>
        <v>25.571428571428573</v>
      </c>
      <c r="P3742" t="s">
        <v>8271</v>
      </c>
      <c r="Q3742" s="7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2"/>
        <v>0</v>
      </c>
      <c r="O3743" s="6" t="e">
        <f t="shared" si="233"/>
        <v>#DIV/0!</v>
      </c>
      <c r="P3743" t="s">
        <v>8271</v>
      </c>
      <c r="Q3743" s="7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2"/>
        <v>2</v>
      </c>
      <c r="O3744" s="6">
        <f t="shared" si="233"/>
        <v>25</v>
      </c>
      <c r="P3744" t="s">
        <v>8271</v>
      </c>
      <c r="Q3744" s="7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2"/>
        <v>0</v>
      </c>
      <c r="O3745" s="6" t="e">
        <f t="shared" si="233"/>
        <v>#DIV/0!</v>
      </c>
      <c r="P3745" t="s">
        <v>8271</v>
      </c>
      <c r="Q3745" s="7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2"/>
        <v>0</v>
      </c>
      <c r="O3746" s="6" t="e">
        <f t="shared" si="233"/>
        <v>#DIV/0!</v>
      </c>
      <c r="P3746" t="s">
        <v>8271</v>
      </c>
      <c r="Q3746" s="7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2"/>
        <v>10</v>
      </c>
      <c r="O3747" s="6">
        <f t="shared" si="233"/>
        <v>10</v>
      </c>
      <c r="P3747" t="s">
        <v>8271</v>
      </c>
      <c r="Q3747" s="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2"/>
        <v>2.3764705882352941</v>
      </c>
      <c r="O3748" s="6">
        <f t="shared" si="233"/>
        <v>202</v>
      </c>
      <c r="P3748" t="s">
        <v>8271</v>
      </c>
      <c r="Q3748" s="7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2"/>
        <v>1</v>
      </c>
      <c r="O3749" s="6">
        <f t="shared" si="233"/>
        <v>25</v>
      </c>
      <c r="P3749" t="s">
        <v>8271</v>
      </c>
      <c r="Q3749" s="7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2"/>
        <v>103.52</v>
      </c>
      <c r="O3750" s="6">
        <f t="shared" si="233"/>
        <v>99.538461538461533</v>
      </c>
      <c r="P3750" t="s">
        <v>8305</v>
      </c>
      <c r="Q3750" s="7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2"/>
        <v>105</v>
      </c>
      <c r="O3751" s="6">
        <f t="shared" si="233"/>
        <v>75</v>
      </c>
      <c r="P3751" t="s">
        <v>8305</v>
      </c>
      <c r="Q3751" s="7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2"/>
        <v>100.44999999999999</v>
      </c>
      <c r="O3752" s="6">
        <f t="shared" si="233"/>
        <v>215.25</v>
      </c>
      <c r="P3752" t="s">
        <v>8305</v>
      </c>
      <c r="Q3752" s="7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2"/>
        <v>132.6</v>
      </c>
      <c r="O3753" s="6">
        <f t="shared" si="233"/>
        <v>120.54545454545455</v>
      </c>
      <c r="P3753" t="s">
        <v>8305</v>
      </c>
      <c r="Q3753" s="7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2"/>
        <v>112.99999999999999</v>
      </c>
      <c r="O3754" s="6">
        <f t="shared" si="233"/>
        <v>37.666666666666664</v>
      </c>
      <c r="P3754" t="s">
        <v>8305</v>
      </c>
      <c r="Q3754" s="7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2"/>
        <v>103.34</v>
      </c>
      <c r="O3755" s="6">
        <f t="shared" si="233"/>
        <v>172.23333333333332</v>
      </c>
      <c r="P3755" t="s">
        <v>8305</v>
      </c>
      <c r="Q3755" s="7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2"/>
        <v>120</v>
      </c>
      <c r="O3756" s="6">
        <f t="shared" si="233"/>
        <v>111.11111111111111</v>
      </c>
      <c r="P3756" t="s">
        <v>8305</v>
      </c>
      <c r="Q3756" s="7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2"/>
        <v>129.63636363636363</v>
      </c>
      <c r="O3757" s="6">
        <f t="shared" si="233"/>
        <v>25.464285714285715</v>
      </c>
      <c r="P3757" t="s">
        <v>8305</v>
      </c>
      <c r="Q3757" s="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2"/>
        <v>101.11111111111111</v>
      </c>
      <c r="O3758" s="6">
        <f t="shared" si="233"/>
        <v>267.64705882352939</v>
      </c>
      <c r="P3758" t="s">
        <v>8305</v>
      </c>
      <c r="Q3758" s="7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2"/>
        <v>108.51428571428572</v>
      </c>
      <c r="O3759" s="6">
        <f t="shared" si="233"/>
        <v>75.959999999999994</v>
      </c>
      <c r="P3759" t="s">
        <v>8305</v>
      </c>
      <c r="Q3759" s="7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2"/>
        <v>102.33333333333334</v>
      </c>
      <c r="O3760" s="6">
        <f t="shared" si="233"/>
        <v>59.03846153846154</v>
      </c>
      <c r="P3760" t="s">
        <v>8305</v>
      </c>
      <c r="Q3760" s="7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2"/>
        <v>110.24425000000002</v>
      </c>
      <c r="O3761" s="6">
        <f t="shared" si="233"/>
        <v>50.111022727272733</v>
      </c>
      <c r="P3761" t="s">
        <v>8305</v>
      </c>
      <c r="Q3761" s="7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2"/>
        <v>101.0154</v>
      </c>
      <c r="O3762" s="6">
        <f t="shared" si="233"/>
        <v>55.502967032967035</v>
      </c>
      <c r="P3762" t="s">
        <v>8305</v>
      </c>
      <c r="Q3762" s="7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2"/>
        <v>100</v>
      </c>
      <c r="O3763" s="6">
        <f t="shared" si="233"/>
        <v>166.66666666666666</v>
      </c>
      <c r="P3763" t="s">
        <v>8305</v>
      </c>
      <c r="Q3763" s="7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2"/>
        <v>106.24</v>
      </c>
      <c r="O3764" s="6">
        <f t="shared" si="233"/>
        <v>47.428571428571431</v>
      </c>
      <c r="P3764" t="s">
        <v>8305</v>
      </c>
      <c r="Q3764" s="7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2"/>
        <v>100</v>
      </c>
      <c r="O3765" s="6">
        <f t="shared" si="233"/>
        <v>64.935064935064929</v>
      </c>
      <c r="P3765" t="s">
        <v>8305</v>
      </c>
      <c r="Q3765" s="7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2"/>
        <v>100</v>
      </c>
      <c r="O3766" s="6">
        <f t="shared" si="233"/>
        <v>55.555555555555557</v>
      </c>
      <c r="P3766" t="s">
        <v>8305</v>
      </c>
      <c r="Q3766" s="7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2"/>
        <v>113.45714285714286</v>
      </c>
      <c r="O3767" s="6">
        <f t="shared" si="233"/>
        <v>74.224299065420567</v>
      </c>
      <c r="P3767" t="s">
        <v>8305</v>
      </c>
      <c r="Q3767" s="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2"/>
        <v>102.65010000000001</v>
      </c>
      <c r="O3768" s="6">
        <f t="shared" si="233"/>
        <v>106.9271875</v>
      </c>
      <c r="P3768" t="s">
        <v>8305</v>
      </c>
      <c r="Q3768" s="7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2"/>
        <v>116.75</v>
      </c>
      <c r="O3769" s="6">
        <f t="shared" si="233"/>
        <v>41.696428571428569</v>
      </c>
      <c r="P3769" t="s">
        <v>8305</v>
      </c>
      <c r="Q3769" s="7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2"/>
        <v>107.65274999999998</v>
      </c>
      <c r="O3770" s="6">
        <f t="shared" si="233"/>
        <v>74.243275862068955</v>
      </c>
      <c r="P3770" t="s">
        <v>8305</v>
      </c>
      <c r="Q3770" s="7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2"/>
        <v>100</v>
      </c>
      <c r="O3771" s="6">
        <f t="shared" si="233"/>
        <v>73.333333333333329</v>
      </c>
      <c r="P3771" t="s">
        <v>8305</v>
      </c>
      <c r="Q3771" s="7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2"/>
        <v>100</v>
      </c>
      <c r="O3772" s="6">
        <f t="shared" si="233"/>
        <v>100</v>
      </c>
      <c r="P3772" t="s">
        <v>8305</v>
      </c>
      <c r="Q3772" s="7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2"/>
        <v>146</v>
      </c>
      <c r="O3773" s="6">
        <f t="shared" si="233"/>
        <v>38.421052631578945</v>
      </c>
      <c r="P3773" t="s">
        <v>8305</v>
      </c>
      <c r="Q3773" s="7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2"/>
        <v>110.2</v>
      </c>
      <c r="O3774" s="6">
        <f t="shared" si="233"/>
        <v>166.96969696969697</v>
      </c>
      <c r="P3774" t="s">
        <v>8305</v>
      </c>
      <c r="Q3774" s="7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2"/>
        <v>108.2</v>
      </c>
      <c r="O3775" s="6">
        <f t="shared" si="233"/>
        <v>94.912280701754383</v>
      </c>
      <c r="P3775" t="s">
        <v>8305</v>
      </c>
      <c r="Q3775" s="7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2"/>
        <v>100</v>
      </c>
      <c r="O3776" s="6">
        <f t="shared" si="233"/>
        <v>100</v>
      </c>
      <c r="P3776" t="s">
        <v>8305</v>
      </c>
      <c r="Q3776" s="7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2"/>
        <v>100.25</v>
      </c>
      <c r="O3777" s="6">
        <f t="shared" si="233"/>
        <v>143.21428571428572</v>
      </c>
      <c r="P3777" t="s">
        <v>8305</v>
      </c>
      <c r="Q3777" s="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2"/>
        <v>106.71250000000001</v>
      </c>
      <c r="O3778" s="6">
        <f t="shared" si="233"/>
        <v>90.819148936170208</v>
      </c>
      <c r="P3778" t="s">
        <v>8305</v>
      </c>
      <c r="Q3778" s="7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236">(E3779/D3779)*100</f>
        <v>143.19999999999999</v>
      </c>
      <c r="O3779" s="6">
        <f t="shared" ref="O3779:O3842" si="237">E3779/L3779</f>
        <v>48.542372881355931</v>
      </c>
      <c r="P3779" t="s">
        <v>8305</v>
      </c>
      <c r="Q3779" s="7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6"/>
        <v>105.04166666666667</v>
      </c>
      <c r="O3780" s="6">
        <f t="shared" si="237"/>
        <v>70.027777777777771</v>
      </c>
      <c r="P3780" t="s">
        <v>8305</v>
      </c>
      <c r="Q3780" s="7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6"/>
        <v>103.98</v>
      </c>
      <c r="O3781" s="6">
        <f t="shared" si="237"/>
        <v>135.62608695652173</v>
      </c>
      <c r="P3781" t="s">
        <v>8305</v>
      </c>
      <c r="Q3781" s="7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6"/>
        <v>120</v>
      </c>
      <c r="O3782" s="6">
        <f t="shared" si="237"/>
        <v>100</v>
      </c>
      <c r="P3782" t="s">
        <v>8305</v>
      </c>
      <c r="Q3782" s="7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6"/>
        <v>109.66666666666667</v>
      </c>
      <c r="O3783" s="6">
        <f t="shared" si="237"/>
        <v>94.90384615384616</v>
      </c>
      <c r="P3783" t="s">
        <v>8305</v>
      </c>
      <c r="Q3783" s="7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6"/>
        <v>101.75</v>
      </c>
      <c r="O3784" s="6">
        <f t="shared" si="237"/>
        <v>75.370370370370367</v>
      </c>
      <c r="P3784" t="s">
        <v>8305</v>
      </c>
      <c r="Q3784" s="7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6"/>
        <v>128.91666666666666</v>
      </c>
      <c r="O3785" s="6">
        <f t="shared" si="237"/>
        <v>64.458333333333329</v>
      </c>
      <c r="P3785" t="s">
        <v>8305</v>
      </c>
      <c r="Q3785" s="7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6"/>
        <v>114.99999999999999</v>
      </c>
      <c r="O3786" s="6">
        <f t="shared" si="237"/>
        <v>115</v>
      </c>
      <c r="P3786" t="s">
        <v>8305</v>
      </c>
      <c r="Q3786" s="7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6"/>
        <v>150.75</v>
      </c>
      <c r="O3787" s="6">
        <f t="shared" si="237"/>
        <v>100.5</v>
      </c>
      <c r="P3787" t="s">
        <v>8305</v>
      </c>
      <c r="Q3787" s="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6"/>
        <v>110.96666666666665</v>
      </c>
      <c r="O3788" s="6">
        <f t="shared" si="237"/>
        <v>93.774647887323937</v>
      </c>
      <c r="P3788" t="s">
        <v>8305</v>
      </c>
      <c r="Q3788" s="7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6"/>
        <v>100.28571428571429</v>
      </c>
      <c r="O3789" s="6">
        <f t="shared" si="237"/>
        <v>35.1</v>
      </c>
      <c r="P3789" t="s">
        <v>8305</v>
      </c>
      <c r="Q3789" s="7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6"/>
        <v>0.66666666666666674</v>
      </c>
      <c r="O3790" s="6">
        <f t="shared" si="237"/>
        <v>500</v>
      </c>
      <c r="P3790" t="s">
        <v>8305</v>
      </c>
      <c r="Q3790" s="7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6"/>
        <v>3.267605633802817</v>
      </c>
      <c r="O3791" s="6">
        <f t="shared" si="237"/>
        <v>29</v>
      </c>
      <c r="P3791" t="s">
        <v>8305</v>
      </c>
      <c r="Q3791" s="7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6"/>
        <v>0</v>
      </c>
      <c r="O3792" s="6" t="e">
        <f t="shared" si="237"/>
        <v>#DIV/0!</v>
      </c>
      <c r="P3792" t="s">
        <v>8305</v>
      </c>
      <c r="Q3792" s="7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6"/>
        <v>0</v>
      </c>
      <c r="O3793" s="6" t="e">
        <f t="shared" si="237"/>
        <v>#DIV/0!</v>
      </c>
      <c r="P3793" t="s">
        <v>8305</v>
      </c>
      <c r="Q3793" s="7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6"/>
        <v>0.27999999999999997</v>
      </c>
      <c r="O3794" s="6">
        <f t="shared" si="237"/>
        <v>17.5</v>
      </c>
      <c r="P3794" t="s">
        <v>8305</v>
      </c>
      <c r="Q3794" s="7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6"/>
        <v>59.657142857142851</v>
      </c>
      <c r="O3795" s="6">
        <f t="shared" si="237"/>
        <v>174</v>
      </c>
      <c r="P3795" t="s">
        <v>8305</v>
      </c>
      <c r="Q3795" s="7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6"/>
        <v>1</v>
      </c>
      <c r="O3796" s="6">
        <f t="shared" si="237"/>
        <v>50</v>
      </c>
      <c r="P3796" t="s">
        <v>8305</v>
      </c>
      <c r="Q3796" s="7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6"/>
        <v>1.6666666666666667</v>
      </c>
      <c r="O3797" s="6">
        <f t="shared" si="237"/>
        <v>5</v>
      </c>
      <c r="P3797" t="s">
        <v>8305</v>
      </c>
      <c r="Q3797" s="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6"/>
        <v>4.4444444444444444E-3</v>
      </c>
      <c r="O3798" s="6">
        <f t="shared" si="237"/>
        <v>1</v>
      </c>
      <c r="P3798" t="s">
        <v>8305</v>
      </c>
      <c r="Q3798" s="7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6"/>
        <v>89.666666666666657</v>
      </c>
      <c r="O3799" s="6">
        <f t="shared" si="237"/>
        <v>145.40540540540542</v>
      </c>
      <c r="P3799" t="s">
        <v>8305</v>
      </c>
      <c r="Q3799" s="7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6"/>
        <v>1.4642857142857144</v>
      </c>
      <c r="O3800" s="6">
        <f t="shared" si="237"/>
        <v>205</v>
      </c>
      <c r="P3800" t="s">
        <v>8305</v>
      </c>
      <c r="Q3800" s="7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6"/>
        <v>4.0199999999999996</v>
      </c>
      <c r="O3801" s="6">
        <f t="shared" si="237"/>
        <v>100.5</v>
      </c>
      <c r="P3801" t="s">
        <v>8305</v>
      </c>
      <c r="Q3801" s="7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6"/>
        <v>4.004545454545454</v>
      </c>
      <c r="O3802" s="6">
        <f t="shared" si="237"/>
        <v>55.0625</v>
      </c>
      <c r="P3802" t="s">
        <v>8305</v>
      </c>
      <c r="Q3802" s="7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6"/>
        <v>8.52</v>
      </c>
      <c r="O3803" s="6">
        <f t="shared" si="237"/>
        <v>47.333333333333336</v>
      </c>
      <c r="P3803" t="s">
        <v>8305</v>
      </c>
      <c r="Q3803" s="7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6"/>
        <v>0</v>
      </c>
      <c r="O3804" s="6" t="e">
        <f t="shared" si="237"/>
        <v>#DIV/0!</v>
      </c>
      <c r="P3804" t="s">
        <v>8305</v>
      </c>
      <c r="Q3804" s="7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6"/>
        <v>19.650000000000002</v>
      </c>
      <c r="O3805" s="6">
        <f t="shared" si="237"/>
        <v>58.95</v>
      </c>
      <c r="P3805" t="s">
        <v>8305</v>
      </c>
      <c r="Q3805" s="7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6"/>
        <v>0</v>
      </c>
      <c r="O3806" s="6" t="e">
        <f t="shared" si="237"/>
        <v>#DIV/0!</v>
      </c>
      <c r="P3806" t="s">
        <v>8305</v>
      </c>
      <c r="Q3806" s="7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6"/>
        <v>2E-3</v>
      </c>
      <c r="O3807" s="6">
        <f t="shared" si="237"/>
        <v>1.5</v>
      </c>
      <c r="P3807" t="s">
        <v>8305</v>
      </c>
      <c r="Q3807" s="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6"/>
        <v>6.6666666666666666E-2</v>
      </c>
      <c r="O3808" s="6">
        <f t="shared" si="237"/>
        <v>5</v>
      </c>
      <c r="P3808" t="s">
        <v>8305</v>
      </c>
      <c r="Q3808" s="7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6"/>
        <v>30.333333333333336</v>
      </c>
      <c r="O3809" s="6">
        <f t="shared" si="237"/>
        <v>50.555555555555557</v>
      </c>
      <c r="P3809" t="s">
        <v>8305</v>
      </c>
      <c r="Q3809" s="7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6"/>
        <v>100</v>
      </c>
      <c r="O3810" s="6">
        <f t="shared" si="237"/>
        <v>41.666666666666664</v>
      </c>
      <c r="P3810" t="s">
        <v>8271</v>
      </c>
      <c r="Q3810" s="7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6"/>
        <v>101.25</v>
      </c>
      <c r="O3811" s="6">
        <f t="shared" si="237"/>
        <v>53.289473684210527</v>
      </c>
      <c r="P3811" t="s">
        <v>8271</v>
      </c>
      <c r="Q3811" s="7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6"/>
        <v>121.73333333333333</v>
      </c>
      <c r="O3812" s="6">
        <f t="shared" si="237"/>
        <v>70.230769230769226</v>
      </c>
      <c r="P3812" t="s">
        <v>8271</v>
      </c>
      <c r="Q3812" s="7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6"/>
        <v>330</v>
      </c>
      <c r="O3813" s="6">
        <f t="shared" si="237"/>
        <v>43.421052631578945</v>
      </c>
      <c r="P3813" t="s">
        <v>8271</v>
      </c>
      <c r="Q3813" s="7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6"/>
        <v>109.55</v>
      </c>
      <c r="O3814" s="6">
        <f t="shared" si="237"/>
        <v>199.18181818181819</v>
      </c>
      <c r="P3814" t="s">
        <v>8271</v>
      </c>
      <c r="Q3814" s="7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6"/>
        <v>100.95190476190474</v>
      </c>
      <c r="O3815" s="6">
        <f t="shared" si="237"/>
        <v>78.518148148148143</v>
      </c>
      <c r="P3815" t="s">
        <v>8271</v>
      </c>
      <c r="Q3815" s="7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6"/>
        <v>140.13333333333333</v>
      </c>
      <c r="O3816" s="6">
        <f t="shared" si="237"/>
        <v>61.823529411764703</v>
      </c>
      <c r="P3816" t="s">
        <v>8271</v>
      </c>
      <c r="Q3816" s="7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6"/>
        <v>100.001</v>
      </c>
      <c r="O3817" s="6">
        <f t="shared" si="237"/>
        <v>50.000500000000002</v>
      </c>
      <c r="P3817" t="s">
        <v>8271</v>
      </c>
      <c r="Q3817" s="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6"/>
        <v>119.238</v>
      </c>
      <c r="O3818" s="6">
        <f t="shared" si="237"/>
        <v>48.339729729729726</v>
      </c>
      <c r="P3818" t="s">
        <v>8271</v>
      </c>
      <c r="Q3818" s="7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6"/>
        <v>107.25</v>
      </c>
      <c r="O3819" s="6">
        <f t="shared" si="237"/>
        <v>107.25</v>
      </c>
      <c r="P3819" t="s">
        <v>8271</v>
      </c>
      <c r="Q3819" s="7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6"/>
        <v>227.99999999999997</v>
      </c>
      <c r="O3820" s="6">
        <f t="shared" si="237"/>
        <v>57</v>
      </c>
      <c r="P3820" t="s">
        <v>8271</v>
      </c>
      <c r="Q3820" s="7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6"/>
        <v>106.4</v>
      </c>
      <c r="O3821" s="6">
        <f t="shared" si="237"/>
        <v>40.92307692307692</v>
      </c>
      <c r="P3821" t="s">
        <v>8271</v>
      </c>
      <c r="Q3821" s="7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6"/>
        <v>143.33333333333334</v>
      </c>
      <c r="O3822" s="6">
        <f t="shared" si="237"/>
        <v>21.5</v>
      </c>
      <c r="P3822" t="s">
        <v>8271</v>
      </c>
      <c r="Q3822" s="7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6"/>
        <v>104.54285714285714</v>
      </c>
      <c r="O3823" s="6">
        <f t="shared" si="237"/>
        <v>79.543478260869563</v>
      </c>
      <c r="P3823" t="s">
        <v>8271</v>
      </c>
      <c r="Q3823" s="7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6"/>
        <v>110.02000000000001</v>
      </c>
      <c r="O3824" s="6">
        <f t="shared" si="237"/>
        <v>72.381578947368425</v>
      </c>
      <c r="P3824" t="s">
        <v>8271</v>
      </c>
      <c r="Q3824" s="7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6"/>
        <v>106</v>
      </c>
      <c r="O3825" s="6">
        <f t="shared" si="237"/>
        <v>64.634146341463421</v>
      </c>
      <c r="P3825" t="s">
        <v>8271</v>
      </c>
      <c r="Q3825" s="7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6"/>
        <v>108</v>
      </c>
      <c r="O3826" s="6">
        <f t="shared" si="237"/>
        <v>38.571428571428569</v>
      </c>
      <c r="P3826" t="s">
        <v>8271</v>
      </c>
      <c r="Q3826" s="7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6"/>
        <v>105.42</v>
      </c>
      <c r="O3827" s="6">
        <f t="shared" si="237"/>
        <v>107.57142857142857</v>
      </c>
      <c r="P3827" t="s">
        <v>8271</v>
      </c>
      <c r="Q3827" s="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6"/>
        <v>119.16666666666667</v>
      </c>
      <c r="O3828" s="6">
        <f t="shared" si="237"/>
        <v>27.5</v>
      </c>
      <c r="P3828" t="s">
        <v>8271</v>
      </c>
      <c r="Q3828" s="7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6"/>
        <v>152.66666666666666</v>
      </c>
      <c r="O3829" s="6">
        <f t="shared" si="237"/>
        <v>70.461538461538467</v>
      </c>
      <c r="P3829" t="s">
        <v>8271</v>
      </c>
      <c r="Q3829" s="7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6"/>
        <v>100</v>
      </c>
      <c r="O3830" s="6">
        <f t="shared" si="237"/>
        <v>178.57142857142858</v>
      </c>
      <c r="P3830" t="s">
        <v>8271</v>
      </c>
      <c r="Q3830" s="7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6"/>
        <v>100.2</v>
      </c>
      <c r="O3831" s="6">
        <f t="shared" si="237"/>
        <v>62.625</v>
      </c>
      <c r="P3831" t="s">
        <v>8271</v>
      </c>
      <c r="Q3831" s="7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6"/>
        <v>225</v>
      </c>
      <c r="O3832" s="6">
        <f t="shared" si="237"/>
        <v>75</v>
      </c>
      <c r="P3832" t="s">
        <v>8271</v>
      </c>
      <c r="Q3832" s="7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6"/>
        <v>106.02199999999999</v>
      </c>
      <c r="O3833" s="6">
        <f t="shared" si="237"/>
        <v>58.901111111111113</v>
      </c>
      <c r="P3833" t="s">
        <v>8271</v>
      </c>
      <c r="Q3833" s="7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6"/>
        <v>104.66666666666666</v>
      </c>
      <c r="O3834" s="6">
        <f t="shared" si="237"/>
        <v>139.55555555555554</v>
      </c>
      <c r="P3834" t="s">
        <v>8271</v>
      </c>
      <c r="Q3834" s="7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6"/>
        <v>116.66666666666667</v>
      </c>
      <c r="O3835" s="6">
        <f t="shared" si="237"/>
        <v>70</v>
      </c>
      <c r="P3835" t="s">
        <v>8271</v>
      </c>
      <c r="Q3835" s="7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6"/>
        <v>109.03333333333333</v>
      </c>
      <c r="O3836" s="6">
        <f t="shared" si="237"/>
        <v>57.385964912280699</v>
      </c>
      <c r="P3836" t="s">
        <v>8271</v>
      </c>
      <c r="Q3836" s="7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6"/>
        <v>160</v>
      </c>
      <c r="O3837" s="6">
        <f t="shared" si="237"/>
        <v>40</v>
      </c>
      <c r="P3837" t="s">
        <v>8271</v>
      </c>
      <c r="Q3837" s="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6"/>
        <v>112.5</v>
      </c>
      <c r="O3838" s="6">
        <f t="shared" si="237"/>
        <v>64.285714285714292</v>
      </c>
      <c r="P3838" t="s">
        <v>8271</v>
      </c>
      <c r="Q3838" s="7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6"/>
        <v>102.1</v>
      </c>
      <c r="O3839" s="6">
        <f t="shared" si="237"/>
        <v>120.11764705882354</v>
      </c>
      <c r="P3839" t="s">
        <v>8271</v>
      </c>
      <c r="Q3839" s="7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6"/>
        <v>100.824</v>
      </c>
      <c r="O3840" s="6">
        <f t="shared" si="237"/>
        <v>1008.24</v>
      </c>
      <c r="P3840" t="s">
        <v>8271</v>
      </c>
      <c r="Q3840" s="7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6"/>
        <v>101.25</v>
      </c>
      <c r="O3841" s="6">
        <f t="shared" si="237"/>
        <v>63.28125</v>
      </c>
      <c r="P3841" t="s">
        <v>8271</v>
      </c>
      <c r="Q3841" s="7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6"/>
        <v>6500</v>
      </c>
      <c r="O3842" s="6">
        <f t="shared" si="237"/>
        <v>21.666666666666668</v>
      </c>
      <c r="P3842" t="s">
        <v>8271</v>
      </c>
      <c r="Q3842" s="7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240">(E3843/D3843)*100</f>
        <v>8.7200000000000006</v>
      </c>
      <c r="O3843" s="6">
        <f t="shared" ref="O3843:O3906" si="241">E3843/L3843</f>
        <v>25.647058823529413</v>
      </c>
      <c r="P3843" t="s">
        <v>8271</v>
      </c>
      <c r="Q3843" s="7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0"/>
        <v>21.94</v>
      </c>
      <c r="O3844" s="6">
        <f t="shared" si="241"/>
        <v>47.695652173913047</v>
      </c>
      <c r="P3844" t="s">
        <v>8271</v>
      </c>
      <c r="Q3844" s="7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0"/>
        <v>21.3</v>
      </c>
      <c r="O3845" s="6">
        <f t="shared" si="241"/>
        <v>56.05263157894737</v>
      </c>
      <c r="P3845" t="s">
        <v>8271</v>
      </c>
      <c r="Q3845" s="7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0"/>
        <v>41.489795918367342</v>
      </c>
      <c r="O3846" s="6">
        <f t="shared" si="241"/>
        <v>81.319999999999993</v>
      </c>
      <c r="P3846" t="s">
        <v>8271</v>
      </c>
      <c r="Q3846" s="7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0"/>
        <v>2.105</v>
      </c>
      <c r="O3847" s="6">
        <f t="shared" si="241"/>
        <v>70.166666666666671</v>
      </c>
      <c r="P3847" t="s">
        <v>8271</v>
      </c>
      <c r="Q3847" s="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0"/>
        <v>2.7</v>
      </c>
      <c r="O3848" s="6">
        <f t="shared" si="241"/>
        <v>23.625</v>
      </c>
      <c r="P3848" t="s">
        <v>8271</v>
      </c>
      <c r="Q3848" s="7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0"/>
        <v>16.161904761904761</v>
      </c>
      <c r="O3849" s="6">
        <f t="shared" si="241"/>
        <v>188.55555555555554</v>
      </c>
      <c r="P3849" t="s">
        <v>8271</v>
      </c>
      <c r="Q3849" s="7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0"/>
        <v>16.376923076923077</v>
      </c>
      <c r="O3850" s="6">
        <f t="shared" si="241"/>
        <v>49.511627906976742</v>
      </c>
      <c r="P3850" t="s">
        <v>8271</v>
      </c>
      <c r="Q3850" s="7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0"/>
        <v>7.043333333333333</v>
      </c>
      <c r="O3851" s="6">
        <f t="shared" si="241"/>
        <v>75.464285714285708</v>
      </c>
      <c r="P3851" t="s">
        <v>8271</v>
      </c>
      <c r="Q3851" s="7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0"/>
        <v>3.8</v>
      </c>
      <c r="O3852" s="6">
        <f t="shared" si="241"/>
        <v>9.5</v>
      </c>
      <c r="P3852" t="s">
        <v>8271</v>
      </c>
      <c r="Q3852" s="7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0"/>
        <v>34.08</v>
      </c>
      <c r="O3853" s="6">
        <f t="shared" si="241"/>
        <v>35.5</v>
      </c>
      <c r="P3853" t="s">
        <v>8271</v>
      </c>
      <c r="Q3853" s="7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0"/>
        <v>0.2</v>
      </c>
      <c r="O3854" s="6">
        <f t="shared" si="241"/>
        <v>10</v>
      </c>
      <c r="P3854" t="s">
        <v>8271</v>
      </c>
      <c r="Q3854" s="7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0"/>
        <v>2.5999999999999999E-2</v>
      </c>
      <c r="O3855" s="6">
        <f t="shared" si="241"/>
        <v>13</v>
      </c>
      <c r="P3855" t="s">
        <v>8271</v>
      </c>
      <c r="Q3855" s="7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0"/>
        <v>16.254545454545454</v>
      </c>
      <c r="O3856" s="6">
        <f t="shared" si="241"/>
        <v>89.4</v>
      </c>
      <c r="P3856" t="s">
        <v>8271</v>
      </c>
      <c r="Q3856" s="7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0"/>
        <v>2.5</v>
      </c>
      <c r="O3857" s="6">
        <f t="shared" si="241"/>
        <v>25</v>
      </c>
      <c r="P3857" t="s">
        <v>8271</v>
      </c>
      <c r="Q3857" s="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0"/>
        <v>0.02</v>
      </c>
      <c r="O3858" s="6">
        <f t="shared" si="241"/>
        <v>1</v>
      </c>
      <c r="P3858" t="s">
        <v>8271</v>
      </c>
      <c r="Q3858" s="7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0"/>
        <v>5.2</v>
      </c>
      <c r="O3859" s="6">
        <f t="shared" si="241"/>
        <v>65</v>
      </c>
      <c r="P3859" t="s">
        <v>8271</v>
      </c>
      <c r="Q3859" s="7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0"/>
        <v>2</v>
      </c>
      <c r="O3860" s="6">
        <f t="shared" si="241"/>
        <v>10</v>
      </c>
      <c r="P3860" t="s">
        <v>8271</v>
      </c>
      <c r="Q3860" s="7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0"/>
        <v>0.04</v>
      </c>
      <c r="O3861" s="6">
        <f t="shared" si="241"/>
        <v>1</v>
      </c>
      <c r="P3861" t="s">
        <v>8271</v>
      </c>
      <c r="Q3861" s="7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0"/>
        <v>17.666666666666668</v>
      </c>
      <c r="O3862" s="6">
        <f t="shared" si="241"/>
        <v>81.538461538461533</v>
      </c>
      <c r="P3862" t="s">
        <v>8271</v>
      </c>
      <c r="Q3862" s="7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0"/>
        <v>5</v>
      </c>
      <c r="O3863" s="6">
        <f t="shared" si="241"/>
        <v>100</v>
      </c>
      <c r="P3863" t="s">
        <v>8271</v>
      </c>
      <c r="Q3863" s="7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0"/>
        <v>1.3333333333333334E-2</v>
      </c>
      <c r="O3864" s="6">
        <f t="shared" si="241"/>
        <v>1</v>
      </c>
      <c r="P3864" t="s">
        <v>8271</v>
      </c>
      <c r="Q3864" s="7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0"/>
        <v>0</v>
      </c>
      <c r="O3865" s="6" t="e">
        <f t="shared" si="241"/>
        <v>#DIV/0!</v>
      </c>
      <c r="P3865" t="s">
        <v>8271</v>
      </c>
      <c r="Q3865" s="7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0"/>
        <v>1.2</v>
      </c>
      <c r="O3866" s="6">
        <f t="shared" si="241"/>
        <v>20</v>
      </c>
      <c r="P3866" t="s">
        <v>8271</v>
      </c>
      <c r="Q3866" s="7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0"/>
        <v>26.937422295897225</v>
      </c>
      <c r="O3867" s="6">
        <f t="shared" si="241"/>
        <v>46.428571428571431</v>
      </c>
      <c r="P3867" t="s">
        <v>8271</v>
      </c>
      <c r="Q3867" s="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0"/>
        <v>0.54999999999999993</v>
      </c>
      <c r="O3868" s="6">
        <f t="shared" si="241"/>
        <v>5.5</v>
      </c>
      <c r="P3868" t="s">
        <v>8271</v>
      </c>
      <c r="Q3868" s="7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0"/>
        <v>12.55</v>
      </c>
      <c r="O3869" s="6">
        <f t="shared" si="241"/>
        <v>50.2</v>
      </c>
      <c r="P3869" t="s">
        <v>8271</v>
      </c>
      <c r="Q3869" s="7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0"/>
        <v>0.2</v>
      </c>
      <c r="O3870" s="6">
        <f t="shared" si="241"/>
        <v>10</v>
      </c>
      <c r="P3870" t="s">
        <v>8305</v>
      </c>
      <c r="Q3870" s="7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0"/>
        <v>3.4474868431088401</v>
      </c>
      <c r="O3871" s="6">
        <f t="shared" si="241"/>
        <v>30.133333333333333</v>
      </c>
      <c r="P3871" t="s">
        <v>8305</v>
      </c>
      <c r="Q3871" s="7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0"/>
        <v>15</v>
      </c>
      <c r="O3872" s="6">
        <f t="shared" si="241"/>
        <v>150</v>
      </c>
      <c r="P3872" t="s">
        <v>8305</v>
      </c>
      <c r="Q3872" s="7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0"/>
        <v>2.666666666666667</v>
      </c>
      <c r="O3873" s="6">
        <f t="shared" si="241"/>
        <v>13.333333333333334</v>
      </c>
      <c r="P3873" t="s">
        <v>8305</v>
      </c>
      <c r="Q3873" s="7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0"/>
        <v>0</v>
      </c>
      <c r="O3874" s="6" t="e">
        <f t="shared" si="241"/>
        <v>#DIV/0!</v>
      </c>
      <c r="P3874" t="s">
        <v>8305</v>
      </c>
      <c r="Q3874" s="7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0"/>
        <v>0</v>
      </c>
      <c r="O3875" s="6" t="e">
        <f t="shared" si="241"/>
        <v>#DIV/0!</v>
      </c>
      <c r="P3875" t="s">
        <v>8305</v>
      </c>
      <c r="Q3875" s="7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0"/>
        <v>0</v>
      </c>
      <c r="O3876" s="6" t="e">
        <f t="shared" si="241"/>
        <v>#DIV/0!</v>
      </c>
      <c r="P3876" t="s">
        <v>8305</v>
      </c>
      <c r="Q3876" s="7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0"/>
        <v>0</v>
      </c>
      <c r="O3877" s="6" t="e">
        <f t="shared" si="241"/>
        <v>#DIV/0!</v>
      </c>
      <c r="P3877" t="s">
        <v>8305</v>
      </c>
      <c r="Q3877" s="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0"/>
        <v>52.794871794871788</v>
      </c>
      <c r="O3878" s="6">
        <f t="shared" si="241"/>
        <v>44.760869565217391</v>
      </c>
      <c r="P3878" t="s">
        <v>8305</v>
      </c>
      <c r="Q3878" s="7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0"/>
        <v>4.9639999999999995</v>
      </c>
      <c r="O3879" s="6">
        <f t="shared" si="241"/>
        <v>88.642857142857139</v>
      </c>
      <c r="P3879" t="s">
        <v>8305</v>
      </c>
      <c r="Q3879" s="7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0"/>
        <v>5.5555555555555552E-2</v>
      </c>
      <c r="O3880" s="6">
        <f t="shared" si="241"/>
        <v>10</v>
      </c>
      <c r="P3880" t="s">
        <v>8305</v>
      </c>
      <c r="Q3880" s="7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0"/>
        <v>0</v>
      </c>
      <c r="O3881" s="6" t="e">
        <f t="shared" si="241"/>
        <v>#DIV/0!</v>
      </c>
      <c r="P3881" t="s">
        <v>8305</v>
      </c>
      <c r="Q3881" s="7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0"/>
        <v>13.066666666666665</v>
      </c>
      <c r="O3882" s="6">
        <f t="shared" si="241"/>
        <v>57.647058823529413</v>
      </c>
      <c r="P3882" t="s">
        <v>8305</v>
      </c>
      <c r="Q3882" s="7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0"/>
        <v>5</v>
      </c>
      <c r="O3883" s="6">
        <f t="shared" si="241"/>
        <v>25</v>
      </c>
      <c r="P3883" t="s">
        <v>8305</v>
      </c>
      <c r="Q3883" s="7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0"/>
        <v>0</v>
      </c>
      <c r="O3884" s="6" t="e">
        <f t="shared" si="241"/>
        <v>#DIV/0!</v>
      </c>
      <c r="P3884" t="s">
        <v>8305</v>
      </c>
      <c r="Q3884" s="7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0"/>
        <v>0</v>
      </c>
      <c r="O3885" s="6" t="e">
        <f t="shared" si="241"/>
        <v>#DIV/0!</v>
      </c>
      <c r="P3885" t="s">
        <v>8305</v>
      </c>
      <c r="Q3885" s="7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0"/>
        <v>0</v>
      </c>
      <c r="O3886" s="6" t="e">
        <f t="shared" si="241"/>
        <v>#DIV/0!</v>
      </c>
      <c r="P3886" t="s">
        <v>8305</v>
      </c>
      <c r="Q3886" s="7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0"/>
        <v>0</v>
      </c>
      <c r="O3887" s="6" t="e">
        <f t="shared" si="241"/>
        <v>#DIV/0!</v>
      </c>
      <c r="P3887" t="s">
        <v>8305</v>
      </c>
      <c r="Q3887" s="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0"/>
        <v>0</v>
      </c>
      <c r="O3888" s="6" t="e">
        <f t="shared" si="241"/>
        <v>#DIV/0!</v>
      </c>
      <c r="P3888" t="s">
        <v>8305</v>
      </c>
      <c r="Q3888" s="7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0"/>
        <v>1.7500000000000002</v>
      </c>
      <c r="O3889" s="6">
        <f t="shared" si="241"/>
        <v>17.5</v>
      </c>
      <c r="P3889" t="s">
        <v>8305</v>
      </c>
      <c r="Q3889" s="7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0"/>
        <v>27.1</v>
      </c>
      <c r="O3890" s="6">
        <f t="shared" si="241"/>
        <v>38.714285714285715</v>
      </c>
      <c r="P3890" t="s">
        <v>8271</v>
      </c>
      <c r="Q3890" s="7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0"/>
        <v>1.4749999999999999</v>
      </c>
      <c r="O3891" s="6">
        <f t="shared" si="241"/>
        <v>13.111111111111111</v>
      </c>
      <c r="P3891" t="s">
        <v>8271</v>
      </c>
      <c r="Q3891" s="7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0"/>
        <v>16.826666666666668</v>
      </c>
      <c r="O3892" s="6">
        <f t="shared" si="241"/>
        <v>315.5</v>
      </c>
      <c r="P3892" t="s">
        <v>8271</v>
      </c>
      <c r="Q3892" s="7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0"/>
        <v>32.5</v>
      </c>
      <c r="O3893" s="6">
        <f t="shared" si="241"/>
        <v>37.142857142857146</v>
      </c>
      <c r="P3893" t="s">
        <v>8271</v>
      </c>
      <c r="Q3893" s="7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0"/>
        <v>0</v>
      </c>
      <c r="O3894" s="6" t="e">
        <f t="shared" si="241"/>
        <v>#DIV/0!</v>
      </c>
      <c r="P3894" t="s">
        <v>8271</v>
      </c>
      <c r="Q3894" s="7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0"/>
        <v>21.55</v>
      </c>
      <c r="O3895" s="6">
        <f t="shared" si="241"/>
        <v>128.27380952380952</v>
      </c>
      <c r="P3895" t="s">
        <v>8271</v>
      </c>
      <c r="Q3895" s="7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0"/>
        <v>3.4666666666666663</v>
      </c>
      <c r="O3896" s="6">
        <f t="shared" si="241"/>
        <v>47.272727272727273</v>
      </c>
      <c r="P3896" t="s">
        <v>8271</v>
      </c>
      <c r="Q3896" s="7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0"/>
        <v>5</v>
      </c>
      <c r="O3897" s="6">
        <f t="shared" si="241"/>
        <v>50</v>
      </c>
      <c r="P3897" t="s">
        <v>8271</v>
      </c>
      <c r="Q3897" s="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0"/>
        <v>10.625</v>
      </c>
      <c r="O3898" s="6">
        <f t="shared" si="241"/>
        <v>42.5</v>
      </c>
      <c r="P3898" t="s">
        <v>8271</v>
      </c>
      <c r="Q3898" s="7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0"/>
        <v>17.599999999999998</v>
      </c>
      <c r="O3899" s="6">
        <f t="shared" si="241"/>
        <v>44</v>
      </c>
      <c r="P3899" t="s">
        <v>8271</v>
      </c>
      <c r="Q3899" s="7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0"/>
        <v>32.56</v>
      </c>
      <c r="O3900" s="6">
        <f t="shared" si="241"/>
        <v>50.875</v>
      </c>
      <c r="P3900" t="s">
        <v>8271</v>
      </c>
      <c r="Q3900" s="7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0"/>
        <v>1.25</v>
      </c>
      <c r="O3901" s="6">
        <f t="shared" si="241"/>
        <v>62.5</v>
      </c>
      <c r="P3901" t="s">
        <v>8271</v>
      </c>
      <c r="Q3901" s="7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0"/>
        <v>5.4</v>
      </c>
      <c r="O3902" s="6">
        <f t="shared" si="241"/>
        <v>27</v>
      </c>
      <c r="P3902" t="s">
        <v>8271</v>
      </c>
      <c r="Q3902" s="7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0"/>
        <v>0.83333333333333337</v>
      </c>
      <c r="O3903" s="6">
        <f t="shared" si="241"/>
        <v>25</v>
      </c>
      <c r="P3903" t="s">
        <v>8271</v>
      </c>
      <c r="Q3903" s="7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0"/>
        <v>48.833333333333336</v>
      </c>
      <c r="O3904" s="6">
        <f t="shared" si="241"/>
        <v>47.258064516129032</v>
      </c>
      <c r="P3904" t="s">
        <v>8271</v>
      </c>
      <c r="Q3904" s="7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0"/>
        <v>0</v>
      </c>
      <c r="O3905" s="6" t="e">
        <f t="shared" si="241"/>
        <v>#DIV/0!</v>
      </c>
      <c r="P3905" t="s">
        <v>8271</v>
      </c>
      <c r="Q3905" s="7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0"/>
        <v>0.03</v>
      </c>
      <c r="O3906" s="6">
        <f t="shared" si="241"/>
        <v>1.5</v>
      </c>
      <c r="P3906" t="s">
        <v>8271</v>
      </c>
      <c r="Q3906" s="7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244">(E3907/D3907)*100</f>
        <v>11.533333333333333</v>
      </c>
      <c r="O3907" s="6">
        <f t="shared" ref="O3907:O3970" si="245">E3907/L3907</f>
        <v>24.714285714285715</v>
      </c>
      <c r="P3907" t="s">
        <v>8271</v>
      </c>
      <c r="Q3907" s="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4"/>
        <v>67.333333333333329</v>
      </c>
      <c r="O3908" s="6">
        <f t="shared" si="245"/>
        <v>63.125</v>
      </c>
      <c r="P3908" t="s">
        <v>8271</v>
      </c>
      <c r="Q3908" s="7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4"/>
        <v>15.299999999999999</v>
      </c>
      <c r="O3909" s="6">
        <f t="shared" si="245"/>
        <v>38.25</v>
      </c>
      <c r="P3909" t="s">
        <v>8271</v>
      </c>
      <c r="Q3909" s="7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4"/>
        <v>8.6666666666666679</v>
      </c>
      <c r="O3910" s="6">
        <f t="shared" si="245"/>
        <v>16.25</v>
      </c>
      <c r="P3910" t="s">
        <v>8271</v>
      </c>
      <c r="Q3910" s="7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4"/>
        <v>0.22499999999999998</v>
      </c>
      <c r="O3911" s="6">
        <f t="shared" si="245"/>
        <v>33.75</v>
      </c>
      <c r="P3911" t="s">
        <v>8271</v>
      </c>
      <c r="Q3911" s="7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4"/>
        <v>3.0833333333333335</v>
      </c>
      <c r="O3912" s="6">
        <f t="shared" si="245"/>
        <v>61.666666666666664</v>
      </c>
      <c r="P3912" t="s">
        <v>8271</v>
      </c>
      <c r="Q3912" s="7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4"/>
        <v>37.412500000000001</v>
      </c>
      <c r="O3913" s="6">
        <f t="shared" si="245"/>
        <v>83.138888888888886</v>
      </c>
      <c r="P3913" t="s">
        <v>8271</v>
      </c>
      <c r="Q3913" s="7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4"/>
        <v>6.6666666666666671E-3</v>
      </c>
      <c r="O3914" s="6">
        <f t="shared" si="245"/>
        <v>1</v>
      </c>
      <c r="P3914" t="s">
        <v>8271</v>
      </c>
      <c r="Q3914" s="7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4"/>
        <v>10</v>
      </c>
      <c r="O3915" s="6">
        <f t="shared" si="245"/>
        <v>142.85714285714286</v>
      </c>
      <c r="P3915" t="s">
        <v>8271</v>
      </c>
      <c r="Q3915" s="7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4"/>
        <v>36.36</v>
      </c>
      <c r="O3916" s="6">
        <f t="shared" si="245"/>
        <v>33.666666666666664</v>
      </c>
      <c r="P3916" t="s">
        <v>8271</v>
      </c>
      <c r="Q3916" s="7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4"/>
        <v>0.33333333333333337</v>
      </c>
      <c r="O3917" s="6">
        <f t="shared" si="245"/>
        <v>5</v>
      </c>
      <c r="P3917" t="s">
        <v>8271</v>
      </c>
      <c r="Q3917" s="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4"/>
        <v>0</v>
      </c>
      <c r="O3918" s="6" t="e">
        <f t="shared" si="245"/>
        <v>#DIV/0!</v>
      </c>
      <c r="P3918" t="s">
        <v>8271</v>
      </c>
      <c r="Q3918" s="7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4"/>
        <v>0.2857142857142857</v>
      </c>
      <c r="O3919" s="6">
        <f t="shared" si="245"/>
        <v>10</v>
      </c>
      <c r="P3919" t="s">
        <v>8271</v>
      </c>
      <c r="Q3919" s="7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4"/>
        <v>0.2</v>
      </c>
      <c r="O3920" s="6">
        <f t="shared" si="245"/>
        <v>40</v>
      </c>
      <c r="P3920" t="s">
        <v>8271</v>
      </c>
      <c r="Q3920" s="7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4"/>
        <v>1.7999999999999998</v>
      </c>
      <c r="O3921" s="6">
        <f t="shared" si="245"/>
        <v>30</v>
      </c>
      <c r="P3921" t="s">
        <v>8271</v>
      </c>
      <c r="Q3921" s="7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4"/>
        <v>5.4</v>
      </c>
      <c r="O3922" s="6">
        <f t="shared" si="245"/>
        <v>45</v>
      </c>
      <c r="P3922" t="s">
        <v>8271</v>
      </c>
      <c r="Q3922" s="7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4"/>
        <v>0</v>
      </c>
      <c r="O3923" s="6" t="e">
        <f t="shared" si="245"/>
        <v>#DIV/0!</v>
      </c>
      <c r="P3923" t="s">
        <v>8271</v>
      </c>
      <c r="Q3923" s="7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4"/>
        <v>8.1333333333333329</v>
      </c>
      <c r="O3924" s="6">
        <f t="shared" si="245"/>
        <v>10.166666666666666</v>
      </c>
      <c r="P3924" t="s">
        <v>8271</v>
      </c>
      <c r="Q3924" s="7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4"/>
        <v>12.034782608695652</v>
      </c>
      <c r="O3925" s="6">
        <f t="shared" si="245"/>
        <v>81.411764705882348</v>
      </c>
      <c r="P3925" t="s">
        <v>8271</v>
      </c>
      <c r="Q3925" s="7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4"/>
        <v>15.266666666666667</v>
      </c>
      <c r="O3926" s="6">
        <f t="shared" si="245"/>
        <v>57.25</v>
      </c>
      <c r="P3926" t="s">
        <v>8271</v>
      </c>
      <c r="Q3926" s="7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4"/>
        <v>10</v>
      </c>
      <c r="O3927" s="6">
        <f t="shared" si="245"/>
        <v>5</v>
      </c>
      <c r="P3927" t="s">
        <v>8271</v>
      </c>
      <c r="Q3927" s="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4"/>
        <v>0.3</v>
      </c>
      <c r="O3928" s="6">
        <f t="shared" si="245"/>
        <v>15</v>
      </c>
      <c r="P3928" t="s">
        <v>8271</v>
      </c>
      <c r="Q3928" s="7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4"/>
        <v>1</v>
      </c>
      <c r="O3929" s="6">
        <f t="shared" si="245"/>
        <v>12.5</v>
      </c>
      <c r="P3929" t="s">
        <v>8271</v>
      </c>
      <c r="Q3929" s="7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4"/>
        <v>13.020000000000001</v>
      </c>
      <c r="O3930" s="6">
        <f t="shared" si="245"/>
        <v>93</v>
      </c>
      <c r="P3930" t="s">
        <v>8271</v>
      </c>
      <c r="Q3930" s="7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4"/>
        <v>2.2650000000000001</v>
      </c>
      <c r="O3931" s="6">
        <f t="shared" si="245"/>
        <v>32.357142857142854</v>
      </c>
      <c r="P3931" t="s">
        <v>8271</v>
      </c>
      <c r="Q3931" s="7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4"/>
        <v>0</v>
      </c>
      <c r="O3932" s="6" t="e">
        <f t="shared" si="245"/>
        <v>#DIV/0!</v>
      </c>
      <c r="P3932" t="s">
        <v>8271</v>
      </c>
      <c r="Q3932" s="7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4"/>
        <v>0</v>
      </c>
      <c r="O3933" s="6" t="e">
        <f t="shared" si="245"/>
        <v>#DIV/0!</v>
      </c>
      <c r="P3933" t="s">
        <v>8271</v>
      </c>
      <c r="Q3933" s="7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4"/>
        <v>8.3333333333333332E-3</v>
      </c>
      <c r="O3934" s="6">
        <f t="shared" si="245"/>
        <v>1</v>
      </c>
      <c r="P3934" t="s">
        <v>8271</v>
      </c>
      <c r="Q3934" s="7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4"/>
        <v>15.742857142857142</v>
      </c>
      <c r="O3935" s="6">
        <f t="shared" si="245"/>
        <v>91.833333333333329</v>
      </c>
      <c r="P3935" t="s">
        <v>8271</v>
      </c>
      <c r="Q3935" s="7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4"/>
        <v>11</v>
      </c>
      <c r="O3936" s="6">
        <f t="shared" si="245"/>
        <v>45.833333333333336</v>
      </c>
      <c r="P3936" t="s">
        <v>8271</v>
      </c>
      <c r="Q3936" s="7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4"/>
        <v>43.833333333333336</v>
      </c>
      <c r="O3937" s="6">
        <f t="shared" si="245"/>
        <v>57.173913043478258</v>
      </c>
      <c r="P3937" t="s">
        <v>8271</v>
      </c>
      <c r="Q3937" s="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4"/>
        <v>0</v>
      </c>
      <c r="O3938" s="6" t="e">
        <f t="shared" si="245"/>
        <v>#DIV/0!</v>
      </c>
      <c r="P3938" t="s">
        <v>8271</v>
      </c>
      <c r="Q3938" s="7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4"/>
        <v>86.135181975736558</v>
      </c>
      <c r="O3939" s="6">
        <f t="shared" si="245"/>
        <v>248.5</v>
      </c>
      <c r="P3939" t="s">
        <v>8271</v>
      </c>
      <c r="Q3939" s="7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4"/>
        <v>12.196620583717358</v>
      </c>
      <c r="O3940" s="6">
        <f t="shared" si="245"/>
        <v>79.400000000000006</v>
      </c>
      <c r="P3940" t="s">
        <v>8271</v>
      </c>
      <c r="Q3940" s="7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4"/>
        <v>0.1</v>
      </c>
      <c r="O3941" s="6">
        <f t="shared" si="245"/>
        <v>5</v>
      </c>
      <c r="P3941" t="s">
        <v>8271</v>
      </c>
      <c r="Q3941" s="7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4"/>
        <v>0.22</v>
      </c>
      <c r="O3942" s="6">
        <f t="shared" si="245"/>
        <v>5.5</v>
      </c>
      <c r="P3942" t="s">
        <v>8271</v>
      </c>
      <c r="Q3942" s="7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4"/>
        <v>0.90909090909090906</v>
      </c>
      <c r="O3943" s="6">
        <f t="shared" si="245"/>
        <v>25</v>
      </c>
      <c r="P3943" t="s">
        <v>8271</v>
      </c>
      <c r="Q3943" s="7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4"/>
        <v>0</v>
      </c>
      <c r="O3944" s="6" t="e">
        <f t="shared" si="245"/>
        <v>#DIV/0!</v>
      </c>
      <c r="P3944" t="s">
        <v>8271</v>
      </c>
      <c r="Q3944" s="7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4"/>
        <v>35.64</v>
      </c>
      <c r="O3945" s="6">
        <f t="shared" si="245"/>
        <v>137.07692307692307</v>
      </c>
      <c r="P3945" t="s">
        <v>8271</v>
      </c>
      <c r="Q3945" s="7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4"/>
        <v>0</v>
      </c>
      <c r="O3946" s="6" t="e">
        <f t="shared" si="245"/>
        <v>#DIV/0!</v>
      </c>
      <c r="P3946" t="s">
        <v>8271</v>
      </c>
      <c r="Q3946" s="7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4"/>
        <v>0.25</v>
      </c>
      <c r="O3947" s="6">
        <f t="shared" si="245"/>
        <v>5</v>
      </c>
      <c r="P3947" t="s">
        <v>8271</v>
      </c>
      <c r="Q3947" s="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4"/>
        <v>3.25</v>
      </c>
      <c r="O3948" s="6">
        <f t="shared" si="245"/>
        <v>39</v>
      </c>
      <c r="P3948" t="s">
        <v>8271</v>
      </c>
      <c r="Q3948" s="7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4"/>
        <v>3.3666666666666663</v>
      </c>
      <c r="O3949" s="6">
        <f t="shared" si="245"/>
        <v>50.5</v>
      </c>
      <c r="P3949" t="s">
        <v>8271</v>
      </c>
      <c r="Q3949" s="7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4"/>
        <v>0</v>
      </c>
      <c r="O3950" s="6" t="e">
        <f t="shared" si="245"/>
        <v>#DIV/0!</v>
      </c>
      <c r="P3950" t="s">
        <v>8271</v>
      </c>
      <c r="Q3950" s="7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4"/>
        <v>15.770000000000001</v>
      </c>
      <c r="O3951" s="6">
        <f t="shared" si="245"/>
        <v>49.28125</v>
      </c>
      <c r="P3951" t="s">
        <v>8271</v>
      </c>
      <c r="Q3951" s="7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4"/>
        <v>0.625</v>
      </c>
      <c r="O3952" s="6">
        <f t="shared" si="245"/>
        <v>25</v>
      </c>
      <c r="P3952" t="s">
        <v>8271</v>
      </c>
      <c r="Q3952" s="7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4"/>
        <v>5.0000000000000001E-4</v>
      </c>
      <c r="O3953" s="6">
        <f t="shared" si="245"/>
        <v>1</v>
      </c>
      <c r="P3953" t="s">
        <v>8271</v>
      </c>
      <c r="Q3953" s="7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4"/>
        <v>9.6153846153846159E-2</v>
      </c>
      <c r="O3954" s="6">
        <f t="shared" si="245"/>
        <v>25</v>
      </c>
      <c r="P3954" t="s">
        <v>8271</v>
      </c>
      <c r="Q3954" s="7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4"/>
        <v>0</v>
      </c>
      <c r="O3955" s="6" t="e">
        <f t="shared" si="245"/>
        <v>#DIV/0!</v>
      </c>
      <c r="P3955" t="s">
        <v>8271</v>
      </c>
      <c r="Q3955" s="7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4"/>
        <v>0</v>
      </c>
      <c r="O3956" s="6" t="e">
        <f t="shared" si="245"/>
        <v>#DIV/0!</v>
      </c>
      <c r="P3956" t="s">
        <v>8271</v>
      </c>
      <c r="Q3956" s="7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4"/>
        <v>24.285714285714285</v>
      </c>
      <c r="O3957" s="6">
        <f t="shared" si="245"/>
        <v>53.125</v>
      </c>
      <c r="P3957" t="s">
        <v>8271</v>
      </c>
      <c r="Q3957" s="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4"/>
        <v>0</v>
      </c>
      <c r="O3958" s="6" t="e">
        <f t="shared" si="245"/>
        <v>#DIV/0!</v>
      </c>
      <c r="P3958" t="s">
        <v>8271</v>
      </c>
      <c r="Q3958" s="7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4"/>
        <v>2.5000000000000001E-2</v>
      </c>
      <c r="O3959" s="6">
        <f t="shared" si="245"/>
        <v>7</v>
      </c>
      <c r="P3959" t="s">
        <v>8271</v>
      </c>
      <c r="Q3959" s="7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4"/>
        <v>32.049999999999997</v>
      </c>
      <c r="O3960" s="6">
        <f t="shared" si="245"/>
        <v>40.0625</v>
      </c>
      <c r="P3960" t="s">
        <v>8271</v>
      </c>
      <c r="Q3960" s="7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4"/>
        <v>24.333333333333336</v>
      </c>
      <c r="O3961" s="6">
        <f t="shared" si="245"/>
        <v>24.333333333333332</v>
      </c>
      <c r="P3961" t="s">
        <v>8271</v>
      </c>
      <c r="Q3961" s="7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4"/>
        <v>1.5</v>
      </c>
      <c r="O3962" s="6">
        <f t="shared" si="245"/>
        <v>11.25</v>
      </c>
      <c r="P3962" t="s">
        <v>8271</v>
      </c>
      <c r="Q3962" s="7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4"/>
        <v>0.42</v>
      </c>
      <c r="O3963" s="6">
        <f t="shared" si="245"/>
        <v>10.5</v>
      </c>
      <c r="P3963" t="s">
        <v>8271</v>
      </c>
      <c r="Q3963" s="7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4"/>
        <v>3.214285714285714</v>
      </c>
      <c r="O3964" s="6">
        <f t="shared" si="245"/>
        <v>15</v>
      </c>
      <c r="P3964" t="s">
        <v>8271</v>
      </c>
      <c r="Q3964" s="7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4"/>
        <v>0</v>
      </c>
      <c r="O3965" s="6" t="e">
        <f t="shared" si="245"/>
        <v>#DIV/0!</v>
      </c>
      <c r="P3965" t="s">
        <v>8271</v>
      </c>
      <c r="Q3965" s="7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4"/>
        <v>6.3</v>
      </c>
      <c r="O3966" s="6">
        <f t="shared" si="245"/>
        <v>42</v>
      </c>
      <c r="P3966" t="s">
        <v>8271</v>
      </c>
      <c r="Q3966" s="7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4"/>
        <v>14.249999999999998</v>
      </c>
      <c r="O3967" s="6">
        <f t="shared" si="245"/>
        <v>71.25</v>
      </c>
      <c r="P3967" t="s">
        <v>8271</v>
      </c>
      <c r="Q3967" s="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4"/>
        <v>0.6</v>
      </c>
      <c r="O3968" s="6">
        <f t="shared" si="245"/>
        <v>22.5</v>
      </c>
      <c r="P3968" t="s">
        <v>8271</v>
      </c>
      <c r="Q3968" s="7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4"/>
        <v>24.117647058823529</v>
      </c>
      <c r="O3969" s="6">
        <f t="shared" si="245"/>
        <v>41</v>
      </c>
      <c r="P3969" t="s">
        <v>8271</v>
      </c>
      <c r="Q3969" s="7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4"/>
        <v>10.54</v>
      </c>
      <c r="O3970" s="6">
        <f t="shared" si="245"/>
        <v>47.909090909090907</v>
      </c>
      <c r="P3970" t="s">
        <v>8271</v>
      </c>
      <c r="Q3970" s="7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248">(E3971/D3971)*100</f>
        <v>7.4690265486725664</v>
      </c>
      <c r="O3971" s="6">
        <f t="shared" ref="O3971:O4034" si="249">E3971/L3971</f>
        <v>35.166666666666664</v>
      </c>
      <c r="P3971" t="s">
        <v>8271</v>
      </c>
      <c r="Q3971" s="7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8"/>
        <v>7.3333333333333334E-2</v>
      </c>
      <c r="O3972" s="6">
        <f t="shared" si="249"/>
        <v>5.5</v>
      </c>
      <c r="P3972" t="s">
        <v>8271</v>
      </c>
      <c r="Q3972" s="7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8"/>
        <v>0.97142857142857131</v>
      </c>
      <c r="O3973" s="6">
        <f t="shared" si="249"/>
        <v>22.666666666666668</v>
      </c>
      <c r="P3973" t="s">
        <v>8271</v>
      </c>
      <c r="Q3973" s="7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8"/>
        <v>21.099999999999998</v>
      </c>
      <c r="O3974" s="6">
        <f t="shared" si="249"/>
        <v>26.375</v>
      </c>
      <c r="P3974" t="s">
        <v>8271</v>
      </c>
      <c r="Q3974" s="7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8"/>
        <v>78.100000000000009</v>
      </c>
      <c r="O3975" s="6">
        <f t="shared" si="249"/>
        <v>105.54054054054055</v>
      </c>
      <c r="P3975" t="s">
        <v>8271</v>
      </c>
      <c r="Q3975" s="7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8"/>
        <v>32</v>
      </c>
      <c r="O3976" s="6">
        <f t="shared" si="249"/>
        <v>29.09090909090909</v>
      </c>
      <c r="P3976" t="s">
        <v>8271</v>
      </c>
      <c r="Q3976" s="7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8"/>
        <v>0</v>
      </c>
      <c r="O3977" s="6" t="e">
        <f t="shared" si="249"/>
        <v>#DIV/0!</v>
      </c>
      <c r="P3977" t="s">
        <v>8271</v>
      </c>
      <c r="Q3977" s="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8"/>
        <v>47.692307692307693</v>
      </c>
      <c r="O3978" s="6">
        <f t="shared" si="249"/>
        <v>62</v>
      </c>
      <c r="P3978" t="s">
        <v>8271</v>
      </c>
      <c r="Q3978" s="7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8"/>
        <v>1.4500000000000002</v>
      </c>
      <c r="O3979" s="6">
        <f t="shared" si="249"/>
        <v>217.5</v>
      </c>
      <c r="P3979" t="s">
        <v>8271</v>
      </c>
      <c r="Q3979" s="7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8"/>
        <v>10.7</v>
      </c>
      <c r="O3980" s="6">
        <f t="shared" si="249"/>
        <v>26.75</v>
      </c>
      <c r="P3980" t="s">
        <v>8271</v>
      </c>
      <c r="Q3980" s="7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8"/>
        <v>1.8333333333333333</v>
      </c>
      <c r="O3981" s="6">
        <f t="shared" si="249"/>
        <v>18.333333333333332</v>
      </c>
      <c r="P3981" t="s">
        <v>8271</v>
      </c>
      <c r="Q3981" s="7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8"/>
        <v>18</v>
      </c>
      <c r="O3982" s="6">
        <f t="shared" si="249"/>
        <v>64.285714285714292</v>
      </c>
      <c r="P3982" t="s">
        <v>8271</v>
      </c>
      <c r="Q3982" s="7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8"/>
        <v>4.083333333333333</v>
      </c>
      <c r="O3983" s="6">
        <f t="shared" si="249"/>
        <v>175</v>
      </c>
      <c r="P3983" t="s">
        <v>8271</v>
      </c>
      <c r="Q3983" s="7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8"/>
        <v>20</v>
      </c>
      <c r="O3984" s="6">
        <f t="shared" si="249"/>
        <v>34</v>
      </c>
      <c r="P3984" t="s">
        <v>8271</v>
      </c>
      <c r="Q3984" s="7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8"/>
        <v>34.802513464991023</v>
      </c>
      <c r="O3985" s="6">
        <f t="shared" si="249"/>
        <v>84.282608695652172</v>
      </c>
      <c r="P3985" t="s">
        <v>8271</v>
      </c>
      <c r="Q3985" s="7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8"/>
        <v>6.3333333333333339</v>
      </c>
      <c r="O3986" s="6">
        <f t="shared" si="249"/>
        <v>9.5</v>
      </c>
      <c r="P3986" t="s">
        <v>8271</v>
      </c>
      <c r="Q3986" s="7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8"/>
        <v>32.049999999999997</v>
      </c>
      <c r="O3987" s="6">
        <f t="shared" si="249"/>
        <v>33.736842105263158</v>
      </c>
      <c r="P3987" t="s">
        <v>8271</v>
      </c>
      <c r="Q3987" s="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8"/>
        <v>9.76</v>
      </c>
      <c r="O3988" s="6">
        <f t="shared" si="249"/>
        <v>37.53846153846154</v>
      </c>
      <c r="P3988" t="s">
        <v>8271</v>
      </c>
      <c r="Q3988" s="7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8"/>
        <v>37.75</v>
      </c>
      <c r="O3989" s="6">
        <f t="shared" si="249"/>
        <v>11.615384615384615</v>
      </c>
      <c r="P3989" t="s">
        <v>8271</v>
      </c>
      <c r="Q3989" s="7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8"/>
        <v>2.1333333333333333</v>
      </c>
      <c r="O3990" s="6">
        <f t="shared" si="249"/>
        <v>8</v>
      </c>
      <c r="P3990" t="s">
        <v>8271</v>
      </c>
      <c r="Q3990" s="7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8"/>
        <v>0</v>
      </c>
      <c r="O3991" s="6" t="e">
        <f t="shared" si="249"/>
        <v>#DIV/0!</v>
      </c>
      <c r="P3991" t="s">
        <v>8271</v>
      </c>
      <c r="Q3991" s="7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8"/>
        <v>4.1818181818181817</v>
      </c>
      <c r="O3992" s="6">
        <f t="shared" si="249"/>
        <v>23</v>
      </c>
      <c r="P3992" t="s">
        <v>8271</v>
      </c>
      <c r="Q3992" s="7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8"/>
        <v>20</v>
      </c>
      <c r="O3993" s="6">
        <f t="shared" si="249"/>
        <v>100</v>
      </c>
      <c r="P3993" t="s">
        <v>8271</v>
      </c>
      <c r="Q3993" s="7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8"/>
        <v>5.41</v>
      </c>
      <c r="O3994" s="6">
        <f t="shared" si="249"/>
        <v>60.111111111111114</v>
      </c>
      <c r="P3994" t="s">
        <v>8271</v>
      </c>
      <c r="Q3994" s="7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8"/>
        <v>6.0000000000000001E-3</v>
      </c>
      <c r="O3995" s="6">
        <f t="shared" si="249"/>
        <v>3</v>
      </c>
      <c r="P3995" t="s">
        <v>8271</v>
      </c>
      <c r="Q3995" s="7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8"/>
        <v>0.25</v>
      </c>
      <c r="O3996" s="6">
        <f t="shared" si="249"/>
        <v>5</v>
      </c>
      <c r="P3996" t="s">
        <v>8271</v>
      </c>
      <c r="Q3996" s="7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8"/>
        <v>35</v>
      </c>
      <c r="O3997" s="6">
        <f t="shared" si="249"/>
        <v>17.5</v>
      </c>
      <c r="P3997" t="s">
        <v>8271</v>
      </c>
      <c r="Q3997" s="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8"/>
        <v>16.566666666666666</v>
      </c>
      <c r="O3998" s="6">
        <f t="shared" si="249"/>
        <v>29.235294117647058</v>
      </c>
      <c r="P3998" t="s">
        <v>8271</v>
      </c>
      <c r="Q3998" s="7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8"/>
        <v>0</v>
      </c>
      <c r="O3999" s="6" t="e">
        <f t="shared" si="249"/>
        <v>#DIV/0!</v>
      </c>
      <c r="P3999" t="s">
        <v>8271</v>
      </c>
      <c r="Q3999" s="7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8"/>
        <v>57.199999999999996</v>
      </c>
      <c r="O4000" s="6">
        <f t="shared" si="249"/>
        <v>59.583333333333336</v>
      </c>
      <c r="P4000" t="s">
        <v>8271</v>
      </c>
      <c r="Q4000" s="7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8"/>
        <v>16.514285714285716</v>
      </c>
      <c r="O4001" s="6">
        <f t="shared" si="249"/>
        <v>82.571428571428569</v>
      </c>
      <c r="P4001" t="s">
        <v>8271</v>
      </c>
      <c r="Q4001" s="7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8"/>
        <v>0.125</v>
      </c>
      <c r="O4002" s="6">
        <f t="shared" si="249"/>
        <v>10</v>
      </c>
      <c r="P4002" t="s">
        <v>8271</v>
      </c>
      <c r="Q4002" s="7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8"/>
        <v>37.75</v>
      </c>
      <c r="O4003" s="6">
        <f t="shared" si="249"/>
        <v>32.357142857142854</v>
      </c>
      <c r="P4003" t="s">
        <v>8271</v>
      </c>
      <c r="Q4003" s="7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8"/>
        <v>1.8399999999999999</v>
      </c>
      <c r="O4004" s="6">
        <f t="shared" si="249"/>
        <v>5.75</v>
      </c>
      <c r="P4004" t="s">
        <v>8271</v>
      </c>
      <c r="Q4004" s="7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8"/>
        <v>10.050000000000001</v>
      </c>
      <c r="O4005" s="6">
        <f t="shared" si="249"/>
        <v>100.5</v>
      </c>
      <c r="P4005" t="s">
        <v>8271</v>
      </c>
      <c r="Q4005" s="7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8"/>
        <v>0.2</v>
      </c>
      <c r="O4006" s="6">
        <f t="shared" si="249"/>
        <v>1</v>
      </c>
      <c r="P4006" t="s">
        <v>8271</v>
      </c>
      <c r="Q4006" s="7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8"/>
        <v>1.3333333333333335</v>
      </c>
      <c r="O4007" s="6">
        <f t="shared" si="249"/>
        <v>20</v>
      </c>
      <c r="P4007" t="s">
        <v>8271</v>
      </c>
      <c r="Q4007" s="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8"/>
        <v>6.6666666666666671E-3</v>
      </c>
      <c r="O4008" s="6">
        <f t="shared" si="249"/>
        <v>2</v>
      </c>
      <c r="P4008" t="s">
        <v>8271</v>
      </c>
      <c r="Q4008" s="7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8"/>
        <v>0.25</v>
      </c>
      <c r="O4009" s="6">
        <f t="shared" si="249"/>
        <v>5</v>
      </c>
      <c r="P4009" t="s">
        <v>8271</v>
      </c>
      <c r="Q4009" s="7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8"/>
        <v>6</v>
      </c>
      <c r="O4010" s="6">
        <f t="shared" si="249"/>
        <v>15</v>
      </c>
      <c r="P4010" t="s">
        <v>8271</v>
      </c>
      <c r="Q4010" s="7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8"/>
        <v>3.8860103626943006</v>
      </c>
      <c r="O4011" s="6">
        <f t="shared" si="249"/>
        <v>25</v>
      </c>
      <c r="P4011" t="s">
        <v>8271</v>
      </c>
      <c r="Q4011" s="7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8"/>
        <v>24.194444444444443</v>
      </c>
      <c r="O4012" s="6">
        <f t="shared" si="249"/>
        <v>45.842105263157897</v>
      </c>
      <c r="P4012" t="s">
        <v>8271</v>
      </c>
      <c r="Q4012" s="7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8"/>
        <v>7.6</v>
      </c>
      <c r="O4013" s="6">
        <f t="shared" si="249"/>
        <v>4.75</v>
      </c>
      <c r="P4013" t="s">
        <v>8271</v>
      </c>
      <c r="Q4013" s="7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8"/>
        <v>0</v>
      </c>
      <c r="O4014" s="6" t="e">
        <f t="shared" si="249"/>
        <v>#DIV/0!</v>
      </c>
      <c r="P4014" t="s">
        <v>8271</v>
      </c>
      <c r="Q4014" s="7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8"/>
        <v>1.3</v>
      </c>
      <c r="O4015" s="6">
        <f t="shared" si="249"/>
        <v>13</v>
      </c>
      <c r="P4015" t="s">
        <v>8271</v>
      </c>
      <c r="Q4015" s="7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8"/>
        <v>0</v>
      </c>
      <c r="O4016" s="6" t="e">
        <f t="shared" si="249"/>
        <v>#DIV/0!</v>
      </c>
      <c r="P4016" t="s">
        <v>8271</v>
      </c>
      <c r="Q4016" s="7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8"/>
        <v>1.4285714285714287E-2</v>
      </c>
      <c r="O4017" s="6">
        <f t="shared" si="249"/>
        <v>1</v>
      </c>
      <c r="P4017" t="s">
        <v>8271</v>
      </c>
      <c r="Q4017" s="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8"/>
        <v>14.000000000000002</v>
      </c>
      <c r="O4018" s="6">
        <f t="shared" si="249"/>
        <v>10</v>
      </c>
      <c r="P4018" t="s">
        <v>8271</v>
      </c>
      <c r="Q4018" s="7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8"/>
        <v>1.05</v>
      </c>
      <c r="O4019" s="6">
        <f t="shared" si="249"/>
        <v>52.5</v>
      </c>
      <c r="P4019" t="s">
        <v>8271</v>
      </c>
      <c r="Q4019" s="7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8"/>
        <v>8.6666666666666679</v>
      </c>
      <c r="O4020" s="6">
        <f t="shared" si="249"/>
        <v>32.5</v>
      </c>
      <c r="P4020" t="s">
        <v>8271</v>
      </c>
      <c r="Q4020" s="7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8"/>
        <v>0.82857142857142851</v>
      </c>
      <c r="O4021" s="6">
        <f t="shared" si="249"/>
        <v>7.25</v>
      </c>
      <c r="P4021" t="s">
        <v>8271</v>
      </c>
      <c r="Q4021" s="7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8"/>
        <v>16.666666666666664</v>
      </c>
      <c r="O4022" s="6">
        <f t="shared" si="249"/>
        <v>33.333333333333336</v>
      </c>
      <c r="P4022" t="s">
        <v>8271</v>
      </c>
      <c r="Q4022" s="7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8"/>
        <v>0.83333333333333337</v>
      </c>
      <c r="O4023" s="6">
        <f t="shared" si="249"/>
        <v>62.5</v>
      </c>
      <c r="P4023" t="s">
        <v>8271</v>
      </c>
      <c r="Q4023" s="7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8"/>
        <v>69.561111111111103</v>
      </c>
      <c r="O4024" s="6">
        <f t="shared" si="249"/>
        <v>63.558375634517766</v>
      </c>
      <c r="P4024" t="s">
        <v>8271</v>
      </c>
      <c r="Q4024" s="7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8"/>
        <v>0</v>
      </c>
      <c r="O4025" s="6" t="e">
        <f t="shared" si="249"/>
        <v>#DIV/0!</v>
      </c>
      <c r="P4025" t="s">
        <v>8271</v>
      </c>
      <c r="Q4025" s="7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8"/>
        <v>1.25</v>
      </c>
      <c r="O4026" s="6">
        <f t="shared" si="249"/>
        <v>10</v>
      </c>
      <c r="P4026" t="s">
        <v>8271</v>
      </c>
      <c r="Q4026" s="7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8"/>
        <v>5</v>
      </c>
      <c r="O4027" s="6">
        <f t="shared" si="249"/>
        <v>62.5</v>
      </c>
      <c r="P4027" t="s">
        <v>8271</v>
      </c>
      <c r="Q4027" s="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8"/>
        <v>0</v>
      </c>
      <c r="O4028" s="6" t="e">
        <f t="shared" si="249"/>
        <v>#DIV/0!</v>
      </c>
      <c r="P4028" t="s">
        <v>8271</v>
      </c>
      <c r="Q4028" s="7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8"/>
        <v>7.166666666666667</v>
      </c>
      <c r="O4029" s="6">
        <f t="shared" si="249"/>
        <v>30.714285714285715</v>
      </c>
      <c r="P4029" t="s">
        <v>8271</v>
      </c>
      <c r="Q4029" s="7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8"/>
        <v>28.050000000000004</v>
      </c>
      <c r="O4030" s="6">
        <f t="shared" si="249"/>
        <v>51</v>
      </c>
      <c r="P4030" t="s">
        <v>8271</v>
      </c>
      <c r="Q4030" s="7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8"/>
        <v>0</v>
      </c>
      <c r="O4031" s="6" t="e">
        <f t="shared" si="249"/>
        <v>#DIV/0!</v>
      </c>
      <c r="P4031" t="s">
        <v>8271</v>
      </c>
      <c r="Q4031" s="7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8"/>
        <v>16</v>
      </c>
      <c r="O4032" s="6">
        <f t="shared" si="249"/>
        <v>66.666666666666671</v>
      </c>
      <c r="P4032" t="s">
        <v>8271</v>
      </c>
      <c r="Q4032" s="7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8"/>
        <v>0</v>
      </c>
      <c r="O4033" s="6" t="e">
        <f t="shared" si="249"/>
        <v>#DIV/0!</v>
      </c>
      <c r="P4033" t="s">
        <v>8271</v>
      </c>
      <c r="Q4033" s="7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48"/>
        <v>6.8287037037037033</v>
      </c>
      <c r="O4034" s="6">
        <f t="shared" si="249"/>
        <v>59</v>
      </c>
      <c r="P4034" t="s">
        <v>8271</v>
      </c>
      <c r="Q4034" s="7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252">(E4035/D4035)*100</f>
        <v>25.698702928870294</v>
      </c>
      <c r="O4035" s="6">
        <f t="shared" ref="O4035:O4098" si="253">E4035/L4035</f>
        <v>65.340319148936175</v>
      </c>
      <c r="P4035" t="s">
        <v>8271</v>
      </c>
      <c r="Q4035" s="7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2"/>
        <v>1.4814814814814816</v>
      </c>
      <c r="O4036" s="6">
        <f t="shared" si="253"/>
        <v>100</v>
      </c>
      <c r="P4036" t="s">
        <v>8271</v>
      </c>
      <c r="Q4036" s="7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2"/>
        <v>36.85</v>
      </c>
      <c r="O4037" s="6">
        <f t="shared" si="253"/>
        <v>147.4</v>
      </c>
      <c r="P4037" t="s">
        <v>8271</v>
      </c>
      <c r="Q4037" s="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2"/>
        <v>47.05</v>
      </c>
      <c r="O4038" s="6">
        <f t="shared" si="253"/>
        <v>166.05882352941177</v>
      </c>
      <c r="P4038" t="s">
        <v>8271</v>
      </c>
      <c r="Q4038" s="7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2"/>
        <v>11.428571428571429</v>
      </c>
      <c r="O4039" s="6">
        <f t="shared" si="253"/>
        <v>40</v>
      </c>
      <c r="P4039" t="s">
        <v>8271</v>
      </c>
      <c r="Q4039" s="7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2"/>
        <v>12.04</v>
      </c>
      <c r="O4040" s="6">
        <f t="shared" si="253"/>
        <v>75.25</v>
      </c>
      <c r="P4040" t="s">
        <v>8271</v>
      </c>
      <c r="Q4040" s="7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2"/>
        <v>60</v>
      </c>
      <c r="O4041" s="6">
        <f t="shared" si="253"/>
        <v>60</v>
      </c>
      <c r="P4041" t="s">
        <v>8271</v>
      </c>
      <c r="Q4041" s="7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2"/>
        <v>31.25</v>
      </c>
      <c r="O4042" s="6">
        <f t="shared" si="253"/>
        <v>1250</v>
      </c>
      <c r="P4042" t="s">
        <v>8271</v>
      </c>
      <c r="Q4042" s="7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2"/>
        <v>0.42</v>
      </c>
      <c r="O4043" s="6">
        <f t="shared" si="253"/>
        <v>10.5</v>
      </c>
      <c r="P4043" t="s">
        <v>8271</v>
      </c>
      <c r="Q4043" s="7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2"/>
        <v>0.21</v>
      </c>
      <c r="O4044" s="6">
        <f t="shared" si="253"/>
        <v>7</v>
      </c>
      <c r="P4044" t="s">
        <v>8271</v>
      </c>
      <c r="Q4044" s="7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2"/>
        <v>0</v>
      </c>
      <c r="O4045" s="6" t="e">
        <f t="shared" si="253"/>
        <v>#DIV/0!</v>
      </c>
      <c r="P4045" t="s">
        <v>8271</v>
      </c>
      <c r="Q4045" s="7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2"/>
        <v>37.5</v>
      </c>
      <c r="O4046" s="6">
        <f t="shared" si="253"/>
        <v>56.25</v>
      </c>
      <c r="P4046" t="s">
        <v>8271</v>
      </c>
      <c r="Q4046" s="7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2"/>
        <v>0.02</v>
      </c>
      <c r="O4047" s="6">
        <f t="shared" si="253"/>
        <v>1</v>
      </c>
      <c r="P4047" t="s">
        <v>8271</v>
      </c>
      <c r="Q4047" s="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2"/>
        <v>8.2142857142857135</v>
      </c>
      <c r="O4048" s="6">
        <f t="shared" si="253"/>
        <v>38.333333333333336</v>
      </c>
      <c r="P4048" t="s">
        <v>8271</v>
      </c>
      <c r="Q4048" s="7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2"/>
        <v>2.1999999999999997</v>
      </c>
      <c r="O4049" s="6">
        <f t="shared" si="253"/>
        <v>27.5</v>
      </c>
      <c r="P4049" t="s">
        <v>8271</v>
      </c>
      <c r="Q4049" s="7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2"/>
        <v>17.652941176470588</v>
      </c>
      <c r="O4050" s="6">
        <f t="shared" si="253"/>
        <v>32.978021978021978</v>
      </c>
      <c r="P4050" t="s">
        <v>8271</v>
      </c>
      <c r="Q4050" s="7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2"/>
        <v>0.08</v>
      </c>
      <c r="O4051" s="6">
        <f t="shared" si="253"/>
        <v>16</v>
      </c>
      <c r="P4051" t="s">
        <v>8271</v>
      </c>
      <c r="Q4051" s="7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2"/>
        <v>6.6666666666666666E-2</v>
      </c>
      <c r="O4052" s="6">
        <f t="shared" si="253"/>
        <v>1</v>
      </c>
      <c r="P4052" t="s">
        <v>8271</v>
      </c>
      <c r="Q4052" s="7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2"/>
        <v>0</v>
      </c>
      <c r="O4053" s="6" t="e">
        <f t="shared" si="253"/>
        <v>#DIV/0!</v>
      </c>
      <c r="P4053" t="s">
        <v>8271</v>
      </c>
      <c r="Q4053" s="7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2"/>
        <v>37.533333333333339</v>
      </c>
      <c r="O4054" s="6">
        <f t="shared" si="253"/>
        <v>86.615384615384613</v>
      </c>
      <c r="P4054" t="s">
        <v>8271</v>
      </c>
      <c r="Q4054" s="7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2"/>
        <v>22</v>
      </c>
      <c r="O4055" s="6">
        <f t="shared" si="253"/>
        <v>55</v>
      </c>
      <c r="P4055" t="s">
        <v>8271</v>
      </c>
      <c r="Q4055" s="7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2"/>
        <v>0</v>
      </c>
      <c r="O4056" s="6" t="e">
        <f t="shared" si="253"/>
        <v>#DIV/0!</v>
      </c>
      <c r="P4056" t="s">
        <v>8271</v>
      </c>
      <c r="Q4056" s="7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2"/>
        <v>17.62</v>
      </c>
      <c r="O4057" s="6">
        <f t="shared" si="253"/>
        <v>41.952380952380949</v>
      </c>
      <c r="P4057" t="s">
        <v>8271</v>
      </c>
      <c r="Q4057" s="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2"/>
        <v>53</v>
      </c>
      <c r="O4058" s="6">
        <f t="shared" si="253"/>
        <v>88.333333333333329</v>
      </c>
      <c r="P4058" t="s">
        <v>8271</v>
      </c>
      <c r="Q4058" s="7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2"/>
        <v>22.142857142857142</v>
      </c>
      <c r="O4059" s="6">
        <f t="shared" si="253"/>
        <v>129.16666666666666</v>
      </c>
      <c r="P4059" t="s">
        <v>8271</v>
      </c>
      <c r="Q4059" s="7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2"/>
        <v>2.5333333333333332</v>
      </c>
      <c r="O4060" s="6">
        <f t="shared" si="253"/>
        <v>23.75</v>
      </c>
      <c r="P4060" t="s">
        <v>8271</v>
      </c>
      <c r="Q4060" s="7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2"/>
        <v>2.5</v>
      </c>
      <c r="O4061" s="6">
        <f t="shared" si="253"/>
        <v>35.714285714285715</v>
      </c>
      <c r="P4061" t="s">
        <v>8271</v>
      </c>
      <c r="Q4061" s="7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2"/>
        <v>2.85</v>
      </c>
      <c r="O4062" s="6">
        <f t="shared" si="253"/>
        <v>57</v>
      </c>
      <c r="P4062" t="s">
        <v>8271</v>
      </c>
      <c r="Q4062" s="7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2"/>
        <v>0</v>
      </c>
      <c r="O4063" s="6" t="e">
        <f t="shared" si="253"/>
        <v>#DIV/0!</v>
      </c>
      <c r="P4063" t="s">
        <v>8271</v>
      </c>
      <c r="Q4063" s="7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2"/>
        <v>2.4500000000000002</v>
      </c>
      <c r="O4064" s="6">
        <f t="shared" si="253"/>
        <v>163.33333333333334</v>
      </c>
      <c r="P4064" t="s">
        <v>8271</v>
      </c>
      <c r="Q4064" s="7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2"/>
        <v>1.4210526315789473</v>
      </c>
      <c r="O4065" s="6">
        <f t="shared" si="253"/>
        <v>15</v>
      </c>
      <c r="P4065" t="s">
        <v>8271</v>
      </c>
      <c r="Q4065" s="7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2"/>
        <v>19.25</v>
      </c>
      <c r="O4066" s="6">
        <f t="shared" si="253"/>
        <v>64.166666666666671</v>
      </c>
      <c r="P4066" t="s">
        <v>8271</v>
      </c>
      <c r="Q4066" s="7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2"/>
        <v>0.67500000000000004</v>
      </c>
      <c r="O4067" s="6">
        <f t="shared" si="253"/>
        <v>6.75</v>
      </c>
      <c r="P4067" t="s">
        <v>8271</v>
      </c>
      <c r="Q4067" s="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2"/>
        <v>0.16666666666666669</v>
      </c>
      <c r="O4068" s="6">
        <f t="shared" si="253"/>
        <v>25</v>
      </c>
      <c r="P4068" t="s">
        <v>8271</v>
      </c>
      <c r="Q4068" s="7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2"/>
        <v>60.9</v>
      </c>
      <c r="O4069" s="6">
        <f t="shared" si="253"/>
        <v>179.11764705882354</v>
      </c>
      <c r="P4069" t="s">
        <v>8271</v>
      </c>
      <c r="Q4069" s="7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2"/>
        <v>1</v>
      </c>
      <c r="O4070" s="6">
        <f t="shared" si="253"/>
        <v>34.950000000000003</v>
      </c>
      <c r="P4070" t="s">
        <v>8271</v>
      </c>
      <c r="Q4070" s="7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2"/>
        <v>34.4</v>
      </c>
      <c r="O4071" s="6">
        <f t="shared" si="253"/>
        <v>33.07692307692308</v>
      </c>
      <c r="P4071" t="s">
        <v>8271</v>
      </c>
      <c r="Q4071" s="7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2"/>
        <v>16.5</v>
      </c>
      <c r="O4072" s="6">
        <f t="shared" si="253"/>
        <v>27.5</v>
      </c>
      <c r="P4072" t="s">
        <v>8271</v>
      </c>
      <c r="Q4072" s="7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2"/>
        <v>0</v>
      </c>
      <c r="O4073" s="6" t="e">
        <f t="shared" si="253"/>
        <v>#DIV/0!</v>
      </c>
      <c r="P4073" t="s">
        <v>8271</v>
      </c>
      <c r="Q4073" s="7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2"/>
        <v>0.4</v>
      </c>
      <c r="O4074" s="6">
        <f t="shared" si="253"/>
        <v>2</v>
      </c>
      <c r="P4074" t="s">
        <v>8271</v>
      </c>
      <c r="Q4074" s="7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2"/>
        <v>1.0571428571428572</v>
      </c>
      <c r="O4075" s="6">
        <f t="shared" si="253"/>
        <v>18.5</v>
      </c>
      <c r="P4075" t="s">
        <v>8271</v>
      </c>
      <c r="Q4075" s="7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2"/>
        <v>26.727272727272727</v>
      </c>
      <c r="O4076" s="6">
        <f t="shared" si="253"/>
        <v>35</v>
      </c>
      <c r="P4076" t="s">
        <v>8271</v>
      </c>
      <c r="Q4076" s="7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2"/>
        <v>28.799999999999997</v>
      </c>
      <c r="O4077" s="6">
        <f t="shared" si="253"/>
        <v>44.307692307692307</v>
      </c>
      <c r="P4077" t="s">
        <v>8271</v>
      </c>
      <c r="Q4077" s="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2"/>
        <v>0</v>
      </c>
      <c r="O4078" s="6" t="e">
        <f t="shared" si="253"/>
        <v>#DIV/0!</v>
      </c>
      <c r="P4078" t="s">
        <v>8271</v>
      </c>
      <c r="Q4078" s="7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2"/>
        <v>8.9</v>
      </c>
      <c r="O4079" s="6">
        <f t="shared" si="253"/>
        <v>222.5</v>
      </c>
      <c r="P4079" t="s">
        <v>8271</v>
      </c>
      <c r="Q4079" s="7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2"/>
        <v>0</v>
      </c>
      <c r="O4080" s="6" t="e">
        <f t="shared" si="253"/>
        <v>#DIV/0!</v>
      </c>
      <c r="P4080" t="s">
        <v>8271</v>
      </c>
      <c r="Q4080" s="7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2"/>
        <v>0.16666666666666669</v>
      </c>
      <c r="O4081" s="6">
        <f t="shared" si="253"/>
        <v>5</v>
      </c>
      <c r="P4081" t="s">
        <v>8271</v>
      </c>
      <c r="Q4081" s="7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2"/>
        <v>0</v>
      </c>
      <c r="O4082" s="6" t="e">
        <f t="shared" si="253"/>
        <v>#DIV/0!</v>
      </c>
      <c r="P4082" t="s">
        <v>8271</v>
      </c>
      <c r="Q4082" s="7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2"/>
        <v>15.737410071942445</v>
      </c>
      <c r="O4083" s="6">
        <f t="shared" si="253"/>
        <v>29.166666666666668</v>
      </c>
      <c r="P4083" t="s">
        <v>8271</v>
      </c>
      <c r="Q4083" s="7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2"/>
        <v>2</v>
      </c>
      <c r="O4084" s="6">
        <f t="shared" si="253"/>
        <v>1.5</v>
      </c>
      <c r="P4084" t="s">
        <v>8271</v>
      </c>
      <c r="Q4084" s="7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2"/>
        <v>21.685714285714287</v>
      </c>
      <c r="O4085" s="6">
        <f t="shared" si="253"/>
        <v>126.5</v>
      </c>
      <c r="P4085" t="s">
        <v>8271</v>
      </c>
      <c r="Q4085" s="7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2"/>
        <v>0.33333333333333337</v>
      </c>
      <c r="O4086" s="6">
        <f t="shared" si="253"/>
        <v>10</v>
      </c>
      <c r="P4086" t="s">
        <v>8271</v>
      </c>
      <c r="Q4086" s="7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2"/>
        <v>0.2857142857142857</v>
      </c>
      <c r="O4087" s="6">
        <f t="shared" si="253"/>
        <v>10</v>
      </c>
      <c r="P4087" t="s">
        <v>8271</v>
      </c>
      <c r="Q4087" s="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2"/>
        <v>4.7</v>
      </c>
      <c r="O4088" s="6">
        <f t="shared" si="253"/>
        <v>9.4</v>
      </c>
      <c r="P4088" t="s">
        <v>8271</v>
      </c>
      <c r="Q4088" s="7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2"/>
        <v>0</v>
      </c>
      <c r="O4089" s="6" t="e">
        <f t="shared" si="253"/>
        <v>#DIV/0!</v>
      </c>
      <c r="P4089" t="s">
        <v>8271</v>
      </c>
      <c r="Q4089" s="7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2"/>
        <v>10.8</v>
      </c>
      <c r="O4090" s="6">
        <f t="shared" si="253"/>
        <v>72</v>
      </c>
      <c r="P4090" t="s">
        <v>8271</v>
      </c>
      <c r="Q4090" s="7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2"/>
        <v>4.8</v>
      </c>
      <c r="O4091" s="6">
        <f t="shared" si="253"/>
        <v>30</v>
      </c>
      <c r="P4091" t="s">
        <v>8271</v>
      </c>
      <c r="Q4091" s="7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2"/>
        <v>3.2</v>
      </c>
      <c r="O4092" s="6">
        <f t="shared" si="253"/>
        <v>10.666666666666666</v>
      </c>
      <c r="P4092" t="s">
        <v>8271</v>
      </c>
      <c r="Q4092" s="7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2"/>
        <v>12.75</v>
      </c>
      <c r="O4093" s="6">
        <f t="shared" si="253"/>
        <v>25.5</v>
      </c>
      <c r="P4093" t="s">
        <v>8271</v>
      </c>
      <c r="Q4093" s="7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2"/>
        <v>1.8181818181818181E-2</v>
      </c>
      <c r="O4094" s="6">
        <f t="shared" si="253"/>
        <v>20</v>
      </c>
      <c r="P4094" t="s">
        <v>8271</v>
      </c>
      <c r="Q4094" s="7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2"/>
        <v>2.4</v>
      </c>
      <c r="O4095" s="6">
        <f t="shared" si="253"/>
        <v>15</v>
      </c>
      <c r="P4095" t="s">
        <v>8271</v>
      </c>
      <c r="Q4095" s="7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2"/>
        <v>36.5</v>
      </c>
      <c r="O4096" s="6">
        <f t="shared" si="253"/>
        <v>91.25</v>
      </c>
      <c r="P4096" t="s">
        <v>8271</v>
      </c>
      <c r="Q4096" s="7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2"/>
        <v>2.666666666666667</v>
      </c>
      <c r="O4097" s="6">
        <f t="shared" si="253"/>
        <v>800</v>
      </c>
      <c r="P4097" t="s">
        <v>8271</v>
      </c>
      <c r="Q4097" s="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2"/>
        <v>11.428571428571429</v>
      </c>
      <c r="O4098" s="6">
        <f t="shared" si="253"/>
        <v>80</v>
      </c>
      <c r="P4098" t="s">
        <v>8271</v>
      </c>
      <c r="Q4098" s="7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256">(E4099/D4099)*100</f>
        <v>0</v>
      </c>
      <c r="O4099" s="6" t="e">
        <f t="shared" ref="O4099:O4115" si="257">E4099/L4099</f>
        <v>#DIV/0!</v>
      </c>
      <c r="P4099" t="s">
        <v>8271</v>
      </c>
      <c r="Q4099" s="7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6"/>
        <v>0</v>
      </c>
      <c r="O4100" s="6" t="e">
        <f t="shared" si="257"/>
        <v>#DIV/0!</v>
      </c>
      <c r="P4100" t="s">
        <v>8271</v>
      </c>
      <c r="Q4100" s="7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6"/>
        <v>1.1111111111111112</v>
      </c>
      <c r="O4101" s="6">
        <f t="shared" si="257"/>
        <v>50</v>
      </c>
      <c r="P4101" t="s">
        <v>8271</v>
      </c>
      <c r="Q4101" s="7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6"/>
        <v>0</v>
      </c>
      <c r="O4102" s="6" t="e">
        <f t="shared" si="257"/>
        <v>#DIV/0!</v>
      </c>
      <c r="P4102" t="s">
        <v>8271</v>
      </c>
      <c r="Q4102" s="7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6"/>
        <v>0</v>
      </c>
      <c r="O4103" s="6" t="e">
        <f t="shared" si="257"/>
        <v>#DIV/0!</v>
      </c>
      <c r="P4103" t="s">
        <v>8271</v>
      </c>
      <c r="Q4103" s="7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6"/>
        <v>27.400000000000002</v>
      </c>
      <c r="O4104" s="6">
        <f t="shared" si="257"/>
        <v>22.833333333333332</v>
      </c>
      <c r="P4104" t="s">
        <v>8271</v>
      </c>
      <c r="Q4104" s="7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6"/>
        <v>10</v>
      </c>
      <c r="O4105" s="6">
        <f t="shared" si="257"/>
        <v>16.666666666666668</v>
      </c>
      <c r="P4105" t="s">
        <v>8271</v>
      </c>
      <c r="Q4105" s="7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6"/>
        <v>21.366666666666667</v>
      </c>
      <c r="O4106" s="6">
        <f t="shared" si="257"/>
        <v>45.785714285714285</v>
      </c>
      <c r="P4106" t="s">
        <v>8271</v>
      </c>
      <c r="Q4106" s="7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6"/>
        <v>6.9696969696969706</v>
      </c>
      <c r="O4107" s="6">
        <f t="shared" si="257"/>
        <v>383.33333333333331</v>
      </c>
      <c r="P4107" t="s">
        <v>8271</v>
      </c>
      <c r="Q4107" s="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6"/>
        <v>70.599999999999994</v>
      </c>
      <c r="O4108" s="6">
        <f t="shared" si="257"/>
        <v>106.96969696969697</v>
      </c>
      <c r="P4108" t="s">
        <v>8271</v>
      </c>
      <c r="Q4108" s="7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6"/>
        <v>2.0500000000000003</v>
      </c>
      <c r="O4109" s="6">
        <f t="shared" si="257"/>
        <v>10.25</v>
      </c>
      <c r="P4109" t="s">
        <v>8271</v>
      </c>
      <c r="Q4109" s="7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6"/>
        <v>1.9666666666666666</v>
      </c>
      <c r="O4110" s="6">
        <f t="shared" si="257"/>
        <v>59</v>
      </c>
      <c r="P4110" t="s">
        <v>8271</v>
      </c>
      <c r="Q4110" s="7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6"/>
        <v>0</v>
      </c>
      <c r="O4111" s="6" t="e">
        <f t="shared" si="257"/>
        <v>#DIV/0!</v>
      </c>
      <c r="P4111" t="s">
        <v>8271</v>
      </c>
      <c r="Q4111" s="7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6"/>
        <v>28.666666666666668</v>
      </c>
      <c r="O4112" s="6">
        <f t="shared" si="257"/>
        <v>14.333333333333334</v>
      </c>
      <c r="P4112" t="s">
        <v>8271</v>
      </c>
      <c r="Q4112" s="7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6"/>
        <v>3.1333333333333333</v>
      </c>
      <c r="O4113" s="6">
        <f t="shared" si="257"/>
        <v>15.666666666666666</v>
      </c>
      <c r="P4113" t="s">
        <v>8271</v>
      </c>
      <c r="Q4113" s="7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6"/>
        <v>0.04</v>
      </c>
      <c r="O4114" s="6">
        <f t="shared" si="257"/>
        <v>1</v>
      </c>
      <c r="P4114" t="s">
        <v>8271</v>
      </c>
      <c r="Q4114" s="7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6"/>
        <v>0.2</v>
      </c>
      <c r="O4115" s="6">
        <f t="shared" si="257"/>
        <v>1</v>
      </c>
      <c r="P4115" t="s">
        <v>8271</v>
      </c>
      <c r="Q4115" s="7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A5609728-49B3-4898-ABB9-1822EBC25E7C}"/>
  <conditionalFormatting sqref="F1:F1048576">
    <cfRule type="cellIs" dxfId="11" priority="4" operator="equal">
      <formula>"live"</formula>
    </cfRule>
    <cfRule type="cellIs" dxfId="10" priority="5" operator="equal">
      <formula>"failed"</formula>
    </cfRule>
    <cfRule type="cellIs" dxfId="9" priority="6" operator="equal">
      <formula>"canceled"</formula>
    </cfRule>
    <cfRule type="cellIs" dxfId="8" priority="7" operator="equal">
      <formula>"successful"</formula>
    </cfRule>
  </conditionalFormatting>
  <conditionalFormatting sqref="N1:N1048576 O1:P1 R1:T1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Q1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AFFC3-D7D2-4A3D-A93A-170BD7116EFA}">
  <sheetPr codeName="Sheet2"/>
  <dimension ref="A1:N14"/>
  <sheetViews>
    <sheetView topLeftCell="A12" workbookViewId="0">
      <selection activeCell="C39" sqref="C3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9" max="9" width="12.88671875" bestFit="1" customWidth="1"/>
    <col min="10" max="10" width="15.5546875" bestFit="1" customWidth="1"/>
    <col min="11" max="11" width="3.88671875" bestFit="1" customWidth="1"/>
    <col min="12" max="12" width="5.6640625" bestFit="1" customWidth="1"/>
    <col min="13" max="13" width="8.44140625" bestFit="1" customWidth="1"/>
    <col min="14" max="14" width="10.77734375" bestFit="1" customWidth="1"/>
  </cols>
  <sheetData>
    <row r="1" spans="1:14" x14ac:dyDescent="0.3">
      <c r="A1" s="8" t="s">
        <v>8223</v>
      </c>
      <c r="B1" t="s">
        <v>8362</v>
      </c>
      <c r="I1" s="8" t="s">
        <v>8223</v>
      </c>
      <c r="J1" t="s">
        <v>8362</v>
      </c>
    </row>
    <row r="3" spans="1:14" x14ac:dyDescent="0.3">
      <c r="A3" s="8" t="s">
        <v>8363</v>
      </c>
      <c r="B3" s="8" t="s">
        <v>8364</v>
      </c>
      <c r="I3" s="8" t="s">
        <v>8363</v>
      </c>
      <c r="J3" s="8" t="s">
        <v>8364</v>
      </c>
    </row>
    <row r="4" spans="1:14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I4" s="8" t="s">
        <v>8360</v>
      </c>
      <c r="J4" t="s">
        <v>8219</v>
      </c>
      <c r="K4" t="s">
        <v>8222</v>
      </c>
      <c r="L4" t="s">
        <v>8221</v>
      </c>
      <c r="M4" t="s">
        <v>8220</v>
      </c>
      <c r="N4" t="s">
        <v>8361</v>
      </c>
    </row>
    <row r="5" spans="1:14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  <c r="I5" s="9" t="s">
        <v>8310</v>
      </c>
      <c r="J5" s="10">
        <v>300</v>
      </c>
      <c r="K5" s="10"/>
      <c r="L5" s="10">
        <v>180</v>
      </c>
      <c r="M5" s="10">
        <v>40</v>
      </c>
      <c r="N5" s="10">
        <v>520</v>
      </c>
    </row>
    <row r="6" spans="1:14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  <c r="I6" s="9" t="s">
        <v>8336</v>
      </c>
      <c r="J6" s="10">
        <v>34</v>
      </c>
      <c r="K6" s="10">
        <v>6</v>
      </c>
      <c r="L6" s="10">
        <v>140</v>
      </c>
      <c r="M6" s="10">
        <v>20</v>
      </c>
      <c r="N6" s="10">
        <v>200</v>
      </c>
    </row>
    <row r="7" spans="1:14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  <c r="I7" s="9" t="s">
        <v>8333</v>
      </c>
      <c r="J7" s="10">
        <v>80</v>
      </c>
      <c r="K7" s="10"/>
      <c r="L7" s="10">
        <v>140</v>
      </c>
      <c r="M7" s="10"/>
      <c r="N7" s="10">
        <v>220</v>
      </c>
    </row>
    <row r="8" spans="1:14" x14ac:dyDescent="0.3">
      <c r="A8" s="9" t="s">
        <v>8331</v>
      </c>
      <c r="B8" s="10">
        <v>24</v>
      </c>
      <c r="C8" s="10"/>
      <c r="D8" s="10"/>
      <c r="E8" s="10"/>
      <c r="F8" s="10">
        <v>24</v>
      </c>
      <c r="I8" s="9" t="s">
        <v>8331</v>
      </c>
      <c r="J8" s="10"/>
      <c r="K8" s="10"/>
      <c r="L8" s="10"/>
      <c r="M8" s="10">
        <v>24</v>
      </c>
      <c r="N8" s="10">
        <v>24</v>
      </c>
    </row>
    <row r="9" spans="1:14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  <c r="I9" s="9" t="s">
        <v>8325</v>
      </c>
      <c r="J9" s="10">
        <v>540</v>
      </c>
      <c r="K9" s="10">
        <v>20</v>
      </c>
      <c r="L9" s="10">
        <v>120</v>
      </c>
      <c r="M9" s="10">
        <v>20</v>
      </c>
      <c r="N9" s="10">
        <v>700</v>
      </c>
    </row>
    <row r="10" spans="1:14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  <c r="I10" s="9" t="s">
        <v>8338</v>
      </c>
      <c r="J10" s="10">
        <v>103</v>
      </c>
      <c r="K10" s="10"/>
      <c r="L10" s="10">
        <v>117</v>
      </c>
      <c r="M10" s="10"/>
      <c r="N10" s="10">
        <v>220</v>
      </c>
    </row>
    <row r="11" spans="1:14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  <c r="I11" s="9" t="s">
        <v>8322</v>
      </c>
      <c r="J11" s="10">
        <v>80</v>
      </c>
      <c r="K11" s="10"/>
      <c r="L11" s="10">
        <v>127</v>
      </c>
      <c r="M11" s="10">
        <v>30</v>
      </c>
      <c r="N11" s="10">
        <v>237</v>
      </c>
    </row>
    <row r="12" spans="1:14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  <c r="I12" s="9" t="s">
        <v>8319</v>
      </c>
      <c r="J12" s="10">
        <v>209</v>
      </c>
      <c r="K12" s="10"/>
      <c r="L12" s="10">
        <v>213</v>
      </c>
      <c r="M12" s="10">
        <v>178</v>
      </c>
      <c r="N12" s="10">
        <v>600</v>
      </c>
    </row>
    <row r="13" spans="1:14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  <c r="I13" s="9" t="s">
        <v>8317</v>
      </c>
      <c r="J13" s="10">
        <v>839</v>
      </c>
      <c r="K13" s="10">
        <v>24</v>
      </c>
      <c r="L13" s="10">
        <v>493</v>
      </c>
      <c r="M13" s="10">
        <v>37</v>
      </c>
      <c r="N13" s="10">
        <v>1393</v>
      </c>
    </row>
    <row r="14" spans="1:14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  <c r="I14" s="9" t="s">
        <v>8361</v>
      </c>
      <c r="J14" s="10">
        <v>2185</v>
      </c>
      <c r="K14" s="10">
        <v>50</v>
      </c>
      <c r="L14" s="10">
        <v>1530</v>
      </c>
      <c r="M14" s="10">
        <v>349</v>
      </c>
      <c r="N14" s="10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053C4-9481-47C0-8F83-AEDD3305E0F7}">
  <sheetPr codeName="Sheet3"/>
  <dimension ref="A1:F47"/>
  <sheetViews>
    <sheetView workbookViewId="0">
      <selection activeCell="E1" sqref="E1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8362</v>
      </c>
    </row>
    <row r="2" spans="1:6" x14ac:dyDescent="0.3">
      <c r="A2" s="8" t="s">
        <v>8308</v>
      </c>
      <c r="B2" t="s">
        <v>8362</v>
      </c>
    </row>
    <row r="4" spans="1:6" x14ac:dyDescent="0.3">
      <c r="A4" s="8" t="s">
        <v>8363</v>
      </c>
      <c r="B4" s="8" t="s">
        <v>8364</v>
      </c>
    </row>
    <row r="5" spans="1:6" x14ac:dyDescent="0.3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3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3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3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3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3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3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3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3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3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3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3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3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3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3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3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1A5AA-BD15-4A5A-A5E1-B1FAD49E303F}">
  <sheetPr codeName="Sheet4"/>
  <dimension ref="A1:F18"/>
  <sheetViews>
    <sheetView workbookViewId="0">
      <selection activeCell="A6" sqref="A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8362</v>
      </c>
    </row>
    <row r="2" spans="1:6" x14ac:dyDescent="0.3">
      <c r="A2" s="8" t="s">
        <v>8379</v>
      </c>
      <c r="B2" t="s">
        <v>8362</v>
      </c>
    </row>
    <row r="4" spans="1:6" x14ac:dyDescent="0.3">
      <c r="A4" s="8" t="s">
        <v>8363</v>
      </c>
      <c r="B4" s="8" t="s">
        <v>8364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509FD-FED5-4C1C-8F8A-51C084F7E5F0}">
  <sheetPr codeName="Sheet5"/>
  <dimension ref="A1:H13"/>
  <sheetViews>
    <sheetView topLeftCell="A10" workbookViewId="0">
      <selection activeCell="A37" sqref="A37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3" customFormat="1" ht="15" thickBot="1" x14ac:dyDescent="0.35">
      <c r="A1" s="18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20" t="s">
        <v>8387</v>
      </c>
    </row>
    <row r="2" spans="1:8" x14ac:dyDescent="0.3">
      <c r="A2" s="21" t="s">
        <v>8388</v>
      </c>
      <c r="B2" s="16">
        <f>COUNTIFS('Source Data'!$D$2:$D$4115,"&lt;1000", 'Source Data'!$F$2:$F$4115, "=successful")</f>
        <v>322</v>
      </c>
      <c r="C2" s="16">
        <f>COUNTIFS('Source Data'!$D$2:$D$4115,"&lt;1000", 'Source Data'!$F$2:$F$4115, "=failed")</f>
        <v>113</v>
      </c>
      <c r="D2" s="16">
        <f>COUNTIFS('Source Data'!$D$2:$D$4115,"&lt;1000", 'Source Data'!$F$2:$F$4115, "=canceled")</f>
        <v>18</v>
      </c>
      <c r="E2" s="16">
        <f>SUM(B2:D2)</f>
        <v>453</v>
      </c>
      <c r="F2" s="17">
        <f>B2/$E2</f>
        <v>0.71081677704194257</v>
      </c>
      <c r="G2" s="17">
        <f>C2/$E2</f>
        <v>0.24944812362030905</v>
      </c>
      <c r="H2" s="22">
        <f>D2/$E2</f>
        <v>3.9735099337748346E-2</v>
      </c>
    </row>
    <row r="3" spans="1:8" x14ac:dyDescent="0.3">
      <c r="A3" s="23" t="s">
        <v>8389</v>
      </c>
      <c r="B3" s="14">
        <f>COUNTIFS('Source Data'!$D$2:$D$4115,"&gt;=1000", 'Source Data'!$D$2:$D$4115,"&lt;5000", 'Source Data'!$F$2:$F$4115, "=successful")</f>
        <v>932</v>
      </c>
      <c r="C3" s="14">
        <f>COUNTIFS('Source Data'!$D$2:$D$4115,"&gt;=1000", 'Source Data'!$D$2:$D$4115,"&lt;5000", 'Source Data'!$F$2:$F$4115, "=failed")</f>
        <v>420</v>
      </c>
      <c r="D3" s="14">
        <f>COUNTIFS('Source Data'!$D$2:$D$4115,"&gt;=1000", 'Source Data'!$D$2:$D$4115,"&lt;5000", 'Source Data'!$F$2:$F$4115, "=canceled")</f>
        <v>60</v>
      </c>
      <c r="E3" s="14">
        <f t="shared" ref="E3:E13" si="0">SUM(B3:D3)</f>
        <v>1412</v>
      </c>
      <c r="F3" s="15">
        <f t="shared" ref="F3:F13" si="1">B3/$E3</f>
        <v>0.66005665722379603</v>
      </c>
      <c r="G3" s="15">
        <f t="shared" ref="G3:G13" si="2">C3/$E3</f>
        <v>0.29745042492917845</v>
      </c>
      <c r="H3" s="24">
        <f t="shared" ref="H3:H13" si="3">D3/$E3</f>
        <v>4.2492917847025496E-2</v>
      </c>
    </row>
    <row r="4" spans="1:8" x14ac:dyDescent="0.3">
      <c r="A4" s="23" t="s">
        <v>8390</v>
      </c>
      <c r="B4" s="14">
        <f>COUNTIFS('Source Data'!$D$2:$D$4115,"&gt;=5000", 'Source Data'!$D$2:$D$4115,"&lt;10000", 'Source Data'!$F$2:$F$4115, "=successful")</f>
        <v>381</v>
      </c>
      <c r="C4" s="14">
        <f>COUNTIFS('Source Data'!$D$2:$D$4115,"&gt;=5000", 'Source Data'!$D$2:$D$4115,"&lt;10000", 'Source Data'!$F$2:$F$4115, "=failed")</f>
        <v>283</v>
      </c>
      <c r="D4" s="14">
        <f>COUNTIFS('Source Data'!$D$2:$D$4115,"&gt;=5000", 'Source Data'!$D$2:$D$4115,"&lt;10000", 'Source Data'!$F$2:$F$4115, "=canceled")</f>
        <v>52</v>
      </c>
      <c r="E4" s="1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24">
        <f t="shared" si="3"/>
        <v>7.2625698324022353E-2</v>
      </c>
    </row>
    <row r="5" spans="1:8" x14ac:dyDescent="0.3">
      <c r="A5" s="23" t="s">
        <v>8391</v>
      </c>
      <c r="B5" s="14">
        <f>COUNTIFS('Source Data'!$D$2:$D$4115,"&gt;=10000", 'Source Data'!$D$2:$D$4115,"&lt;15000", 'Source Data'!$F$2:$F$4115, "=successful")</f>
        <v>168</v>
      </c>
      <c r="C5" s="14">
        <f>COUNTIFS('Source Data'!$D$2:$D$4115,"&gt;=10000", 'Source Data'!$D$2:$D$4115,"&lt;15000", 'Source Data'!$F$2:$F$4115, "=failed")</f>
        <v>144</v>
      </c>
      <c r="D5" s="14">
        <f>COUNTIFS('Source Data'!$D$2:$D$4115,"&gt;=10000", 'Source Data'!$D$2:$D$4115,"&lt;15000", 'Source Data'!$F$2:$F$4115, "=canceled")</f>
        <v>40</v>
      </c>
      <c r="E5" s="14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24">
        <f t="shared" si="3"/>
        <v>0.11363636363636363</v>
      </c>
    </row>
    <row r="6" spans="1:8" x14ac:dyDescent="0.3">
      <c r="A6" s="23" t="s">
        <v>8392</v>
      </c>
      <c r="B6" s="14">
        <f>COUNTIFS('Source Data'!$D$2:$D$4115,"&gt;=15000", 'Source Data'!$D$2:$D$4115,"&lt;20000", 'Source Data'!$F$2:$F$4115, "=successful")</f>
        <v>94</v>
      </c>
      <c r="C6" s="14">
        <f>COUNTIFS('Source Data'!$D$2:$D$4115,"&gt;=15000", 'Source Data'!$D$2:$D$4115,"&lt;20000", 'Source Data'!$F$2:$F$4115, "=failed")</f>
        <v>90</v>
      </c>
      <c r="D6" s="14">
        <f>COUNTIFS('Source Data'!$D$2:$D$4115,"&gt;=15000", 'Source Data'!$D$2:$D$4115,"&lt;20000", 'Source Data'!$F$2:$F$4115, "=canceled")</f>
        <v>17</v>
      </c>
      <c r="E6" s="14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24">
        <f t="shared" si="3"/>
        <v>8.45771144278607E-2</v>
      </c>
    </row>
    <row r="7" spans="1:8" x14ac:dyDescent="0.3">
      <c r="A7" s="23" t="s">
        <v>8393</v>
      </c>
      <c r="B7" s="14">
        <f>COUNTIFS('Source Data'!$D$2:$D$4115,"&gt;=20000", 'Source Data'!$D$2:$D$4115,"&lt;25000", 'Source Data'!$F$2:$F$4115, "=successful")</f>
        <v>62</v>
      </c>
      <c r="C7" s="14">
        <f>COUNTIFS('Source Data'!$D$2:$D$4115,"&gt;=20000", 'Source Data'!$D$2:$D$4115,"&lt;25000", 'Source Data'!$F$2:$F$4115, "=failed")</f>
        <v>72</v>
      </c>
      <c r="D7" s="14">
        <f>COUNTIFS('Source Data'!$D$2:$D$4115,"&gt;=20000", 'Source Data'!$D$2:$D$4115,"&lt;25000", 'Source Data'!$F$2:$F$4115, "=canceled")</f>
        <v>14</v>
      </c>
      <c r="E7" s="14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24">
        <f t="shared" si="3"/>
        <v>9.45945945945946E-2</v>
      </c>
    </row>
    <row r="8" spans="1:8" x14ac:dyDescent="0.3">
      <c r="A8" s="23" t="s">
        <v>8394</v>
      </c>
      <c r="B8" s="14">
        <f>COUNTIFS('Source Data'!$D$2:$D$4115,"&gt;=25000", 'Source Data'!$D$2:$D$4115,"&lt;30000", 'Source Data'!$F$2:$F$4115, "=successful")</f>
        <v>55</v>
      </c>
      <c r="C8" s="14">
        <f>COUNTIFS('Source Data'!$D$2:$D$4115,"&gt;=25000", 'Source Data'!$D$2:$D$4115,"&lt;30000", 'Source Data'!$F$2:$F$4115, "=failed")</f>
        <v>64</v>
      </c>
      <c r="D8" s="14">
        <f>COUNTIFS('Source Data'!$D$2:$D$4115,"&gt;=25000", 'Source Data'!$D$2:$D$4115,"&lt;30000", 'Source Data'!$F$2:$F$4115, "=canceled")</f>
        <v>18</v>
      </c>
      <c r="E8" s="14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24">
        <f t="shared" si="3"/>
        <v>0.13138686131386862</v>
      </c>
    </row>
    <row r="9" spans="1:8" x14ac:dyDescent="0.3">
      <c r="A9" s="23" t="s">
        <v>8395</v>
      </c>
      <c r="B9" s="14">
        <f>COUNTIFS('Source Data'!$D$2:$D$4115,"&gt;=30000", 'Source Data'!$D$2:$D$4115,"&lt;35000", 'Source Data'!$F$2:$F$4115, "=successful")</f>
        <v>32</v>
      </c>
      <c r="C9" s="14">
        <f>COUNTIFS('Source Data'!$D$2:$D$4115,"&gt;=30000", 'Source Data'!$D$2:$D$4115,"&lt;35000", 'Source Data'!$F$2:$F$4115, "=failed")</f>
        <v>37</v>
      </c>
      <c r="D9" s="14">
        <f>COUNTIFS('Source Data'!$D$2:$D$4115,"&gt;=30000", 'Source Data'!$D$2:$D$4115,"&lt;35000", 'Source Data'!$F$2:$F$4115, "=canceled")</f>
        <v>13</v>
      </c>
      <c r="E9" s="14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24">
        <f t="shared" si="3"/>
        <v>0.15853658536585366</v>
      </c>
    </row>
    <row r="10" spans="1:8" x14ac:dyDescent="0.3">
      <c r="A10" s="23" t="s">
        <v>8396</v>
      </c>
      <c r="B10" s="14">
        <f>COUNTIFS('Source Data'!$D$2:$D$4115,"&gt;=35000", 'Source Data'!$D$2:$D$4115,"&lt;40000", 'Source Data'!$F$2:$F$4115, "=successful")</f>
        <v>26</v>
      </c>
      <c r="C10" s="14">
        <f>COUNTIFS('Source Data'!$D$2:$D$4115,"&gt;=35000", 'Source Data'!$D$2:$D$4115,"&lt;40000", 'Source Data'!$F$2:$F$4115, "=failed")</f>
        <v>22</v>
      </c>
      <c r="D10" s="14">
        <f>COUNTIFS('Source Data'!$D$2:$D$4115,"&gt;=35000", 'Source Data'!$D$2:$D$4115,"&lt;40000", 'Source Data'!$F$2:$F$4115, "=canceled")</f>
        <v>7</v>
      </c>
      <c r="E10" s="14">
        <f t="shared" si="0"/>
        <v>55</v>
      </c>
      <c r="F10" s="15">
        <f t="shared" si="1"/>
        <v>0.47272727272727272</v>
      </c>
      <c r="G10" s="15">
        <f t="shared" si="2"/>
        <v>0.4</v>
      </c>
      <c r="H10" s="24">
        <f t="shared" si="3"/>
        <v>0.12727272727272726</v>
      </c>
    </row>
    <row r="11" spans="1:8" x14ac:dyDescent="0.3">
      <c r="A11" s="23" t="s">
        <v>8397</v>
      </c>
      <c r="B11" s="14">
        <f>COUNTIFS('Source Data'!$D$2:$D$4115,"&gt;=40000", 'Source Data'!$D$2:$D$4115,"&lt;45000", 'Source Data'!$F$2:$F$4115, "=successful")</f>
        <v>21</v>
      </c>
      <c r="C11" s="14">
        <f>COUNTIFS('Source Data'!$D$2:$D$4115,"&gt;=40000", 'Source Data'!$D$2:$D$4115,"&lt;45000", 'Source Data'!$F$2:$F$4115, "=failed")</f>
        <v>16</v>
      </c>
      <c r="D11" s="14">
        <f>COUNTIFS('Source Data'!$D$2:$D$4115,"&gt;=40000", 'Source Data'!$D$2:$D$4115,"&lt;45000", 'Source Data'!$F$2:$F$4115, "=canceled")</f>
        <v>6</v>
      </c>
      <c r="E11" s="14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24">
        <f t="shared" si="3"/>
        <v>0.13953488372093023</v>
      </c>
    </row>
    <row r="12" spans="1:8" x14ac:dyDescent="0.3">
      <c r="A12" s="23" t="s">
        <v>8398</v>
      </c>
      <c r="B12" s="14">
        <f>COUNTIFS('Source Data'!$D$2:$D$4115,"&gt;=45000", 'Source Data'!$D$2:$D$4115,"&lt;50000", 'Source Data'!$F$2:$F$4115, "=successful")</f>
        <v>6</v>
      </c>
      <c r="C12" s="14">
        <f>COUNTIFS('Source Data'!$D$2:$D$4115,"&gt;=45000", 'Source Data'!$D$2:$D$4115,"&lt;50000", 'Source Data'!$F$2:$F$4115, "=failed")</f>
        <v>11</v>
      </c>
      <c r="D12" s="14">
        <f>COUNTIFS('Source Data'!$D$2:$D$4115,"&gt;=45000", 'Source Data'!$D$2:$D$4115,"&lt;50000", 'Source Data'!$F$2:$F$4115, "=canceled")</f>
        <v>4</v>
      </c>
      <c r="E12" s="14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24">
        <f t="shared" si="3"/>
        <v>0.19047619047619047</v>
      </c>
    </row>
    <row r="13" spans="1:8" ht="15" thickBot="1" x14ac:dyDescent="0.35">
      <c r="A13" s="25" t="s">
        <v>8399</v>
      </c>
      <c r="B13" s="26">
        <f>COUNTIFS('Source Data'!$D$2:$D$4115,"&gt;=50000", 'Source Data'!$F$2:$F$4115, "=successful")</f>
        <v>86</v>
      </c>
      <c r="C13" s="26">
        <f>COUNTIFS('Source Data'!$D$2:$D$4115,"&gt;=50000", 'Source Data'!$F$2:$F$4115, "=failed")</f>
        <v>258</v>
      </c>
      <c r="D13" s="26">
        <f>COUNTIFS('Source Data'!$D$2:$D$4115,"&gt;=50000", 'Source Data'!$F$2:$F$4115, "=canceled")</f>
        <v>100</v>
      </c>
      <c r="E13" s="26">
        <f t="shared" si="0"/>
        <v>444</v>
      </c>
      <c r="F13" s="27">
        <f t="shared" si="1"/>
        <v>0.19369369369369369</v>
      </c>
      <c r="G13" s="27">
        <f t="shared" si="2"/>
        <v>0.58108108108108103</v>
      </c>
      <c r="H13" s="2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C8ABC-C31F-4417-BB77-860B982D335B}">
  <sheetPr codeName="Sheet6"/>
  <dimension ref="A1:M2186"/>
  <sheetViews>
    <sheetView tabSelected="1" workbookViewId="0">
      <selection activeCell="O8" sqref="O8"/>
    </sheetView>
  </sheetViews>
  <sheetFormatPr defaultRowHeight="14.4" x14ac:dyDescent="0.3"/>
  <cols>
    <col min="1" max="1" width="9.21875" bestFit="1" customWidth="1"/>
    <col min="2" max="2" width="12.88671875" bestFit="1" customWidth="1"/>
    <col min="3" max="3" width="12.88671875" customWidth="1"/>
    <col min="6" max="6" width="12.88671875" bestFit="1" customWidth="1"/>
    <col min="9" max="9" width="12.88671875" bestFit="1" customWidth="1"/>
  </cols>
  <sheetData>
    <row r="1" spans="1:13" x14ac:dyDescent="0.3">
      <c r="A1" t="s">
        <v>8400</v>
      </c>
      <c r="B1" t="s">
        <v>8262</v>
      </c>
      <c r="E1" t="s">
        <v>8400</v>
      </c>
      <c r="F1" t="s">
        <v>8262</v>
      </c>
      <c r="I1" t="s">
        <v>8401</v>
      </c>
      <c r="L1" t="s">
        <v>8408</v>
      </c>
    </row>
    <row r="2" spans="1:13" x14ac:dyDescent="0.3">
      <c r="A2" t="s">
        <v>8219</v>
      </c>
      <c r="B2">
        <v>182</v>
      </c>
      <c r="E2" t="s">
        <v>8221</v>
      </c>
      <c r="F2">
        <v>0</v>
      </c>
      <c r="I2" t="s">
        <v>8402</v>
      </c>
      <c r="J2">
        <f>AVERAGE(B$2:B$2186)</f>
        <v>194.42517162471395</v>
      </c>
      <c r="L2" t="s">
        <v>8402</v>
      </c>
      <c r="M2">
        <f>AVERAGE(F$2:F$1531)</f>
        <v>17.709803921568628</v>
      </c>
    </row>
    <row r="3" spans="1:13" x14ac:dyDescent="0.3">
      <c r="A3" t="s">
        <v>8219</v>
      </c>
      <c r="B3">
        <v>79</v>
      </c>
      <c r="E3" t="s">
        <v>8221</v>
      </c>
      <c r="F3">
        <v>1</v>
      </c>
      <c r="I3" t="s">
        <v>8403</v>
      </c>
      <c r="J3">
        <f>MEDIAN(B$2:B$2186)</f>
        <v>62</v>
      </c>
      <c r="L3" t="s">
        <v>8403</v>
      </c>
      <c r="M3">
        <f>MEDIAN(F$2:F$1531)</f>
        <v>4</v>
      </c>
    </row>
    <row r="4" spans="1:13" x14ac:dyDescent="0.3">
      <c r="A4" t="s">
        <v>8219</v>
      </c>
      <c r="B4">
        <v>35</v>
      </c>
      <c r="E4" t="s">
        <v>8221</v>
      </c>
      <c r="F4">
        <v>10</v>
      </c>
      <c r="I4" t="s">
        <v>8404</v>
      </c>
      <c r="J4">
        <f>MIN(B$2:B$2186)</f>
        <v>1</v>
      </c>
      <c r="L4" t="s">
        <v>8404</v>
      </c>
      <c r="M4">
        <f>MIN(F$2:F$1531)</f>
        <v>0</v>
      </c>
    </row>
    <row r="5" spans="1:13" x14ac:dyDescent="0.3">
      <c r="A5" t="s">
        <v>8219</v>
      </c>
      <c r="B5">
        <v>150</v>
      </c>
      <c r="E5" t="s">
        <v>8221</v>
      </c>
      <c r="F5">
        <v>0</v>
      </c>
      <c r="I5" t="s">
        <v>8405</v>
      </c>
      <c r="J5">
        <f>MAX(B$2:B$2186)</f>
        <v>26457</v>
      </c>
      <c r="L5" t="s">
        <v>8405</v>
      </c>
      <c r="M5">
        <f>MAX(F$2:F$1531)</f>
        <v>1293</v>
      </c>
    </row>
    <row r="6" spans="1:13" x14ac:dyDescent="0.3">
      <c r="A6" t="s">
        <v>8219</v>
      </c>
      <c r="B6">
        <v>284</v>
      </c>
      <c r="E6" t="s">
        <v>8221</v>
      </c>
      <c r="F6">
        <v>7</v>
      </c>
      <c r="I6" t="s">
        <v>8406</v>
      </c>
      <c r="J6">
        <f>_xlfn.VAR.P(B$2:B$2186)</f>
        <v>712840.9867348104</v>
      </c>
      <c r="L6" t="s">
        <v>8406</v>
      </c>
      <c r="M6">
        <f>_xlfn.VAR.P(F$2:F$1531)</f>
        <v>3773.2216685890044</v>
      </c>
    </row>
    <row r="7" spans="1:13" x14ac:dyDescent="0.3">
      <c r="A7" t="s">
        <v>8219</v>
      </c>
      <c r="B7">
        <v>47</v>
      </c>
      <c r="E7" t="s">
        <v>8221</v>
      </c>
      <c r="F7">
        <v>0</v>
      </c>
      <c r="I7" t="s">
        <v>8407</v>
      </c>
      <c r="J7">
        <f>_xlfn.STDEV.P(B$2:B$2186)</f>
        <v>844.29910975602149</v>
      </c>
      <c r="L7" t="s">
        <v>8407</v>
      </c>
      <c r="M7">
        <f>_xlfn.STDEV.P(F$2:F$1531)</f>
        <v>61.426555076684906</v>
      </c>
    </row>
    <row r="8" spans="1:13" x14ac:dyDescent="0.3">
      <c r="A8" t="s">
        <v>8219</v>
      </c>
      <c r="B8">
        <v>58</v>
      </c>
      <c r="E8" t="s">
        <v>8221</v>
      </c>
      <c r="F8">
        <v>1</v>
      </c>
    </row>
    <row r="9" spans="1:13" x14ac:dyDescent="0.3">
      <c r="A9" t="s">
        <v>8219</v>
      </c>
      <c r="B9">
        <v>57</v>
      </c>
      <c r="E9" t="s">
        <v>8221</v>
      </c>
      <c r="F9">
        <v>2</v>
      </c>
    </row>
    <row r="10" spans="1:13" x14ac:dyDescent="0.3">
      <c r="A10" t="s">
        <v>8219</v>
      </c>
      <c r="B10">
        <v>12</v>
      </c>
      <c r="E10" t="s">
        <v>8221</v>
      </c>
      <c r="F10">
        <v>3</v>
      </c>
    </row>
    <row r="11" spans="1:13" x14ac:dyDescent="0.3">
      <c r="A11" t="s">
        <v>8219</v>
      </c>
      <c r="B11">
        <v>20</v>
      </c>
      <c r="E11" t="s">
        <v>8221</v>
      </c>
      <c r="F11">
        <v>10</v>
      </c>
    </row>
    <row r="12" spans="1:13" x14ac:dyDescent="0.3">
      <c r="A12" t="s">
        <v>8219</v>
      </c>
      <c r="B12">
        <v>19</v>
      </c>
      <c r="E12" t="s">
        <v>8221</v>
      </c>
      <c r="F12">
        <v>10</v>
      </c>
    </row>
    <row r="13" spans="1:13" x14ac:dyDescent="0.3">
      <c r="A13" t="s">
        <v>8219</v>
      </c>
      <c r="B13">
        <v>75</v>
      </c>
      <c r="E13" t="s">
        <v>8221</v>
      </c>
      <c r="F13">
        <v>1</v>
      </c>
    </row>
    <row r="14" spans="1:13" x14ac:dyDescent="0.3">
      <c r="A14" t="s">
        <v>8219</v>
      </c>
      <c r="B14">
        <v>827</v>
      </c>
      <c r="E14" t="s">
        <v>8221</v>
      </c>
      <c r="F14">
        <v>0</v>
      </c>
    </row>
    <row r="15" spans="1:13" x14ac:dyDescent="0.3">
      <c r="A15" t="s">
        <v>8219</v>
      </c>
      <c r="B15">
        <v>51</v>
      </c>
      <c r="E15" t="s">
        <v>8221</v>
      </c>
      <c r="F15">
        <v>0</v>
      </c>
    </row>
    <row r="16" spans="1:13" x14ac:dyDescent="0.3">
      <c r="A16" t="s">
        <v>8219</v>
      </c>
      <c r="B16">
        <v>41</v>
      </c>
      <c r="E16" t="s">
        <v>8221</v>
      </c>
      <c r="F16">
        <v>0</v>
      </c>
    </row>
    <row r="17" spans="1:6" x14ac:dyDescent="0.3">
      <c r="A17" t="s">
        <v>8219</v>
      </c>
      <c r="B17">
        <v>98</v>
      </c>
      <c r="E17" t="s">
        <v>8221</v>
      </c>
      <c r="F17">
        <v>26</v>
      </c>
    </row>
    <row r="18" spans="1:6" x14ac:dyDescent="0.3">
      <c r="A18" t="s">
        <v>8219</v>
      </c>
      <c r="B18">
        <v>70</v>
      </c>
      <c r="E18" t="s">
        <v>8221</v>
      </c>
      <c r="F18">
        <v>0</v>
      </c>
    </row>
    <row r="19" spans="1:6" x14ac:dyDescent="0.3">
      <c r="A19" t="s">
        <v>8219</v>
      </c>
      <c r="B19">
        <v>36</v>
      </c>
      <c r="E19" t="s">
        <v>8221</v>
      </c>
      <c r="F19">
        <v>7</v>
      </c>
    </row>
    <row r="20" spans="1:6" x14ac:dyDescent="0.3">
      <c r="A20" t="s">
        <v>8219</v>
      </c>
      <c r="B20">
        <v>342</v>
      </c>
      <c r="E20" t="s">
        <v>8221</v>
      </c>
      <c r="F20">
        <v>0</v>
      </c>
    </row>
    <row r="21" spans="1:6" x14ac:dyDescent="0.3">
      <c r="A21" t="s">
        <v>8219</v>
      </c>
      <c r="B21">
        <v>22</v>
      </c>
      <c r="E21" t="s">
        <v>8221</v>
      </c>
      <c r="F21">
        <v>2</v>
      </c>
    </row>
    <row r="22" spans="1:6" x14ac:dyDescent="0.3">
      <c r="A22" t="s">
        <v>8219</v>
      </c>
      <c r="B22">
        <v>25</v>
      </c>
      <c r="E22" t="s">
        <v>8221</v>
      </c>
      <c r="F22">
        <v>13</v>
      </c>
    </row>
    <row r="23" spans="1:6" x14ac:dyDescent="0.3">
      <c r="A23" t="s">
        <v>8219</v>
      </c>
      <c r="B23">
        <v>101</v>
      </c>
      <c r="E23" t="s">
        <v>8221</v>
      </c>
      <c r="F23">
        <v>4</v>
      </c>
    </row>
    <row r="24" spans="1:6" x14ac:dyDescent="0.3">
      <c r="A24" t="s">
        <v>8219</v>
      </c>
      <c r="B24">
        <v>8</v>
      </c>
      <c r="E24" t="s">
        <v>8221</v>
      </c>
      <c r="F24">
        <v>0</v>
      </c>
    </row>
    <row r="25" spans="1:6" x14ac:dyDescent="0.3">
      <c r="A25" t="s">
        <v>8219</v>
      </c>
      <c r="B25">
        <v>23</v>
      </c>
      <c r="E25" t="s">
        <v>8221</v>
      </c>
      <c r="F25">
        <v>12</v>
      </c>
    </row>
    <row r="26" spans="1:6" x14ac:dyDescent="0.3">
      <c r="A26" t="s">
        <v>8219</v>
      </c>
      <c r="B26">
        <v>574</v>
      </c>
      <c r="E26" t="s">
        <v>8221</v>
      </c>
      <c r="F26">
        <v>2</v>
      </c>
    </row>
    <row r="27" spans="1:6" x14ac:dyDescent="0.3">
      <c r="A27" t="s">
        <v>8219</v>
      </c>
      <c r="B27">
        <v>14</v>
      </c>
      <c r="E27" t="s">
        <v>8221</v>
      </c>
      <c r="F27">
        <v>10</v>
      </c>
    </row>
    <row r="28" spans="1:6" x14ac:dyDescent="0.3">
      <c r="A28" t="s">
        <v>8219</v>
      </c>
      <c r="B28">
        <v>19</v>
      </c>
      <c r="E28" t="s">
        <v>8221</v>
      </c>
      <c r="F28">
        <v>0</v>
      </c>
    </row>
    <row r="29" spans="1:6" x14ac:dyDescent="0.3">
      <c r="A29" t="s">
        <v>8219</v>
      </c>
      <c r="B29">
        <v>150</v>
      </c>
      <c r="E29" t="s">
        <v>8221</v>
      </c>
      <c r="F29">
        <v>5</v>
      </c>
    </row>
    <row r="30" spans="1:6" x14ac:dyDescent="0.3">
      <c r="A30" t="s">
        <v>8219</v>
      </c>
      <c r="B30">
        <v>71</v>
      </c>
      <c r="E30" t="s">
        <v>8221</v>
      </c>
      <c r="F30">
        <v>0</v>
      </c>
    </row>
    <row r="31" spans="1:6" x14ac:dyDescent="0.3">
      <c r="A31" t="s">
        <v>8219</v>
      </c>
      <c r="B31">
        <v>117</v>
      </c>
      <c r="E31" t="s">
        <v>8221</v>
      </c>
      <c r="F31">
        <v>5</v>
      </c>
    </row>
    <row r="32" spans="1:6" x14ac:dyDescent="0.3">
      <c r="A32" t="s">
        <v>8219</v>
      </c>
      <c r="B32">
        <v>53</v>
      </c>
      <c r="E32" t="s">
        <v>8221</v>
      </c>
      <c r="F32">
        <v>1</v>
      </c>
    </row>
    <row r="33" spans="1:6" x14ac:dyDescent="0.3">
      <c r="A33" t="s">
        <v>8219</v>
      </c>
      <c r="B33">
        <v>1</v>
      </c>
      <c r="E33" t="s">
        <v>8221</v>
      </c>
      <c r="F33">
        <v>3</v>
      </c>
    </row>
    <row r="34" spans="1:6" x14ac:dyDescent="0.3">
      <c r="A34" t="s">
        <v>8219</v>
      </c>
      <c r="B34">
        <v>89</v>
      </c>
      <c r="E34" t="s">
        <v>8221</v>
      </c>
      <c r="F34">
        <v>3</v>
      </c>
    </row>
    <row r="35" spans="1:6" x14ac:dyDescent="0.3">
      <c r="A35" t="s">
        <v>8219</v>
      </c>
      <c r="B35">
        <v>64</v>
      </c>
      <c r="E35" t="s">
        <v>8221</v>
      </c>
      <c r="F35">
        <v>0</v>
      </c>
    </row>
    <row r="36" spans="1:6" x14ac:dyDescent="0.3">
      <c r="A36" t="s">
        <v>8219</v>
      </c>
      <c r="B36">
        <v>68</v>
      </c>
      <c r="E36" t="s">
        <v>8221</v>
      </c>
      <c r="F36">
        <v>3</v>
      </c>
    </row>
    <row r="37" spans="1:6" x14ac:dyDescent="0.3">
      <c r="A37" t="s">
        <v>8219</v>
      </c>
      <c r="B37">
        <v>28</v>
      </c>
      <c r="E37" t="s">
        <v>8221</v>
      </c>
      <c r="F37">
        <v>0</v>
      </c>
    </row>
    <row r="38" spans="1:6" x14ac:dyDescent="0.3">
      <c r="A38" t="s">
        <v>8219</v>
      </c>
      <c r="B38">
        <v>44</v>
      </c>
      <c r="E38" t="s">
        <v>8221</v>
      </c>
      <c r="F38">
        <v>19</v>
      </c>
    </row>
    <row r="39" spans="1:6" x14ac:dyDescent="0.3">
      <c r="A39" t="s">
        <v>8219</v>
      </c>
      <c r="B39">
        <v>253</v>
      </c>
      <c r="E39" t="s">
        <v>8221</v>
      </c>
      <c r="F39">
        <v>8</v>
      </c>
    </row>
    <row r="40" spans="1:6" x14ac:dyDescent="0.3">
      <c r="A40" t="s">
        <v>8219</v>
      </c>
      <c r="B40">
        <v>66</v>
      </c>
      <c r="E40" t="s">
        <v>8221</v>
      </c>
      <c r="F40">
        <v>6</v>
      </c>
    </row>
    <row r="41" spans="1:6" x14ac:dyDescent="0.3">
      <c r="A41" t="s">
        <v>8219</v>
      </c>
      <c r="B41">
        <v>217</v>
      </c>
      <c r="E41" t="s">
        <v>8221</v>
      </c>
      <c r="F41">
        <v>0</v>
      </c>
    </row>
    <row r="42" spans="1:6" x14ac:dyDescent="0.3">
      <c r="A42" t="s">
        <v>8219</v>
      </c>
      <c r="B42">
        <v>16</v>
      </c>
      <c r="E42" t="s">
        <v>8221</v>
      </c>
      <c r="F42">
        <v>18</v>
      </c>
    </row>
    <row r="43" spans="1:6" x14ac:dyDescent="0.3">
      <c r="A43" t="s">
        <v>8219</v>
      </c>
      <c r="B43">
        <v>19</v>
      </c>
      <c r="E43" t="s">
        <v>8221</v>
      </c>
      <c r="F43">
        <v>7</v>
      </c>
    </row>
    <row r="44" spans="1:6" x14ac:dyDescent="0.3">
      <c r="A44" t="s">
        <v>8219</v>
      </c>
      <c r="B44">
        <v>169</v>
      </c>
      <c r="E44" t="s">
        <v>8221</v>
      </c>
      <c r="F44">
        <v>0</v>
      </c>
    </row>
    <row r="45" spans="1:6" x14ac:dyDescent="0.3">
      <c r="A45" t="s">
        <v>8219</v>
      </c>
      <c r="B45">
        <v>263</v>
      </c>
      <c r="E45" t="s">
        <v>8221</v>
      </c>
      <c r="F45">
        <v>8</v>
      </c>
    </row>
    <row r="46" spans="1:6" x14ac:dyDescent="0.3">
      <c r="A46" t="s">
        <v>8219</v>
      </c>
      <c r="B46">
        <v>15</v>
      </c>
      <c r="E46" t="s">
        <v>8221</v>
      </c>
      <c r="F46">
        <v>1293</v>
      </c>
    </row>
    <row r="47" spans="1:6" x14ac:dyDescent="0.3">
      <c r="A47" t="s">
        <v>8219</v>
      </c>
      <c r="B47">
        <v>61</v>
      </c>
      <c r="E47" t="s">
        <v>8221</v>
      </c>
      <c r="F47">
        <v>17</v>
      </c>
    </row>
    <row r="48" spans="1:6" x14ac:dyDescent="0.3">
      <c r="A48" t="s">
        <v>8219</v>
      </c>
      <c r="B48">
        <v>45</v>
      </c>
      <c r="E48" t="s">
        <v>8221</v>
      </c>
      <c r="F48">
        <v>0</v>
      </c>
    </row>
    <row r="49" spans="1:6" x14ac:dyDescent="0.3">
      <c r="A49" t="s">
        <v>8219</v>
      </c>
      <c r="B49">
        <v>70</v>
      </c>
      <c r="E49" t="s">
        <v>8221</v>
      </c>
      <c r="F49">
        <v>13</v>
      </c>
    </row>
    <row r="50" spans="1:6" x14ac:dyDescent="0.3">
      <c r="A50" t="s">
        <v>8219</v>
      </c>
      <c r="B50">
        <v>38</v>
      </c>
      <c r="E50" t="s">
        <v>8221</v>
      </c>
      <c r="F50">
        <v>0</v>
      </c>
    </row>
    <row r="51" spans="1:6" x14ac:dyDescent="0.3">
      <c r="A51" t="s">
        <v>8219</v>
      </c>
      <c r="B51">
        <v>87</v>
      </c>
      <c r="E51" t="s">
        <v>8221</v>
      </c>
      <c r="F51">
        <v>0</v>
      </c>
    </row>
    <row r="52" spans="1:6" x14ac:dyDescent="0.3">
      <c r="A52" t="s">
        <v>8219</v>
      </c>
      <c r="B52">
        <v>22</v>
      </c>
      <c r="E52" t="s">
        <v>8221</v>
      </c>
      <c r="F52">
        <v>33</v>
      </c>
    </row>
    <row r="53" spans="1:6" x14ac:dyDescent="0.3">
      <c r="A53" t="s">
        <v>8219</v>
      </c>
      <c r="B53">
        <v>119</v>
      </c>
      <c r="E53" t="s">
        <v>8221</v>
      </c>
      <c r="F53">
        <v>12</v>
      </c>
    </row>
    <row r="54" spans="1:6" x14ac:dyDescent="0.3">
      <c r="A54" t="s">
        <v>8219</v>
      </c>
      <c r="B54">
        <v>52</v>
      </c>
      <c r="E54" t="s">
        <v>8221</v>
      </c>
      <c r="F54">
        <v>1</v>
      </c>
    </row>
    <row r="55" spans="1:6" x14ac:dyDescent="0.3">
      <c r="A55" t="s">
        <v>8219</v>
      </c>
      <c r="B55">
        <v>117</v>
      </c>
      <c r="E55" t="s">
        <v>8221</v>
      </c>
      <c r="F55">
        <v>1</v>
      </c>
    </row>
    <row r="56" spans="1:6" x14ac:dyDescent="0.3">
      <c r="A56" t="s">
        <v>8219</v>
      </c>
      <c r="B56">
        <v>52</v>
      </c>
      <c r="E56" t="s">
        <v>8221</v>
      </c>
      <c r="F56">
        <v>1</v>
      </c>
    </row>
    <row r="57" spans="1:6" x14ac:dyDescent="0.3">
      <c r="A57" t="s">
        <v>8219</v>
      </c>
      <c r="B57">
        <v>86</v>
      </c>
      <c r="E57" t="s">
        <v>8221</v>
      </c>
      <c r="F57">
        <v>1</v>
      </c>
    </row>
    <row r="58" spans="1:6" x14ac:dyDescent="0.3">
      <c r="A58" t="s">
        <v>8219</v>
      </c>
      <c r="B58">
        <v>174</v>
      </c>
      <c r="E58" t="s">
        <v>8221</v>
      </c>
      <c r="F58">
        <v>84</v>
      </c>
    </row>
    <row r="59" spans="1:6" x14ac:dyDescent="0.3">
      <c r="A59" t="s">
        <v>8219</v>
      </c>
      <c r="B59">
        <v>69</v>
      </c>
      <c r="E59" t="s">
        <v>8221</v>
      </c>
      <c r="F59">
        <v>38</v>
      </c>
    </row>
    <row r="60" spans="1:6" x14ac:dyDescent="0.3">
      <c r="A60" t="s">
        <v>8219</v>
      </c>
      <c r="B60">
        <v>75</v>
      </c>
      <c r="E60" t="s">
        <v>8221</v>
      </c>
      <c r="F60">
        <v>1</v>
      </c>
    </row>
    <row r="61" spans="1:6" x14ac:dyDescent="0.3">
      <c r="A61" t="s">
        <v>8219</v>
      </c>
      <c r="B61">
        <v>33</v>
      </c>
      <c r="E61" t="s">
        <v>8221</v>
      </c>
      <c r="F61">
        <v>76</v>
      </c>
    </row>
    <row r="62" spans="1:6" x14ac:dyDescent="0.3">
      <c r="A62" t="s">
        <v>8219</v>
      </c>
      <c r="B62">
        <v>108</v>
      </c>
      <c r="E62" t="s">
        <v>8221</v>
      </c>
      <c r="F62">
        <v>3</v>
      </c>
    </row>
    <row r="63" spans="1:6" x14ac:dyDescent="0.3">
      <c r="A63" t="s">
        <v>8219</v>
      </c>
      <c r="B63">
        <v>23</v>
      </c>
      <c r="E63" t="s">
        <v>8221</v>
      </c>
      <c r="F63">
        <v>0</v>
      </c>
    </row>
    <row r="64" spans="1:6" x14ac:dyDescent="0.3">
      <c r="A64" t="s">
        <v>8219</v>
      </c>
      <c r="B64">
        <v>48</v>
      </c>
      <c r="E64" t="s">
        <v>8221</v>
      </c>
      <c r="F64">
        <v>2</v>
      </c>
    </row>
    <row r="65" spans="1:6" x14ac:dyDescent="0.3">
      <c r="A65" t="s">
        <v>8219</v>
      </c>
      <c r="B65">
        <v>64</v>
      </c>
      <c r="E65" t="s">
        <v>8221</v>
      </c>
      <c r="F65">
        <v>0</v>
      </c>
    </row>
    <row r="66" spans="1:6" x14ac:dyDescent="0.3">
      <c r="A66" t="s">
        <v>8219</v>
      </c>
      <c r="B66">
        <v>24</v>
      </c>
      <c r="E66" t="s">
        <v>8221</v>
      </c>
      <c r="F66">
        <v>0</v>
      </c>
    </row>
    <row r="67" spans="1:6" x14ac:dyDescent="0.3">
      <c r="A67" t="s">
        <v>8219</v>
      </c>
      <c r="B67">
        <v>57</v>
      </c>
      <c r="E67" t="s">
        <v>8221</v>
      </c>
      <c r="F67">
        <v>0</v>
      </c>
    </row>
    <row r="68" spans="1:6" x14ac:dyDescent="0.3">
      <c r="A68" t="s">
        <v>8219</v>
      </c>
      <c r="B68">
        <v>26</v>
      </c>
      <c r="E68" t="s">
        <v>8221</v>
      </c>
      <c r="F68">
        <v>2</v>
      </c>
    </row>
    <row r="69" spans="1:6" x14ac:dyDescent="0.3">
      <c r="A69" t="s">
        <v>8219</v>
      </c>
      <c r="B69">
        <v>20</v>
      </c>
      <c r="E69" t="s">
        <v>8221</v>
      </c>
      <c r="F69">
        <v>0</v>
      </c>
    </row>
    <row r="70" spans="1:6" x14ac:dyDescent="0.3">
      <c r="A70" t="s">
        <v>8219</v>
      </c>
      <c r="B70">
        <v>36</v>
      </c>
      <c r="E70" t="s">
        <v>8221</v>
      </c>
      <c r="F70">
        <v>0</v>
      </c>
    </row>
    <row r="71" spans="1:6" x14ac:dyDescent="0.3">
      <c r="A71" t="s">
        <v>8219</v>
      </c>
      <c r="B71">
        <v>178</v>
      </c>
      <c r="E71" t="s">
        <v>8221</v>
      </c>
      <c r="F71">
        <v>0</v>
      </c>
    </row>
    <row r="72" spans="1:6" x14ac:dyDescent="0.3">
      <c r="A72" t="s">
        <v>8219</v>
      </c>
      <c r="B72">
        <v>17</v>
      </c>
      <c r="E72" t="s">
        <v>8221</v>
      </c>
      <c r="F72">
        <v>2</v>
      </c>
    </row>
    <row r="73" spans="1:6" x14ac:dyDescent="0.3">
      <c r="A73" t="s">
        <v>8219</v>
      </c>
      <c r="B73">
        <v>32</v>
      </c>
      <c r="E73" t="s">
        <v>8221</v>
      </c>
      <c r="F73">
        <v>0</v>
      </c>
    </row>
    <row r="74" spans="1:6" x14ac:dyDescent="0.3">
      <c r="A74" t="s">
        <v>8219</v>
      </c>
      <c r="B74">
        <v>41</v>
      </c>
      <c r="E74" t="s">
        <v>8221</v>
      </c>
      <c r="F74">
        <v>7</v>
      </c>
    </row>
    <row r="75" spans="1:6" x14ac:dyDescent="0.3">
      <c r="A75" t="s">
        <v>8219</v>
      </c>
      <c r="B75">
        <v>18</v>
      </c>
      <c r="E75" t="s">
        <v>8221</v>
      </c>
      <c r="F75">
        <v>0</v>
      </c>
    </row>
    <row r="76" spans="1:6" x14ac:dyDescent="0.3">
      <c r="A76" t="s">
        <v>8219</v>
      </c>
      <c r="B76">
        <v>29</v>
      </c>
      <c r="E76" t="s">
        <v>8221</v>
      </c>
      <c r="F76">
        <v>5</v>
      </c>
    </row>
    <row r="77" spans="1:6" x14ac:dyDescent="0.3">
      <c r="A77" t="s">
        <v>8219</v>
      </c>
      <c r="B77">
        <v>47</v>
      </c>
      <c r="E77" t="s">
        <v>8221</v>
      </c>
      <c r="F77">
        <v>0</v>
      </c>
    </row>
    <row r="78" spans="1:6" x14ac:dyDescent="0.3">
      <c r="A78" t="s">
        <v>8219</v>
      </c>
      <c r="B78">
        <v>15</v>
      </c>
      <c r="E78" t="s">
        <v>8221</v>
      </c>
      <c r="F78">
        <v>0</v>
      </c>
    </row>
    <row r="79" spans="1:6" x14ac:dyDescent="0.3">
      <c r="A79" t="s">
        <v>8219</v>
      </c>
      <c r="B79">
        <v>26</v>
      </c>
      <c r="E79" t="s">
        <v>8221</v>
      </c>
      <c r="F79">
        <v>1</v>
      </c>
    </row>
    <row r="80" spans="1:6" x14ac:dyDescent="0.3">
      <c r="A80" t="s">
        <v>8219</v>
      </c>
      <c r="B80">
        <v>35</v>
      </c>
      <c r="E80" t="s">
        <v>8221</v>
      </c>
      <c r="F80">
        <v>0</v>
      </c>
    </row>
    <row r="81" spans="1:6" x14ac:dyDescent="0.3">
      <c r="A81" t="s">
        <v>8219</v>
      </c>
      <c r="B81">
        <v>41</v>
      </c>
      <c r="E81" t="s">
        <v>8221</v>
      </c>
      <c r="F81">
        <v>5</v>
      </c>
    </row>
    <row r="82" spans="1:6" x14ac:dyDescent="0.3">
      <c r="A82" t="s">
        <v>8219</v>
      </c>
      <c r="B82">
        <v>47</v>
      </c>
      <c r="E82" t="s">
        <v>8221</v>
      </c>
      <c r="F82">
        <v>3</v>
      </c>
    </row>
    <row r="83" spans="1:6" x14ac:dyDescent="0.3">
      <c r="A83" t="s">
        <v>8219</v>
      </c>
      <c r="B83">
        <v>28</v>
      </c>
      <c r="E83" t="s">
        <v>8221</v>
      </c>
      <c r="F83">
        <v>6</v>
      </c>
    </row>
    <row r="84" spans="1:6" x14ac:dyDescent="0.3">
      <c r="A84" t="s">
        <v>8219</v>
      </c>
      <c r="B84">
        <v>100</v>
      </c>
      <c r="E84" t="s">
        <v>8221</v>
      </c>
      <c r="F84">
        <v>12</v>
      </c>
    </row>
    <row r="85" spans="1:6" x14ac:dyDescent="0.3">
      <c r="A85" t="s">
        <v>8219</v>
      </c>
      <c r="B85">
        <v>13</v>
      </c>
      <c r="E85" t="s">
        <v>8221</v>
      </c>
      <c r="F85">
        <v>13</v>
      </c>
    </row>
    <row r="86" spans="1:6" x14ac:dyDescent="0.3">
      <c r="A86" t="s">
        <v>8219</v>
      </c>
      <c r="B86">
        <v>7</v>
      </c>
      <c r="E86" t="s">
        <v>8221</v>
      </c>
      <c r="F86">
        <v>5</v>
      </c>
    </row>
    <row r="87" spans="1:6" x14ac:dyDescent="0.3">
      <c r="A87" t="s">
        <v>8219</v>
      </c>
      <c r="B87">
        <v>21</v>
      </c>
      <c r="E87" t="s">
        <v>8221</v>
      </c>
      <c r="F87">
        <v>2</v>
      </c>
    </row>
    <row r="88" spans="1:6" x14ac:dyDescent="0.3">
      <c r="A88" t="s">
        <v>8219</v>
      </c>
      <c r="B88">
        <v>17</v>
      </c>
      <c r="E88" t="s">
        <v>8221</v>
      </c>
      <c r="F88">
        <v>8</v>
      </c>
    </row>
    <row r="89" spans="1:6" x14ac:dyDescent="0.3">
      <c r="A89" t="s">
        <v>8219</v>
      </c>
      <c r="B89">
        <v>25</v>
      </c>
      <c r="E89" t="s">
        <v>8221</v>
      </c>
      <c r="F89">
        <v>0</v>
      </c>
    </row>
    <row r="90" spans="1:6" x14ac:dyDescent="0.3">
      <c r="A90" t="s">
        <v>8219</v>
      </c>
      <c r="B90">
        <v>60</v>
      </c>
      <c r="E90" t="s">
        <v>8221</v>
      </c>
      <c r="F90">
        <v>13</v>
      </c>
    </row>
    <row r="91" spans="1:6" x14ac:dyDescent="0.3">
      <c r="A91" t="s">
        <v>8219</v>
      </c>
      <c r="B91">
        <v>56</v>
      </c>
      <c r="E91" t="s">
        <v>8221</v>
      </c>
      <c r="F91">
        <v>0</v>
      </c>
    </row>
    <row r="92" spans="1:6" x14ac:dyDescent="0.3">
      <c r="A92" t="s">
        <v>8219</v>
      </c>
      <c r="B92">
        <v>16</v>
      </c>
      <c r="E92" t="s">
        <v>8221</v>
      </c>
      <c r="F92">
        <v>5</v>
      </c>
    </row>
    <row r="93" spans="1:6" x14ac:dyDescent="0.3">
      <c r="A93" t="s">
        <v>8219</v>
      </c>
      <c r="B93">
        <v>46</v>
      </c>
      <c r="E93" t="s">
        <v>8221</v>
      </c>
      <c r="F93">
        <v>8</v>
      </c>
    </row>
    <row r="94" spans="1:6" x14ac:dyDescent="0.3">
      <c r="A94" t="s">
        <v>8219</v>
      </c>
      <c r="B94">
        <v>43</v>
      </c>
      <c r="E94" t="s">
        <v>8221</v>
      </c>
      <c r="F94">
        <v>8</v>
      </c>
    </row>
    <row r="95" spans="1:6" x14ac:dyDescent="0.3">
      <c r="A95" t="s">
        <v>8219</v>
      </c>
      <c r="B95">
        <v>15</v>
      </c>
      <c r="E95" t="s">
        <v>8221</v>
      </c>
      <c r="F95">
        <v>0</v>
      </c>
    </row>
    <row r="96" spans="1:6" x14ac:dyDescent="0.3">
      <c r="A96" t="s">
        <v>8219</v>
      </c>
      <c r="B96">
        <v>12</v>
      </c>
      <c r="E96" t="s">
        <v>8221</v>
      </c>
      <c r="F96">
        <v>2</v>
      </c>
    </row>
    <row r="97" spans="1:6" x14ac:dyDescent="0.3">
      <c r="A97" t="s">
        <v>8219</v>
      </c>
      <c r="B97">
        <v>21</v>
      </c>
      <c r="E97" t="s">
        <v>8221</v>
      </c>
      <c r="F97">
        <v>3</v>
      </c>
    </row>
    <row r="98" spans="1:6" x14ac:dyDescent="0.3">
      <c r="A98" t="s">
        <v>8219</v>
      </c>
      <c r="B98">
        <v>34</v>
      </c>
      <c r="E98" t="s">
        <v>8221</v>
      </c>
      <c r="F98">
        <v>0</v>
      </c>
    </row>
    <row r="99" spans="1:6" x14ac:dyDescent="0.3">
      <c r="A99" t="s">
        <v>8219</v>
      </c>
      <c r="B99">
        <v>8</v>
      </c>
      <c r="E99" t="s">
        <v>8221</v>
      </c>
      <c r="F99">
        <v>0</v>
      </c>
    </row>
    <row r="100" spans="1:6" x14ac:dyDescent="0.3">
      <c r="A100" t="s">
        <v>8219</v>
      </c>
      <c r="B100">
        <v>60</v>
      </c>
      <c r="E100" t="s">
        <v>8221</v>
      </c>
      <c r="F100">
        <v>11</v>
      </c>
    </row>
    <row r="101" spans="1:6" x14ac:dyDescent="0.3">
      <c r="A101" t="s">
        <v>8219</v>
      </c>
      <c r="B101">
        <v>39</v>
      </c>
      <c r="E101" t="s">
        <v>8221</v>
      </c>
      <c r="F101">
        <v>0</v>
      </c>
    </row>
    <row r="102" spans="1:6" x14ac:dyDescent="0.3">
      <c r="A102" t="s">
        <v>8219</v>
      </c>
      <c r="B102">
        <v>26</v>
      </c>
      <c r="E102" t="s">
        <v>8221</v>
      </c>
      <c r="F102">
        <v>1</v>
      </c>
    </row>
    <row r="103" spans="1:6" x14ac:dyDescent="0.3">
      <c r="A103" t="s">
        <v>8219</v>
      </c>
      <c r="B103">
        <v>35</v>
      </c>
      <c r="E103" t="s">
        <v>8221</v>
      </c>
      <c r="F103">
        <v>0</v>
      </c>
    </row>
    <row r="104" spans="1:6" x14ac:dyDescent="0.3">
      <c r="A104" t="s">
        <v>8219</v>
      </c>
      <c r="B104">
        <v>65</v>
      </c>
      <c r="E104" t="s">
        <v>8221</v>
      </c>
      <c r="F104">
        <v>17</v>
      </c>
    </row>
    <row r="105" spans="1:6" x14ac:dyDescent="0.3">
      <c r="A105" t="s">
        <v>8219</v>
      </c>
      <c r="B105">
        <v>49</v>
      </c>
      <c r="E105" t="s">
        <v>8221</v>
      </c>
      <c r="F105">
        <v>2</v>
      </c>
    </row>
    <row r="106" spans="1:6" x14ac:dyDescent="0.3">
      <c r="A106" t="s">
        <v>8219</v>
      </c>
      <c r="B106">
        <v>10</v>
      </c>
      <c r="E106" t="s">
        <v>8221</v>
      </c>
      <c r="F106">
        <v>1</v>
      </c>
    </row>
    <row r="107" spans="1:6" x14ac:dyDescent="0.3">
      <c r="A107" t="s">
        <v>8219</v>
      </c>
      <c r="B107">
        <v>60</v>
      </c>
      <c r="E107" t="s">
        <v>8221</v>
      </c>
      <c r="F107">
        <v>2</v>
      </c>
    </row>
    <row r="108" spans="1:6" x14ac:dyDescent="0.3">
      <c r="A108" t="s">
        <v>8219</v>
      </c>
      <c r="B108">
        <v>27</v>
      </c>
      <c r="E108" t="s">
        <v>8221</v>
      </c>
      <c r="F108">
        <v>16</v>
      </c>
    </row>
    <row r="109" spans="1:6" x14ac:dyDescent="0.3">
      <c r="A109" t="s">
        <v>8219</v>
      </c>
      <c r="B109">
        <v>69</v>
      </c>
      <c r="E109" t="s">
        <v>8221</v>
      </c>
      <c r="F109">
        <v>1</v>
      </c>
    </row>
    <row r="110" spans="1:6" x14ac:dyDescent="0.3">
      <c r="A110" t="s">
        <v>8219</v>
      </c>
      <c r="B110">
        <v>47</v>
      </c>
      <c r="E110" t="s">
        <v>8221</v>
      </c>
      <c r="F110">
        <v>4</v>
      </c>
    </row>
    <row r="111" spans="1:6" x14ac:dyDescent="0.3">
      <c r="A111" t="s">
        <v>8219</v>
      </c>
      <c r="B111">
        <v>47</v>
      </c>
      <c r="E111" t="s">
        <v>8221</v>
      </c>
      <c r="F111">
        <v>5</v>
      </c>
    </row>
    <row r="112" spans="1:6" x14ac:dyDescent="0.3">
      <c r="A112" t="s">
        <v>8219</v>
      </c>
      <c r="B112">
        <v>26</v>
      </c>
      <c r="E112" t="s">
        <v>8221</v>
      </c>
      <c r="F112">
        <v>7</v>
      </c>
    </row>
    <row r="113" spans="1:6" x14ac:dyDescent="0.3">
      <c r="A113" t="s">
        <v>8219</v>
      </c>
      <c r="B113">
        <v>53</v>
      </c>
      <c r="E113" t="s">
        <v>8221</v>
      </c>
      <c r="F113">
        <v>0</v>
      </c>
    </row>
    <row r="114" spans="1:6" x14ac:dyDescent="0.3">
      <c r="A114" t="s">
        <v>8219</v>
      </c>
      <c r="B114">
        <v>81</v>
      </c>
      <c r="E114" t="s">
        <v>8221</v>
      </c>
      <c r="F114">
        <v>12</v>
      </c>
    </row>
    <row r="115" spans="1:6" x14ac:dyDescent="0.3">
      <c r="A115" t="s">
        <v>8219</v>
      </c>
      <c r="B115">
        <v>78</v>
      </c>
      <c r="E115" t="s">
        <v>8221</v>
      </c>
      <c r="F115">
        <v>2</v>
      </c>
    </row>
    <row r="116" spans="1:6" x14ac:dyDescent="0.3">
      <c r="A116" t="s">
        <v>8219</v>
      </c>
      <c r="B116">
        <v>35</v>
      </c>
      <c r="E116" t="s">
        <v>8221</v>
      </c>
      <c r="F116">
        <v>5</v>
      </c>
    </row>
    <row r="117" spans="1:6" x14ac:dyDescent="0.3">
      <c r="A117" t="s">
        <v>8219</v>
      </c>
      <c r="B117">
        <v>22</v>
      </c>
      <c r="E117" t="s">
        <v>8221</v>
      </c>
      <c r="F117">
        <v>2</v>
      </c>
    </row>
    <row r="118" spans="1:6" x14ac:dyDescent="0.3">
      <c r="A118" t="s">
        <v>8219</v>
      </c>
      <c r="B118">
        <v>57</v>
      </c>
      <c r="E118" t="s">
        <v>8221</v>
      </c>
      <c r="F118">
        <v>3</v>
      </c>
    </row>
    <row r="119" spans="1:6" x14ac:dyDescent="0.3">
      <c r="A119" t="s">
        <v>8219</v>
      </c>
      <c r="B119">
        <v>27</v>
      </c>
      <c r="E119" t="s">
        <v>8221</v>
      </c>
      <c r="F119">
        <v>0</v>
      </c>
    </row>
    <row r="120" spans="1:6" x14ac:dyDescent="0.3">
      <c r="A120" t="s">
        <v>8219</v>
      </c>
      <c r="B120">
        <v>39</v>
      </c>
      <c r="E120" t="s">
        <v>8221</v>
      </c>
      <c r="F120">
        <v>49</v>
      </c>
    </row>
    <row r="121" spans="1:6" x14ac:dyDescent="0.3">
      <c r="A121" t="s">
        <v>8219</v>
      </c>
      <c r="B121">
        <v>37</v>
      </c>
      <c r="E121" t="s">
        <v>8221</v>
      </c>
      <c r="F121">
        <v>1</v>
      </c>
    </row>
    <row r="122" spans="1:6" x14ac:dyDescent="0.3">
      <c r="A122" t="s">
        <v>8219</v>
      </c>
      <c r="B122">
        <v>137</v>
      </c>
      <c r="E122" t="s">
        <v>8221</v>
      </c>
      <c r="F122">
        <v>2</v>
      </c>
    </row>
    <row r="123" spans="1:6" x14ac:dyDescent="0.3">
      <c r="A123" t="s">
        <v>8219</v>
      </c>
      <c r="B123">
        <v>376</v>
      </c>
      <c r="E123" t="s">
        <v>8221</v>
      </c>
      <c r="F123">
        <v>0</v>
      </c>
    </row>
    <row r="124" spans="1:6" x14ac:dyDescent="0.3">
      <c r="A124" t="s">
        <v>8219</v>
      </c>
      <c r="B124">
        <v>202</v>
      </c>
      <c r="E124" t="s">
        <v>8221</v>
      </c>
      <c r="F124">
        <v>0</v>
      </c>
    </row>
    <row r="125" spans="1:6" x14ac:dyDescent="0.3">
      <c r="A125" t="s">
        <v>8219</v>
      </c>
      <c r="B125">
        <v>328</v>
      </c>
      <c r="E125" t="s">
        <v>8221</v>
      </c>
      <c r="F125">
        <v>11</v>
      </c>
    </row>
    <row r="126" spans="1:6" x14ac:dyDescent="0.3">
      <c r="A126" t="s">
        <v>8219</v>
      </c>
      <c r="B126">
        <v>84</v>
      </c>
      <c r="E126" t="s">
        <v>8221</v>
      </c>
      <c r="F126">
        <v>1</v>
      </c>
    </row>
    <row r="127" spans="1:6" x14ac:dyDescent="0.3">
      <c r="A127" t="s">
        <v>8219</v>
      </c>
      <c r="B127">
        <v>96</v>
      </c>
      <c r="E127" t="s">
        <v>8221</v>
      </c>
      <c r="F127">
        <v>8</v>
      </c>
    </row>
    <row r="128" spans="1:6" x14ac:dyDescent="0.3">
      <c r="A128" t="s">
        <v>8219</v>
      </c>
      <c r="B128">
        <v>223</v>
      </c>
      <c r="E128" t="s">
        <v>8221</v>
      </c>
      <c r="F128">
        <v>5</v>
      </c>
    </row>
    <row r="129" spans="1:6" x14ac:dyDescent="0.3">
      <c r="A129" t="s">
        <v>8219</v>
      </c>
      <c r="B129">
        <v>62</v>
      </c>
      <c r="E129" t="s">
        <v>8221</v>
      </c>
      <c r="F129">
        <v>39</v>
      </c>
    </row>
    <row r="130" spans="1:6" x14ac:dyDescent="0.3">
      <c r="A130" t="s">
        <v>8219</v>
      </c>
      <c r="B130">
        <v>146</v>
      </c>
      <c r="E130" t="s">
        <v>8221</v>
      </c>
      <c r="F130">
        <v>0</v>
      </c>
    </row>
    <row r="131" spans="1:6" x14ac:dyDescent="0.3">
      <c r="A131" t="s">
        <v>8219</v>
      </c>
      <c r="B131">
        <v>235</v>
      </c>
      <c r="E131" t="s">
        <v>8221</v>
      </c>
      <c r="F131">
        <v>0</v>
      </c>
    </row>
    <row r="132" spans="1:6" x14ac:dyDescent="0.3">
      <c r="A132" t="s">
        <v>8219</v>
      </c>
      <c r="B132">
        <v>437</v>
      </c>
      <c r="E132" t="s">
        <v>8221</v>
      </c>
      <c r="F132">
        <v>2</v>
      </c>
    </row>
    <row r="133" spans="1:6" x14ac:dyDescent="0.3">
      <c r="A133" t="s">
        <v>8219</v>
      </c>
      <c r="B133">
        <v>77</v>
      </c>
      <c r="E133" t="s">
        <v>8221</v>
      </c>
      <c r="F133">
        <v>170</v>
      </c>
    </row>
    <row r="134" spans="1:6" x14ac:dyDescent="0.3">
      <c r="A134" t="s">
        <v>8219</v>
      </c>
      <c r="B134">
        <v>108</v>
      </c>
      <c r="E134" t="s">
        <v>8221</v>
      </c>
      <c r="F134">
        <v>5</v>
      </c>
    </row>
    <row r="135" spans="1:6" x14ac:dyDescent="0.3">
      <c r="A135" t="s">
        <v>8219</v>
      </c>
      <c r="B135">
        <v>7</v>
      </c>
      <c r="E135" t="s">
        <v>8221</v>
      </c>
      <c r="F135">
        <v>14</v>
      </c>
    </row>
    <row r="136" spans="1:6" x14ac:dyDescent="0.3">
      <c r="A136" t="s">
        <v>8219</v>
      </c>
      <c r="B136">
        <v>314</v>
      </c>
      <c r="E136" t="s">
        <v>8221</v>
      </c>
      <c r="F136">
        <v>1</v>
      </c>
    </row>
    <row r="137" spans="1:6" x14ac:dyDescent="0.3">
      <c r="A137" t="s">
        <v>8219</v>
      </c>
      <c r="B137">
        <v>188</v>
      </c>
      <c r="E137" t="s">
        <v>8221</v>
      </c>
      <c r="F137">
        <v>0</v>
      </c>
    </row>
    <row r="138" spans="1:6" x14ac:dyDescent="0.3">
      <c r="A138" t="s">
        <v>8219</v>
      </c>
      <c r="B138">
        <v>275</v>
      </c>
      <c r="E138" t="s">
        <v>8221</v>
      </c>
      <c r="F138">
        <v>124</v>
      </c>
    </row>
    <row r="139" spans="1:6" x14ac:dyDescent="0.3">
      <c r="A139" t="s">
        <v>8219</v>
      </c>
      <c r="B139">
        <v>560</v>
      </c>
      <c r="E139" t="s">
        <v>8221</v>
      </c>
      <c r="F139">
        <v>0</v>
      </c>
    </row>
    <row r="140" spans="1:6" x14ac:dyDescent="0.3">
      <c r="A140" t="s">
        <v>8219</v>
      </c>
      <c r="B140">
        <v>688</v>
      </c>
      <c r="E140" t="s">
        <v>8221</v>
      </c>
      <c r="F140">
        <v>0</v>
      </c>
    </row>
    <row r="141" spans="1:6" x14ac:dyDescent="0.3">
      <c r="A141" t="s">
        <v>8219</v>
      </c>
      <c r="B141">
        <v>942</v>
      </c>
      <c r="E141" t="s">
        <v>8221</v>
      </c>
      <c r="F141">
        <v>55</v>
      </c>
    </row>
    <row r="142" spans="1:6" x14ac:dyDescent="0.3">
      <c r="A142" t="s">
        <v>8219</v>
      </c>
      <c r="B142">
        <v>88</v>
      </c>
      <c r="E142" t="s">
        <v>8221</v>
      </c>
      <c r="F142">
        <v>140</v>
      </c>
    </row>
    <row r="143" spans="1:6" x14ac:dyDescent="0.3">
      <c r="A143" t="s">
        <v>8219</v>
      </c>
      <c r="B143">
        <v>220</v>
      </c>
      <c r="E143" t="s">
        <v>8221</v>
      </c>
      <c r="F143">
        <v>21</v>
      </c>
    </row>
    <row r="144" spans="1:6" x14ac:dyDescent="0.3">
      <c r="A144" t="s">
        <v>8219</v>
      </c>
      <c r="B144">
        <v>145</v>
      </c>
      <c r="E144" t="s">
        <v>8221</v>
      </c>
      <c r="F144">
        <v>1</v>
      </c>
    </row>
    <row r="145" spans="1:6" x14ac:dyDescent="0.3">
      <c r="A145" t="s">
        <v>8219</v>
      </c>
      <c r="B145">
        <v>963</v>
      </c>
      <c r="E145" t="s">
        <v>8221</v>
      </c>
      <c r="F145">
        <v>147</v>
      </c>
    </row>
    <row r="146" spans="1:6" x14ac:dyDescent="0.3">
      <c r="A146" t="s">
        <v>8219</v>
      </c>
      <c r="B146">
        <v>91</v>
      </c>
      <c r="E146" t="s">
        <v>8221</v>
      </c>
      <c r="F146">
        <v>11</v>
      </c>
    </row>
    <row r="147" spans="1:6" x14ac:dyDescent="0.3">
      <c r="A147" t="s">
        <v>8219</v>
      </c>
      <c r="B147">
        <v>58</v>
      </c>
      <c r="E147" t="s">
        <v>8221</v>
      </c>
      <c r="F147">
        <v>125</v>
      </c>
    </row>
    <row r="148" spans="1:6" x14ac:dyDescent="0.3">
      <c r="A148" t="s">
        <v>8219</v>
      </c>
      <c r="B148">
        <v>36</v>
      </c>
      <c r="E148" t="s">
        <v>8221</v>
      </c>
      <c r="F148">
        <v>1</v>
      </c>
    </row>
    <row r="149" spans="1:6" x14ac:dyDescent="0.3">
      <c r="A149" t="s">
        <v>8219</v>
      </c>
      <c r="B149">
        <v>165</v>
      </c>
      <c r="E149" t="s">
        <v>8221</v>
      </c>
      <c r="F149">
        <v>0</v>
      </c>
    </row>
    <row r="150" spans="1:6" x14ac:dyDescent="0.3">
      <c r="A150" t="s">
        <v>8219</v>
      </c>
      <c r="B150">
        <v>111</v>
      </c>
      <c r="E150" t="s">
        <v>8221</v>
      </c>
      <c r="F150">
        <v>0</v>
      </c>
    </row>
    <row r="151" spans="1:6" x14ac:dyDescent="0.3">
      <c r="A151" t="s">
        <v>8219</v>
      </c>
      <c r="B151">
        <v>1596</v>
      </c>
      <c r="E151" t="s">
        <v>8221</v>
      </c>
      <c r="F151">
        <v>3</v>
      </c>
    </row>
    <row r="152" spans="1:6" x14ac:dyDescent="0.3">
      <c r="A152" t="s">
        <v>8219</v>
      </c>
      <c r="B152">
        <v>61</v>
      </c>
      <c r="E152" t="s">
        <v>8221</v>
      </c>
      <c r="F152">
        <v>0</v>
      </c>
    </row>
    <row r="153" spans="1:6" x14ac:dyDescent="0.3">
      <c r="A153" t="s">
        <v>8219</v>
      </c>
      <c r="B153">
        <v>287</v>
      </c>
      <c r="E153" t="s">
        <v>8221</v>
      </c>
      <c r="F153">
        <v>0</v>
      </c>
    </row>
    <row r="154" spans="1:6" x14ac:dyDescent="0.3">
      <c r="A154" t="s">
        <v>8219</v>
      </c>
      <c r="B154">
        <v>65</v>
      </c>
      <c r="E154" t="s">
        <v>8221</v>
      </c>
      <c r="F154">
        <v>0</v>
      </c>
    </row>
    <row r="155" spans="1:6" x14ac:dyDescent="0.3">
      <c r="A155" t="s">
        <v>8219</v>
      </c>
      <c r="B155">
        <v>118</v>
      </c>
      <c r="E155" t="s">
        <v>8221</v>
      </c>
      <c r="F155">
        <v>0</v>
      </c>
    </row>
    <row r="156" spans="1:6" x14ac:dyDescent="0.3">
      <c r="A156" t="s">
        <v>8219</v>
      </c>
      <c r="B156">
        <v>113</v>
      </c>
      <c r="E156" t="s">
        <v>8221</v>
      </c>
      <c r="F156">
        <v>3</v>
      </c>
    </row>
    <row r="157" spans="1:6" x14ac:dyDescent="0.3">
      <c r="A157" t="s">
        <v>8219</v>
      </c>
      <c r="B157">
        <v>332</v>
      </c>
      <c r="E157" t="s">
        <v>8221</v>
      </c>
      <c r="F157">
        <v>0</v>
      </c>
    </row>
    <row r="158" spans="1:6" x14ac:dyDescent="0.3">
      <c r="A158" t="s">
        <v>8219</v>
      </c>
      <c r="B158">
        <v>62</v>
      </c>
      <c r="E158" t="s">
        <v>8221</v>
      </c>
      <c r="F158">
        <v>1</v>
      </c>
    </row>
    <row r="159" spans="1:6" x14ac:dyDescent="0.3">
      <c r="A159" t="s">
        <v>8219</v>
      </c>
      <c r="B159">
        <v>951</v>
      </c>
      <c r="E159" t="s">
        <v>8221</v>
      </c>
      <c r="F159">
        <v>3</v>
      </c>
    </row>
    <row r="160" spans="1:6" x14ac:dyDescent="0.3">
      <c r="A160" t="s">
        <v>8219</v>
      </c>
      <c r="B160">
        <v>415</v>
      </c>
      <c r="E160" t="s">
        <v>8221</v>
      </c>
      <c r="F160">
        <v>22</v>
      </c>
    </row>
    <row r="161" spans="1:6" x14ac:dyDescent="0.3">
      <c r="A161" t="s">
        <v>8219</v>
      </c>
      <c r="B161">
        <v>305</v>
      </c>
      <c r="E161" t="s">
        <v>8221</v>
      </c>
      <c r="F161">
        <v>26</v>
      </c>
    </row>
    <row r="162" spans="1:6" x14ac:dyDescent="0.3">
      <c r="A162" t="s">
        <v>8219</v>
      </c>
      <c r="B162">
        <v>2139</v>
      </c>
      <c r="E162" t="s">
        <v>8221</v>
      </c>
      <c r="F162">
        <v>4</v>
      </c>
    </row>
    <row r="163" spans="1:6" x14ac:dyDescent="0.3">
      <c r="A163" t="s">
        <v>8219</v>
      </c>
      <c r="B163">
        <v>79</v>
      </c>
      <c r="E163" t="s">
        <v>8221</v>
      </c>
      <c r="F163">
        <v>0</v>
      </c>
    </row>
    <row r="164" spans="1:6" x14ac:dyDescent="0.3">
      <c r="A164" t="s">
        <v>8219</v>
      </c>
      <c r="B164">
        <v>179</v>
      </c>
      <c r="E164" t="s">
        <v>8221</v>
      </c>
      <c r="F164">
        <v>4</v>
      </c>
    </row>
    <row r="165" spans="1:6" x14ac:dyDescent="0.3">
      <c r="A165" t="s">
        <v>8219</v>
      </c>
      <c r="B165">
        <v>202</v>
      </c>
      <c r="E165" t="s">
        <v>8221</v>
      </c>
      <c r="F165">
        <v>9</v>
      </c>
    </row>
    <row r="166" spans="1:6" x14ac:dyDescent="0.3">
      <c r="A166" t="s">
        <v>8219</v>
      </c>
      <c r="B166">
        <v>760</v>
      </c>
      <c r="E166" t="s">
        <v>8221</v>
      </c>
      <c r="F166">
        <v>5</v>
      </c>
    </row>
    <row r="167" spans="1:6" x14ac:dyDescent="0.3">
      <c r="A167" t="s">
        <v>8219</v>
      </c>
      <c r="B167">
        <v>563</v>
      </c>
      <c r="E167" t="s">
        <v>8221</v>
      </c>
      <c r="F167">
        <v>14</v>
      </c>
    </row>
    <row r="168" spans="1:6" x14ac:dyDescent="0.3">
      <c r="A168" t="s">
        <v>8219</v>
      </c>
      <c r="B168">
        <v>135</v>
      </c>
      <c r="E168" t="s">
        <v>8221</v>
      </c>
      <c r="F168">
        <v>1</v>
      </c>
    </row>
    <row r="169" spans="1:6" x14ac:dyDescent="0.3">
      <c r="A169" t="s">
        <v>8219</v>
      </c>
      <c r="B169">
        <v>290</v>
      </c>
      <c r="E169" t="s">
        <v>8221</v>
      </c>
      <c r="F169">
        <v>10</v>
      </c>
    </row>
    <row r="170" spans="1:6" x14ac:dyDescent="0.3">
      <c r="A170" t="s">
        <v>8219</v>
      </c>
      <c r="B170">
        <v>447</v>
      </c>
      <c r="E170" t="s">
        <v>8221</v>
      </c>
      <c r="F170">
        <v>3</v>
      </c>
    </row>
    <row r="171" spans="1:6" x14ac:dyDescent="0.3">
      <c r="A171" t="s">
        <v>8219</v>
      </c>
      <c r="B171">
        <v>232</v>
      </c>
      <c r="E171" t="s">
        <v>8221</v>
      </c>
      <c r="F171">
        <v>1</v>
      </c>
    </row>
    <row r="172" spans="1:6" x14ac:dyDescent="0.3">
      <c r="A172" t="s">
        <v>8219</v>
      </c>
      <c r="B172">
        <v>168</v>
      </c>
      <c r="E172" t="s">
        <v>8221</v>
      </c>
      <c r="F172">
        <v>0</v>
      </c>
    </row>
    <row r="173" spans="1:6" x14ac:dyDescent="0.3">
      <c r="A173" t="s">
        <v>8219</v>
      </c>
      <c r="B173">
        <v>128</v>
      </c>
      <c r="E173" t="s">
        <v>8221</v>
      </c>
      <c r="F173">
        <v>5</v>
      </c>
    </row>
    <row r="174" spans="1:6" x14ac:dyDescent="0.3">
      <c r="A174" t="s">
        <v>8219</v>
      </c>
      <c r="B174">
        <v>493</v>
      </c>
      <c r="E174" t="s">
        <v>8221</v>
      </c>
      <c r="F174">
        <v>2</v>
      </c>
    </row>
    <row r="175" spans="1:6" x14ac:dyDescent="0.3">
      <c r="A175" t="s">
        <v>8219</v>
      </c>
      <c r="B175">
        <v>131</v>
      </c>
      <c r="E175" t="s">
        <v>8221</v>
      </c>
      <c r="F175">
        <v>68</v>
      </c>
    </row>
    <row r="176" spans="1:6" x14ac:dyDescent="0.3">
      <c r="A176" t="s">
        <v>8219</v>
      </c>
      <c r="B176">
        <v>50</v>
      </c>
      <c r="E176" t="s">
        <v>8221</v>
      </c>
      <c r="F176">
        <v>3</v>
      </c>
    </row>
    <row r="177" spans="1:6" x14ac:dyDescent="0.3">
      <c r="A177" t="s">
        <v>8219</v>
      </c>
      <c r="B177">
        <v>665</v>
      </c>
      <c r="E177" t="s">
        <v>8221</v>
      </c>
      <c r="F177">
        <v>34</v>
      </c>
    </row>
    <row r="178" spans="1:6" x14ac:dyDescent="0.3">
      <c r="A178" t="s">
        <v>8219</v>
      </c>
      <c r="B178">
        <v>129</v>
      </c>
      <c r="E178" t="s">
        <v>8221</v>
      </c>
      <c r="F178">
        <v>0</v>
      </c>
    </row>
    <row r="179" spans="1:6" x14ac:dyDescent="0.3">
      <c r="A179" t="s">
        <v>8219</v>
      </c>
      <c r="B179">
        <v>142</v>
      </c>
      <c r="E179" t="s">
        <v>8221</v>
      </c>
      <c r="F179">
        <v>3</v>
      </c>
    </row>
    <row r="180" spans="1:6" x14ac:dyDescent="0.3">
      <c r="A180" t="s">
        <v>8219</v>
      </c>
      <c r="B180">
        <v>2436</v>
      </c>
      <c r="E180" t="s">
        <v>8221</v>
      </c>
      <c r="F180">
        <v>0</v>
      </c>
    </row>
    <row r="181" spans="1:6" x14ac:dyDescent="0.3">
      <c r="A181" t="s">
        <v>8219</v>
      </c>
      <c r="B181">
        <v>244</v>
      </c>
      <c r="E181" t="s">
        <v>8221</v>
      </c>
      <c r="F181">
        <v>70</v>
      </c>
    </row>
    <row r="182" spans="1:6" x14ac:dyDescent="0.3">
      <c r="A182" t="s">
        <v>8219</v>
      </c>
      <c r="B182">
        <v>298</v>
      </c>
      <c r="E182" t="s">
        <v>8221</v>
      </c>
      <c r="F182">
        <v>1</v>
      </c>
    </row>
    <row r="183" spans="1:6" x14ac:dyDescent="0.3">
      <c r="A183" t="s">
        <v>8219</v>
      </c>
      <c r="B183">
        <v>251</v>
      </c>
      <c r="E183" t="s">
        <v>8221</v>
      </c>
      <c r="F183">
        <v>1</v>
      </c>
    </row>
    <row r="184" spans="1:6" x14ac:dyDescent="0.3">
      <c r="A184" t="s">
        <v>8219</v>
      </c>
      <c r="B184">
        <v>108</v>
      </c>
      <c r="E184" t="s">
        <v>8221</v>
      </c>
      <c r="F184">
        <v>1</v>
      </c>
    </row>
    <row r="185" spans="1:6" x14ac:dyDescent="0.3">
      <c r="A185" t="s">
        <v>8219</v>
      </c>
      <c r="B185">
        <v>82</v>
      </c>
      <c r="E185" t="s">
        <v>8221</v>
      </c>
      <c r="F185">
        <v>2</v>
      </c>
    </row>
    <row r="186" spans="1:6" x14ac:dyDescent="0.3">
      <c r="A186" t="s">
        <v>8219</v>
      </c>
      <c r="B186">
        <v>74</v>
      </c>
      <c r="E186" t="s">
        <v>8221</v>
      </c>
      <c r="F186">
        <v>2</v>
      </c>
    </row>
    <row r="187" spans="1:6" x14ac:dyDescent="0.3">
      <c r="A187" t="s">
        <v>8219</v>
      </c>
      <c r="B187">
        <v>189</v>
      </c>
      <c r="E187" t="s">
        <v>8221</v>
      </c>
      <c r="F187">
        <v>34</v>
      </c>
    </row>
    <row r="188" spans="1:6" x14ac:dyDescent="0.3">
      <c r="A188" t="s">
        <v>8219</v>
      </c>
      <c r="B188">
        <v>80</v>
      </c>
      <c r="E188" t="s">
        <v>8221</v>
      </c>
      <c r="F188">
        <v>2</v>
      </c>
    </row>
    <row r="189" spans="1:6" x14ac:dyDescent="0.3">
      <c r="A189" t="s">
        <v>8219</v>
      </c>
      <c r="B189">
        <v>576</v>
      </c>
      <c r="E189" t="s">
        <v>8221</v>
      </c>
      <c r="F189">
        <v>0</v>
      </c>
    </row>
    <row r="190" spans="1:6" x14ac:dyDescent="0.3">
      <c r="A190" t="s">
        <v>8219</v>
      </c>
      <c r="B190">
        <v>202</v>
      </c>
      <c r="E190" t="s">
        <v>8221</v>
      </c>
      <c r="F190">
        <v>1</v>
      </c>
    </row>
    <row r="191" spans="1:6" x14ac:dyDescent="0.3">
      <c r="A191" t="s">
        <v>8219</v>
      </c>
      <c r="B191">
        <v>238</v>
      </c>
      <c r="E191" t="s">
        <v>8221</v>
      </c>
      <c r="F191">
        <v>8</v>
      </c>
    </row>
    <row r="192" spans="1:6" x14ac:dyDescent="0.3">
      <c r="A192" t="s">
        <v>8219</v>
      </c>
      <c r="B192">
        <v>36</v>
      </c>
      <c r="E192" t="s">
        <v>8221</v>
      </c>
      <c r="F192">
        <v>4</v>
      </c>
    </row>
    <row r="193" spans="1:6" x14ac:dyDescent="0.3">
      <c r="A193" t="s">
        <v>8219</v>
      </c>
      <c r="B193">
        <v>150</v>
      </c>
      <c r="E193" t="s">
        <v>8221</v>
      </c>
      <c r="F193">
        <v>28</v>
      </c>
    </row>
    <row r="194" spans="1:6" x14ac:dyDescent="0.3">
      <c r="A194" t="s">
        <v>8219</v>
      </c>
      <c r="B194">
        <v>146</v>
      </c>
      <c r="E194" t="s">
        <v>8221</v>
      </c>
      <c r="F194">
        <v>0</v>
      </c>
    </row>
    <row r="195" spans="1:6" x14ac:dyDescent="0.3">
      <c r="A195" t="s">
        <v>8219</v>
      </c>
      <c r="B195">
        <v>222</v>
      </c>
      <c r="E195" t="s">
        <v>8221</v>
      </c>
      <c r="F195">
        <v>6</v>
      </c>
    </row>
    <row r="196" spans="1:6" x14ac:dyDescent="0.3">
      <c r="A196" t="s">
        <v>8219</v>
      </c>
      <c r="B196">
        <v>120</v>
      </c>
      <c r="E196" t="s">
        <v>8221</v>
      </c>
      <c r="F196">
        <v>22</v>
      </c>
    </row>
    <row r="197" spans="1:6" x14ac:dyDescent="0.3">
      <c r="A197" t="s">
        <v>8219</v>
      </c>
      <c r="B197">
        <v>126</v>
      </c>
      <c r="E197" t="s">
        <v>8221</v>
      </c>
      <c r="F197">
        <v>0</v>
      </c>
    </row>
    <row r="198" spans="1:6" x14ac:dyDescent="0.3">
      <c r="A198" t="s">
        <v>8219</v>
      </c>
      <c r="B198">
        <v>158</v>
      </c>
      <c r="E198" t="s">
        <v>8221</v>
      </c>
      <c r="F198">
        <v>1</v>
      </c>
    </row>
    <row r="199" spans="1:6" x14ac:dyDescent="0.3">
      <c r="A199" t="s">
        <v>8219</v>
      </c>
      <c r="B199">
        <v>316</v>
      </c>
      <c r="E199" t="s">
        <v>8221</v>
      </c>
      <c r="F199">
        <v>20</v>
      </c>
    </row>
    <row r="200" spans="1:6" x14ac:dyDescent="0.3">
      <c r="A200" t="s">
        <v>8219</v>
      </c>
      <c r="B200">
        <v>284</v>
      </c>
      <c r="E200" t="s">
        <v>8221</v>
      </c>
      <c r="F200">
        <v>0</v>
      </c>
    </row>
    <row r="201" spans="1:6" x14ac:dyDescent="0.3">
      <c r="A201" t="s">
        <v>8219</v>
      </c>
      <c r="B201">
        <v>51</v>
      </c>
      <c r="E201" t="s">
        <v>8221</v>
      </c>
      <c r="F201">
        <v>1</v>
      </c>
    </row>
    <row r="202" spans="1:6" x14ac:dyDescent="0.3">
      <c r="A202" t="s">
        <v>8219</v>
      </c>
      <c r="B202">
        <v>158</v>
      </c>
      <c r="E202" t="s">
        <v>8221</v>
      </c>
      <c r="F202">
        <v>3</v>
      </c>
    </row>
    <row r="203" spans="1:6" x14ac:dyDescent="0.3">
      <c r="A203" t="s">
        <v>8219</v>
      </c>
      <c r="B203">
        <v>337</v>
      </c>
      <c r="E203" t="s">
        <v>8221</v>
      </c>
      <c r="F203">
        <v>2</v>
      </c>
    </row>
    <row r="204" spans="1:6" x14ac:dyDescent="0.3">
      <c r="A204" t="s">
        <v>8219</v>
      </c>
      <c r="B204">
        <v>186</v>
      </c>
      <c r="E204" t="s">
        <v>8221</v>
      </c>
      <c r="F204">
        <v>0</v>
      </c>
    </row>
    <row r="205" spans="1:6" x14ac:dyDescent="0.3">
      <c r="A205" t="s">
        <v>8219</v>
      </c>
      <c r="B205">
        <v>58</v>
      </c>
      <c r="E205" t="s">
        <v>8221</v>
      </c>
      <c r="F205">
        <v>2</v>
      </c>
    </row>
    <row r="206" spans="1:6" x14ac:dyDescent="0.3">
      <c r="A206" t="s">
        <v>8219</v>
      </c>
      <c r="B206">
        <v>82</v>
      </c>
      <c r="E206" t="s">
        <v>8221</v>
      </c>
      <c r="F206">
        <v>1</v>
      </c>
    </row>
    <row r="207" spans="1:6" x14ac:dyDescent="0.3">
      <c r="A207" t="s">
        <v>8219</v>
      </c>
      <c r="B207">
        <v>736</v>
      </c>
      <c r="E207" t="s">
        <v>8221</v>
      </c>
      <c r="F207">
        <v>0</v>
      </c>
    </row>
    <row r="208" spans="1:6" x14ac:dyDescent="0.3">
      <c r="A208" t="s">
        <v>8219</v>
      </c>
      <c r="B208">
        <v>1151</v>
      </c>
      <c r="E208" t="s">
        <v>8221</v>
      </c>
      <c r="F208">
        <v>1</v>
      </c>
    </row>
    <row r="209" spans="1:6" x14ac:dyDescent="0.3">
      <c r="A209" t="s">
        <v>8219</v>
      </c>
      <c r="B209">
        <v>34</v>
      </c>
      <c r="E209" t="s">
        <v>8221</v>
      </c>
      <c r="F209">
        <v>0</v>
      </c>
    </row>
    <row r="210" spans="1:6" x14ac:dyDescent="0.3">
      <c r="A210" t="s">
        <v>8219</v>
      </c>
      <c r="B210">
        <v>498</v>
      </c>
      <c r="E210" t="s">
        <v>8221</v>
      </c>
      <c r="F210">
        <v>5</v>
      </c>
    </row>
    <row r="211" spans="1:6" x14ac:dyDescent="0.3">
      <c r="A211" t="s">
        <v>8219</v>
      </c>
      <c r="B211">
        <v>167</v>
      </c>
      <c r="E211" t="s">
        <v>8221</v>
      </c>
      <c r="F211">
        <v>1</v>
      </c>
    </row>
    <row r="212" spans="1:6" x14ac:dyDescent="0.3">
      <c r="A212" t="s">
        <v>8219</v>
      </c>
      <c r="B212">
        <v>340</v>
      </c>
      <c r="E212" t="s">
        <v>8221</v>
      </c>
      <c r="F212">
        <v>1</v>
      </c>
    </row>
    <row r="213" spans="1:6" x14ac:dyDescent="0.3">
      <c r="A213" t="s">
        <v>8219</v>
      </c>
      <c r="B213">
        <v>438</v>
      </c>
      <c r="E213" t="s">
        <v>8221</v>
      </c>
      <c r="F213">
        <v>2</v>
      </c>
    </row>
    <row r="214" spans="1:6" x14ac:dyDescent="0.3">
      <c r="A214" t="s">
        <v>8219</v>
      </c>
      <c r="B214">
        <v>555</v>
      </c>
      <c r="E214" t="s">
        <v>8221</v>
      </c>
      <c r="F214">
        <v>0</v>
      </c>
    </row>
    <row r="215" spans="1:6" x14ac:dyDescent="0.3">
      <c r="A215" t="s">
        <v>8219</v>
      </c>
      <c r="B215">
        <v>266</v>
      </c>
      <c r="E215" t="s">
        <v>8221</v>
      </c>
      <c r="F215">
        <v>9</v>
      </c>
    </row>
    <row r="216" spans="1:6" x14ac:dyDescent="0.3">
      <c r="A216" t="s">
        <v>8219</v>
      </c>
      <c r="B216">
        <v>69</v>
      </c>
      <c r="E216" t="s">
        <v>8221</v>
      </c>
      <c r="F216">
        <v>4</v>
      </c>
    </row>
    <row r="217" spans="1:6" x14ac:dyDescent="0.3">
      <c r="A217" t="s">
        <v>8219</v>
      </c>
      <c r="B217">
        <v>80</v>
      </c>
      <c r="E217" t="s">
        <v>8221</v>
      </c>
      <c r="F217">
        <v>4</v>
      </c>
    </row>
    <row r="218" spans="1:6" x14ac:dyDescent="0.3">
      <c r="A218" t="s">
        <v>8219</v>
      </c>
      <c r="B218">
        <v>493</v>
      </c>
      <c r="E218" t="s">
        <v>8221</v>
      </c>
      <c r="F218">
        <v>1</v>
      </c>
    </row>
    <row r="219" spans="1:6" x14ac:dyDescent="0.3">
      <c r="A219" t="s">
        <v>8219</v>
      </c>
      <c r="B219">
        <v>31</v>
      </c>
      <c r="E219" t="s">
        <v>8221</v>
      </c>
      <c r="F219">
        <v>1</v>
      </c>
    </row>
    <row r="220" spans="1:6" x14ac:dyDescent="0.3">
      <c r="A220" t="s">
        <v>8219</v>
      </c>
      <c r="B220">
        <v>236</v>
      </c>
      <c r="E220" t="s">
        <v>8221</v>
      </c>
      <c r="F220">
        <v>7</v>
      </c>
    </row>
    <row r="221" spans="1:6" x14ac:dyDescent="0.3">
      <c r="A221" t="s">
        <v>8219</v>
      </c>
      <c r="B221">
        <v>89</v>
      </c>
      <c r="E221" t="s">
        <v>8221</v>
      </c>
      <c r="F221">
        <v>5</v>
      </c>
    </row>
    <row r="222" spans="1:6" x14ac:dyDescent="0.3">
      <c r="A222" t="s">
        <v>8219</v>
      </c>
      <c r="B222">
        <v>299</v>
      </c>
      <c r="E222" t="s">
        <v>8221</v>
      </c>
      <c r="F222">
        <v>1</v>
      </c>
    </row>
    <row r="223" spans="1:6" x14ac:dyDescent="0.3">
      <c r="A223" t="s">
        <v>8219</v>
      </c>
      <c r="B223">
        <v>55</v>
      </c>
      <c r="E223" t="s">
        <v>8221</v>
      </c>
      <c r="F223">
        <v>0</v>
      </c>
    </row>
    <row r="224" spans="1:6" x14ac:dyDescent="0.3">
      <c r="A224" t="s">
        <v>8219</v>
      </c>
      <c r="B224">
        <v>325</v>
      </c>
      <c r="E224" t="s">
        <v>8221</v>
      </c>
      <c r="F224">
        <v>0</v>
      </c>
    </row>
    <row r="225" spans="1:6" x14ac:dyDescent="0.3">
      <c r="A225" t="s">
        <v>8219</v>
      </c>
      <c r="B225">
        <v>524</v>
      </c>
      <c r="E225" t="s">
        <v>8221</v>
      </c>
      <c r="F225">
        <v>1</v>
      </c>
    </row>
    <row r="226" spans="1:6" x14ac:dyDescent="0.3">
      <c r="A226" t="s">
        <v>8219</v>
      </c>
      <c r="B226">
        <v>285</v>
      </c>
      <c r="E226" t="s">
        <v>8221</v>
      </c>
      <c r="F226">
        <v>2</v>
      </c>
    </row>
    <row r="227" spans="1:6" x14ac:dyDescent="0.3">
      <c r="A227" t="s">
        <v>8219</v>
      </c>
      <c r="B227">
        <v>179</v>
      </c>
      <c r="E227" t="s">
        <v>8221</v>
      </c>
      <c r="F227">
        <v>0</v>
      </c>
    </row>
    <row r="228" spans="1:6" x14ac:dyDescent="0.3">
      <c r="A228" t="s">
        <v>8219</v>
      </c>
      <c r="B228">
        <v>188</v>
      </c>
      <c r="E228" t="s">
        <v>8221</v>
      </c>
      <c r="F228">
        <v>4</v>
      </c>
    </row>
    <row r="229" spans="1:6" x14ac:dyDescent="0.3">
      <c r="A229" t="s">
        <v>8219</v>
      </c>
      <c r="B229">
        <v>379</v>
      </c>
      <c r="E229" t="s">
        <v>8221</v>
      </c>
      <c r="F229">
        <v>7</v>
      </c>
    </row>
    <row r="230" spans="1:6" x14ac:dyDescent="0.3">
      <c r="A230" t="s">
        <v>8219</v>
      </c>
      <c r="B230">
        <v>119</v>
      </c>
      <c r="E230" t="s">
        <v>8221</v>
      </c>
      <c r="F230">
        <v>2</v>
      </c>
    </row>
    <row r="231" spans="1:6" x14ac:dyDescent="0.3">
      <c r="A231" t="s">
        <v>8219</v>
      </c>
      <c r="B231">
        <v>167</v>
      </c>
      <c r="E231" t="s">
        <v>8221</v>
      </c>
      <c r="F231">
        <v>1</v>
      </c>
    </row>
    <row r="232" spans="1:6" x14ac:dyDescent="0.3">
      <c r="A232" t="s">
        <v>8219</v>
      </c>
      <c r="B232">
        <v>221</v>
      </c>
      <c r="E232" t="s">
        <v>8221</v>
      </c>
      <c r="F232">
        <v>9</v>
      </c>
    </row>
    <row r="233" spans="1:6" x14ac:dyDescent="0.3">
      <c r="A233" t="s">
        <v>8219</v>
      </c>
      <c r="B233">
        <v>964</v>
      </c>
      <c r="E233" t="s">
        <v>8221</v>
      </c>
      <c r="F233">
        <v>2</v>
      </c>
    </row>
    <row r="234" spans="1:6" x14ac:dyDescent="0.3">
      <c r="A234" t="s">
        <v>8219</v>
      </c>
      <c r="B234">
        <v>286</v>
      </c>
      <c r="E234" t="s">
        <v>8221</v>
      </c>
      <c r="F234">
        <v>1</v>
      </c>
    </row>
    <row r="235" spans="1:6" x14ac:dyDescent="0.3">
      <c r="A235" t="s">
        <v>8219</v>
      </c>
      <c r="B235">
        <v>613</v>
      </c>
      <c r="E235" t="s">
        <v>8221</v>
      </c>
      <c r="F235">
        <v>7</v>
      </c>
    </row>
    <row r="236" spans="1:6" x14ac:dyDescent="0.3">
      <c r="A236" t="s">
        <v>8219</v>
      </c>
      <c r="B236">
        <v>29</v>
      </c>
      <c r="E236" t="s">
        <v>8221</v>
      </c>
      <c r="F236">
        <v>2</v>
      </c>
    </row>
    <row r="237" spans="1:6" x14ac:dyDescent="0.3">
      <c r="A237" t="s">
        <v>8219</v>
      </c>
      <c r="B237">
        <v>165</v>
      </c>
      <c r="E237" t="s">
        <v>8221</v>
      </c>
      <c r="F237">
        <v>8</v>
      </c>
    </row>
    <row r="238" spans="1:6" x14ac:dyDescent="0.3">
      <c r="A238" t="s">
        <v>8219</v>
      </c>
      <c r="B238">
        <v>97</v>
      </c>
      <c r="E238" t="s">
        <v>8221</v>
      </c>
      <c r="F238">
        <v>2</v>
      </c>
    </row>
    <row r="239" spans="1:6" x14ac:dyDescent="0.3">
      <c r="A239" t="s">
        <v>8219</v>
      </c>
      <c r="B239">
        <v>303</v>
      </c>
      <c r="E239" t="s">
        <v>8221</v>
      </c>
      <c r="F239">
        <v>2</v>
      </c>
    </row>
    <row r="240" spans="1:6" x14ac:dyDescent="0.3">
      <c r="A240" t="s">
        <v>8219</v>
      </c>
      <c r="B240">
        <v>267</v>
      </c>
      <c r="E240" t="s">
        <v>8221</v>
      </c>
      <c r="F240">
        <v>7</v>
      </c>
    </row>
    <row r="241" spans="1:6" x14ac:dyDescent="0.3">
      <c r="A241" t="s">
        <v>8219</v>
      </c>
      <c r="B241">
        <v>302</v>
      </c>
      <c r="E241" t="s">
        <v>8221</v>
      </c>
      <c r="F241">
        <v>2</v>
      </c>
    </row>
    <row r="242" spans="1:6" x14ac:dyDescent="0.3">
      <c r="A242" t="s">
        <v>8219</v>
      </c>
      <c r="B242">
        <v>87</v>
      </c>
      <c r="E242" t="s">
        <v>8221</v>
      </c>
      <c r="F242">
        <v>18</v>
      </c>
    </row>
    <row r="243" spans="1:6" x14ac:dyDescent="0.3">
      <c r="A243" t="s">
        <v>8219</v>
      </c>
      <c r="B243">
        <v>354</v>
      </c>
      <c r="E243" t="s">
        <v>8221</v>
      </c>
      <c r="F243">
        <v>9</v>
      </c>
    </row>
    <row r="244" spans="1:6" x14ac:dyDescent="0.3">
      <c r="A244" t="s">
        <v>8219</v>
      </c>
      <c r="B244">
        <v>86</v>
      </c>
      <c r="E244" t="s">
        <v>8221</v>
      </c>
      <c r="F244">
        <v>4</v>
      </c>
    </row>
    <row r="245" spans="1:6" x14ac:dyDescent="0.3">
      <c r="A245" t="s">
        <v>8219</v>
      </c>
      <c r="B245">
        <v>26</v>
      </c>
      <c r="E245" t="s">
        <v>8221</v>
      </c>
      <c r="F245">
        <v>7</v>
      </c>
    </row>
    <row r="246" spans="1:6" x14ac:dyDescent="0.3">
      <c r="A246" t="s">
        <v>8219</v>
      </c>
      <c r="B246">
        <v>113</v>
      </c>
      <c r="E246" t="s">
        <v>8221</v>
      </c>
      <c r="F246">
        <v>29</v>
      </c>
    </row>
    <row r="247" spans="1:6" x14ac:dyDescent="0.3">
      <c r="A247" t="s">
        <v>8219</v>
      </c>
      <c r="B247">
        <v>65</v>
      </c>
      <c r="E247" t="s">
        <v>8221</v>
      </c>
      <c r="F247">
        <v>12</v>
      </c>
    </row>
    <row r="248" spans="1:6" x14ac:dyDescent="0.3">
      <c r="A248" t="s">
        <v>8219</v>
      </c>
      <c r="B248">
        <v>134</v>
      </c>
      <c r="E248" t="s">
        <v>8221</v>
      </c>
      <c r="F248">
        <v>4</v>
      </c>
    </row>
    <row r="249" spans="1:6" x14ac:dyDescent="0.3">
      <c r="A249" t="s">
        <v>8219</v>
      </c>
      <c r="B249">
        <v>119</v>
      </c>
      <c r="E249" t="s">
        <v>8221</v>
      </c>
      <c r="F249">
        <v>28</v>
      </c>
    </row>
    <row r="250" spans="1:6" x14ac:dyDescent="0.3">
      <c r="A250" t="s">
        <v>8219</v>
      </c>
      <c r="B250">
        <v>159</v>
      </c>
      <c r="E250" t="s">
        <v>8221</v>
      </c>
      <c r="F250">
        <v>25</v>
      </c>
    </row>
    <row r="251" spans="1:6" x14ac:dyDescent="0.3">
      <c r="A251" t="s">
        <v>8219</v>
      </c>
      <c r="B251">
        <v>167</v>
      </c>
      <c r="E251" t="s">
        <v>8221</v>
      </c>
      <c r="F251">
        <v>28</v>
      </c>
    </row>
    <row r="252" spans="1:6" x14ac:dyDescent="0.3">
      <c r="A252" t="s">
        <v>8219</v>
      </c>
      <c r="B252">
        <v>43</v>
      </c>
      <c r="E252" t="s">
        <v>8221</v>
      </c>
      <c r="F252">
        <v>310</v>
      </c>
    </row>
    <row r="253" spans="1:6" x14ac:dyDescent="0.3">
      <c r="A253" t="s">
        <v>8219</v>
      </c>
      <c r="B253">
        <v>1062</v>
      </c>
      <c r="E253" t="s">
        <v>8221</v>
      </c>
      <c r="F253">
        <v>15</v>
      </c>
    </row>
    <row r="254" spans="1:6" x14ac:dyDescent="0.3">
      <c r="A254" t="s">
        <v>8219</v>
      </c>
      <c r="B254">
        <v>9</v>
      </c>
      <c r="E254" t="s">
        <v>8221</v>
      </c>
      <c r="F254">
        <v>215</v>
      </c>
    </row>
    <row r="255" spans="1:6" x14ac:dyDescent="0.3">
      <c r="A255" t="s">
        <v>8219</v>
      </c>
      <c r="B255">
        <v>89</v>
      </c>
      <c r="E255" t="s">
        <v>8221</v>
      </c>
      <c r="F255">
        <v>3</v>
      </c>
    </row>
    <row r="256" spans="1:6" x14ac:dyDescent="0.3">
      <c r="A256" t="s">
        <v>8219</v>
      </c>
      <c r="B256">
        <v>174</v>
      </c>
      <c r="E256" t="s">
        <v>8221</v>
      </c>
      <c r="F256">
        <v>2</v>
      </c>
    </row>
    <row r="257" spans="1:6" x14ac:dyDescent="0.3">
      <c r="A257" t="s">
        <v>8219</v>
      </c>
      <c r="B257">
        <v>14</v>
      </c>
      <c r="E257" t="s">
        <v>8221</v>
      </c>
      <c r="F257">
        <v>26</v>
      </c>
    </row>
    <row r="258" spans="1:6" x14ac:dyDescent="0.3">
      <c r="A258" t="s">
        <v>8219</v>
      </c>
      <c r="B258">
        <v>48</v>
      </c>
      <c r="E258" t="s">
        <v>8221</v>
      </c>
      <c r="F258">
        <v>24</v>
      </c>
    </row>
    <row r="259" spans="1:6" x14ac:dyDescent="0.3">
      <c r="A259" t="s">
        <v>8219</v>
      </c>
      <c r="B259">
        <v>133</v>
      </c>
      <c r="E259" t="s">
        <v>8221</v>
      </c>
      <c r="F259">
        <v>96</v>
      </c>
    </row>
    <row r="260" spans="1:6" x14ac:dyDescent="0.3">
      <c r="A260" t="s">
        <v>8219</v>
      </c>
      <c r="B260">
        <v>83</v>
      </c>
      <c r="E260" t="s">
        <v>8221</v>
      </c>
      <c r="F260">
        <v>17</v>
      </c>
    </row>
    <row r="261" spans="1:6" x14ac:dyDescent="0.3">
      <c r="A261" t="s">
        <v>8219</v>
      </c>
      <c r="B261">
        <v>149</v>
      </c>
      <c r="E261" t="s">
        <v>8221</v>
      </c>
      <c r="F261">
        <v>94</v>
      </c>
    </row>
    <row r="262" spans="1:6" x14ac:dyDescent="0.3">
      <c r="A262" t="s">
        <v>8219</v>
      </c>
      <c r="B262">
        <v>49</v>
      </c>
      <c r="E262" t="s">
        <v>8221</v>
      </c>
      <c r="F262">
        <v>129</v>
      </c>
    </row>
    <row r="263" spans="1:6" x14ac:dyDescent="0.3">
      <c r="A263" t="s">
        <v>8219</v>
      </c>
      <c r="B263">
        <v>251</v>
      </c>
      <c r="E263" t="s">
        <v>8221</v>
      </c>
      <c r="F263">
        <v>1</v>
      </c>
    </row>
    <row r="264" spans="1:6" x14ac:dyDescent="0.3">
      <c r="A264" t="s">
        <v>8219</v>
      </c>
      <c r="B264">
        <v>22</v>
      </c>
      <c r="E264" t="s">
        <v>8221</v>
      </c>
      <c r="F264">
        <v>4</v>
      </c>
    </row>
    <row r="265" spans="1:6" x14ac:dyDescent="0.3">
      <c r="A265" t="s">
        <v>8219</v>
      </c>
      <c r="B265">
        <v>48</v>
      </c>
      <c r="E265" t="s">
        <v>8221</v>
      </c>
      <c r="F265">
        <v>3</v>
      </c>
    </row>
    <row r="266" spans="1:6" x14ac:dyDescent="0.3">
      <c r="A266" t="s">
        <v>8219</v>
      </c>
      <c r="B266">
        <v>383</v>
      </c>
      <c r="E266" t="s">
        <v>8221</v>
      </c>
      <c r="F266">
        <v>135</v>
      </c>
    </row>
    <row r="267" spans="1:6" x14ac:dyDescent="0.3">
      <c r="A267" t="s">
        <v>8219</v>
      </c>
      <c r="B267">
        <v>237</v>
      </c>
      <c r="E267" t="s">
        <v>8221</v>
      </c>
      <c r="F267">
        <v>10</v>
      </c>
    </row>
    <row r="268" spans="1:6" x14ac:dyDescent="0.3">
      <c r="A268" t="s">
        <v>8219</v>
      </c>
      <c r="B268">
        <v>13</v>
      </c>
      <c r="E268" t="s">
        <v>8221</v>
      </c>
      <c r="F268">
        <v>0</v>
      </c>
    </row>
    <row r="269" spans="1:6" x14ac:dyDescent="0.3">
      <c r="A269" t="s">
        <v>8219</v>
      </c>
      <c r="B269">
        <v>562</v>
      </c>
      <c r="E269" t="s">
        <v>8221</v>
      </c>
      <c r="F269">
        <v>6</v>
      </c>
    </row>
    <row r="270" spans="1:6" x14ac:dyDescent="0.3">
      <c r="A270" t="s">
        <v>8219</v>
      </c>
      <c r="B270">
        <v>71</v>
      </c>
      <c r="E270" t="s">
        <v>8221</v>
      </c>
      <c r="F270">
        <v>36</v>
      </c>
    </row>
    <row r="271" spans="1:6" x14ac:dyDescent="0.3">
      <c r="A271" t="s">
        <v>8219</v>
      </c>
      <c r="B271">
        <v>1510</v>
      </c>
      <c r="E271" t="s">
        <v>8221</v>
      </c>
      <c r="F271">
        <v>336</v>
      </c>
    </row>
    <row r="272" spans="1:6" x14ac:dyDescent="0.3">
      <c r="A272" t="s">
        <v>8219</v>
      </c>
      <c r="B272">
        <v>14</v>
      </c>
      <c r="E272" t="s">
        <v>8221</v>
      </c>
      <c r="F272">
        <v>34</v>
      </c>
    </row>
    <row r="273" spans="1:6" x14ac:dyDescent="0.3">
      <c r="A273" t="s">
        <v>8219</v>
      </c>
      <c r="B273">
        <v>193</v>
      </c>
      <c r="E273" t="s">
        <v>8221</v>
      </c>
      <c r="F273">
        <v>10</v>
      </c>
    </row>
    <row r="274" spans="1:6" x14ac:dyDescent="0.3">
      <c r="A274" t="s">
        <v>8219</v>
      </c>
      <c r="B274">
        <v>206</v>
      </c>
      <c r="E274" t="s">
        <v>8221</v>
      </c>
      <c r="F274">
        <v>201</v>
      </c>
    </row>
    <row r="275" spans="1:6" x14ac:dyDescent="0.3">
      <c r="A275" t="s">
        <v>8219</v>
      </c>
      <c r="B275">
        <v>351</v>
      </c>
      <c r="E275" t="s">
        <v>8221</v>
      </c>
      <c r="F275">
        <v>296</v>
      </c>
    </row>
    <row r="276" spans="1:6" x14ac:dyDescent="0.3">
      <c r="A276" t="s">
        <v>8219</v>
      </c>
      <c r="B276">
        <v>50</v>
      </c>
      <c r="E276" t="s">
        <v>8221</v>
      </c>
      <c r="F276">
        <v>7</v>
      </c>
    </row>
    <row r="277" spans="1:6" x14ac:dyDescent="0.3">
      <c r="A277" t="s">
        <v>8219</v>
      </c>
      <c r="B277">
        <v>184</v>
      </c>
      <c r="E277" t="s">
        <v>8221</v>
      </c>
      <c r="F277">
        <v>7</v>
      </c>
    </row>
    <row r="278" spans="1:6" x14ac:dyDescent="0.3">
      <c r="A278" t="s">
        <v>8219</v>
      </c>
      <c r="B278">
        <v>196</v>
      </c>
      <c r="E278" t="s">
        <v>8221</v>
      </c>
      <c r="F278">
        <v>1</v>
      </c>
    </row>
    <row r="279" spans="1:6" x14ac:dyDescent="0.3">
      <c r="A279" t="s">
        <v>8219</v>
      </c>
      <c r="B279">
        <v>229</v>
      </c>
      <c r="E279" t="s">
        <v>8221</v>
      </c>
      <c r="F279">
        <v>114</v>
      </c>
    </row>
    <row r="280" spans="1:6" x14ac:dyDescent="0.3">
      <c r="A280" t="s">
        <v>8219</v>
      </c>
      <c r="B280">
        <v>67</v>
      </c>
      <c r="E280" t="s">
        <v>8221</v>
      </c>
      <c r="F280">
        <v>29</v>
      </c>
    </row>
    <row r="281" spans="1:6" x14ac:dyDescent="0.3">
      <c r="A281" t="s">
        <v>8219</v>
      </c>
      <c r="B281">
        <v>95</v>
      </c>
      <c r="E281" t="s">
        <v>8221</v>
      </c>
      <c r="F281">
        <v>890</v>
      </c>
    </row>
    <row r="282" spans="1:6" x14ac:dyDescent="0.3">
      <c r="A282" t="s">
        <v>8219</v>
      </c>
      <c r="B282">
        <v>62</v>
      </c>
      <c r="E282" t="s">
        <v>8221</v>
      </c>
      <c r="F282">
        <v>31</v>
      </c>
    </row>
    <row r="283" spans="1:6" x14ac:dyDescent="0.3">
      <c r="A283" t="s">
        <v>8219</v>
      </c>
      <c r="B283">
        <v>73</v>
      </c>
      <c r="E283" t="s">
        <v>8221</v>
      </c>
      <c r="F283">
        <v>21</v>
      </c>
    </row>
    <row r="284" spans="1:6" x14ac:dyDescent="0.3">
      <c r="A284" t="s">
        <v>8219</v>
      </c>
      <c r="B284">
        <v>43</v>
      </c>
      <c r="E284" t="s">
        <v>8221</v>
      </c>
      <c r="F284">
        <v>37</v>
      </c>
    </row>
    <row r="285" spans="1:6" x14ac:dyDescent="0.3">
      <c r="A285" t="s">
        <v>8219</v>
      </c>
      <c r="B285">
        <v>70</v>
      </c>
      <c r="E285" t="s">
        <v>8221</v>
      </c>
      <c r="F285">
        <v>7</v>
      </c>
    </row>
    <row r="286" spans="1:6" x14ac:dyDescent="0.3">
      <c r="A286" t="s">
        <v>8219</v>
      </c>
      <c r="B286">
        <v>271</v>
      </c>
      <c r="E286" t="s">
        <v>8221</v>
      </c>
      <c r="F286">
        <v>4</v>
      </c>
    </row>
    <row r="287" spans="1:6" x14ac:dyDescent="0.3">
      <c r="A287" t="s">
        <v>8219</v>
      </c>
      <c r="B287">
        <v>55</v>
      </c>
      <c r="E287" t="s">
        <v>8221</v>
      </c>
      <c r="F287">
        <v>5</v>
      </c>
    </row>
    <row r="288" spans="1:6" x14ac:dyDescent="0.3">
      <c r="A288" t="s">
        <v>8219</v>
      </c>
      <c r="B288">
        <v>35</v>
      </c>
      <c r="E288" t="s">
        <v>8221</v>
      </c>
      <c r="F288">
        <v>0</v>
      </c>
    </row>
    <row r="289" spans="1:6" x14ac:dyDescent="0.3">
      <c r="A289" t="s">
        <v>8219</v>
      </c>
      <c r="B289">
        <v>22</v>
      </c>
      <c r="E289" t="s">
        <v>8221</v>
      </c>
      <c r="F289">
        <v>456</v>
      </c>
    </row>
    <row r="290" spans="1:6" x14ac:dyDescent="0.3">
      <c r="A290" t="s">
        <v>8219</v>
      </c>
      <c r="B290">
        <v>38</v>
      </c>
      <c r="E290" t="s">
        <v>8221</v>
      </c>
      <c r="F290">
        <v>369</v>
      </c>
    </row>
    <row r="291" spans="1:6" x14ac:dyDescent="0.3">
      <c r="A291" t="s">
        <v>8219</v>
      </c>
      <c r="B291">
        <v>15</v>
      </c>
      <c r="E291" t="s">
        <v>8221</v>
      </c>
      <c r="F291">
        <v>2</v>
      </c>
    </row>
    <row r="292" spans="1:6" x14ac:dyDescent="0.3">
      <c r="A292" t="s">
        <v>8219</v>
      </c>
      <c r="B292">
        <v>7</v>
      </c>
      <c r="E292" t="s">
        <v>8221</v>
      </c>
      <c r="F292">
        <v>0</v>
      </c>
    </row>
    <row r="293" spans="1:6" x14ac:dyDescent="0.3">
      <c r="A293" t="s">
        <v>8219</v>
      </c>
      <c r="B293">
        <v>241</v>
      </c>
      <c r="E293" t="s">
        <v>8221</v>
      </c>
      <c r="F293">
        <v>338</v>
      </c>
    </row>
    <row r="294" spans="1:6" x14ac:dyDescent="0.3">
      <c r="A294" t="s">
        <v>8219</v>
      </c>
      <c r="B294">
        <v>55</v>
      </c>
      <c r="E294" t="s">
        <v>8221</v>
      </c>
      <c r="F294">
        <v>4</v>
      </c>
    </row>
    <row r="295" spans="1:6" x14ac:dyDescent="0.3">
      <c r="A295" t="s">
        <v>8219</v>
      </c>
      <c r="B295">
        <v>171</v>
      </c>
      <c r="E295" t="s">
        <v>8221</v>
      </c>
      <c r="F295">
        <v>1</v>
      </c>
    </row>
    <row r="296" spans="1:6" x14ac:dyDescent="0.3">
      <c r="A296" t="s">
        <v>8219</v>
      </c>
      <c r="B296">
        <v>208</v>
      </c>
      <c r="E296" t="s">
        <v>8221</v>
      </c>
      <c r="F296">
        <v>28</v>
      </c>
    </row>
    <row r="297" spans="1:6" x14ac:dyDescent="0.3">
      <c r="A297" t="s">
        <v>8219</v>
      </c>
      <c r="B297">
        <v>21</v>
      </c>
      <c r="E297" t="s">
        <v>8221</v>
      </c>
      <c r="F297">
        <v>12</v>
      </c>
    </row>
    <row r="298" spans="1:6" x14ac:dyDescent="0.3">
      <c r="A298" t="s">
        <v>8219</v>
      </c>
      <c r="B298">
        <v>25</v>
      </c>
      <c r="E298" t="s">
        <v>8221</v>
      </c>
      <c r="F298">
        <v>16</v>
      </c>
    </row>
    <row r="299" spans="1:6" x14ac:dyDescent="0.3">
      <c r="A299" t="s">
        <v>8219</v>
      </c>
      <c r="B299">
        <v>52</v>
      </c>
      <c r="E299" t="s">
        <v>8221</v>
      </c>
      <c r="F299">
        <v>4</v>
      </c>
    </row>
    <row r="300" spans="1:6" x14ac:dyDescent="0.3">
      <c r="A300" t="s">
        <v>8219</v>
      </c>
      <c r="B300">
        <v>104</v>
      </c>
      <c r="E300" t="s">
        <v>8221</v>
      </c>
      <c r="F300">
        <v>4</v>
      </c>
    </row>
    <row r="301" spans="1:6" x14ac:dyDescent="0.3">
      <c r="A301" t="s">
        <v>8219</v>
      </c>
      <c r="B301">
        <v>73</v>
      </c>
      <c r="E301" t="s">
        <v>8221</v>
      </c>
      <c r="F301">
        <v>10</v>
      </c>
    </row>
    <row r="302" spans="1:6" x14ac:dyDescent="0.3">
      <c r="A302" t="s">
        <v>8219</v>
      </c>
      <c r="B302">
        <v>34</v>
      </c>
      <c r="E302" t="s">
        <v>8221</v>
      </c>
      <c r="F302">
        <v>0</v>
      </c>
    </row>
    <row r="303" spans="1:6" x14ac:dyDescent="0.3">
      <c r="A303" t="s">
        <v>8219</v>
      </c>
      <c r="B303">
        <v>56</v>
      </c>
      <c r="E303" t="s">
        <v>8221</v>
      </c>
      <c r="F303">
        <v>6</v>
      </c>
    </row>
    <row r="304" spans="1:6" x14ac:dyDescent="0.3">
      <c r="A304" t="s">
        <v>8219</v>
      </c>
      <c r="B304">
        <v>31</v>
      </c>
      <c r="E304" t="s">
        <v>8221</v>
      </c>
      <c r="F304">
        <v>0</v>
      </c>
    </row>
    <row r="305" spans="1:6" x14ac:dyDescent="0.3">
      <c r="A305" t="s">
        <v>8219</v>
      </c>
      <c r="B305">
        <v>84</v>
      </c>
      <c r="E305" t="s">
        <v>8221</v>
      </c>
      <c r="F305">
        <v>1</v>
      </c>
    </row>
    <row r="306" spans="1:6" x14ac:dyDescent="0.3">
      <c r="A306" t="s">
        <v>8219</v>
      </c>
      <c r="B306">
        <v>130</v>
      </c>
      <c r="E306" t="s">
        <v>8221</v>
      </c>
      <c r="F306">
        <v>0</v>
      </c>
    </row>
    <row r="307" spans="1:6" x14ac:dyDescent="0.3">
      <c r="A307" t="s">
        <v>8219</v>
      </c>
      <c r="B307">
        <v>12</v>
      </c>
      <c r="E307" t="s">
        <v>8221</v>
      </c>
      <c r="F307">
        <v>44</v>
      </c>
    </row>
    <row r="308" spans="1:6" x14ac:dyDescent="0.3">
      <c r="A308" t="s">
        <v>8219</v>
      </c>
      <c r="B308">
        <v>23</v>
      </c>
      <c r="E308" t="s">
        <v>8221</v>
      </c>
      <c r="F308">
        <v>0</v>
      </c>
    </row>
    <row r="309" spans="1:6" x14ac:dyDescent="0.3">
      <c r="A309" t="s">
        <v>8219</v>
      </c>
      <c r="B309">
        <v>158</v>
      </c>
      <c r="E309" t="s">
        <v>8221</v>
      </c>
      <c r="F309">
        <v>3</v>
      </c>
    </row>
    <row r="310" spans="1:6" x14ac:dyDescent="0.3">
      <c r="A310" t="s">
        <v>8219</v>
      </c>
      <c r="B310">
        <v>30</v>
      </c>
      <c r="E310" t="s">
        <v>8221</v>
      </c>
      <c r="F310">
        <v>0</v>
      </c>
    </row>
    <row r="311" spans="1:6" x14ac:dyDescent="0.3">
      <c r="A311" t="s">
        <v>8219</v>
      </c>
      <c r="B311">
        <v>18</v>
      </c>
      <c r="E311" t="s">
        <v>8221</v>
      </c>
      <c r="F311">
        <v>52</v>
      </c>
    </row>
    <row r="312" spans="1:6" x14ac:dyDescent="0.3">
      <c r="A312" t="s">
        <v>8219</v>
      </c>
      <c r="B312">
        <v>29</v>
      </c>
      <c r="E312" t="s">
        <v>8221</v>
      </c>
      <c r="F312">
        <v>0</v>
      </c>
    </row>
    <row r="313" spans="1:6" x14ac:dyDescent="0.3">
      <c r="A313" t="s">
        <v>8219</v>
      </c>
      <c r="B313">
        <v>31</v>
      </c>
      <c r="E313" t="s">
        <v>8221</v>
      </c>
      <c r="F313">
        <v>1</v>
      </c>
    </row>
    <row r="314" spans="1:6" x14ac:dyDescent="0.3">
      <c r="A314" t="s">
        <v>8219</v>
      </c>
      <c r="B314">
        <v>173</v>
      </c>
      <c r="E314" t="s">
        <v>8221</v>
      </c>
      <c r="F314">
        <v>1</v>
      </c>
    </row>
    <row r="315" spans="1:6" x14ac:dyDescent="0.3">
      <c r="A315" t="s">
        <v>8219</v>
      </c>
      <c r="B315">
        <v>17</v>
      </c>
      <c r="E315" t="s">
        <v>8221</v>
      </c>
      <c r="F315">
        <v>2</v>
      </c>
    </row>
    <row r="316" spans="1:6" x14ac:dyDescent="0.3">
      <c r="A316" t="s">
        <v>8219</v>
      </c>
      <c r="B316">
        <v>48</v>
      </c>
      <c r="E316" t="s">
        <v>8221</v>
      </c>
      <c r="F316">
        <v>9</v>
      </c>
    </row>
    <row r="317" spans="1:6" x14ac:dyDescent="0.3">
      <c r="A317" t="s">
        <v>8219</v>
      </c>
      <c r="B317">
        <v>59</v>
      </c>
      <c r="E317" t="s">
        <v>8221</v>
      </c>
      <c r="F317">
        <v>5</v>
      </c>
    </row>
    <row r="318" spans="1:6" x14ac:dyDescent="0.3">
      <c r="A318" t="s">
        <v>8219</v>
      </c>
      <c r="B318">
        <v>39</v>
      </c>
      <c r="E318" t="s">
        <v>8221</v>
      </c>
      <c r="F318">
        <v>57</v>
      </c>
    </row>
    <row r="319" spans="1:6" x14ac:dyDescent="0.3">
      <c r="A319" t="s">
        <v>8219</v>
      </c>
      <c r="B319">
        <v>59</v>
      </c>
      <c r="E319" t="s">
        <v>8221</v>
      </c>
      <c r="F319">
        <v>3</v>
      </c>
    </row>
    <row r="320" spans="1:6" x14ac:dyDescent="0.3">
      <c r="A320" t="s">
        <v>8219</v>
      </c>
      <c r="B320">
        <v>60</v>
      </c>
      <c r="E320" t="s">
        <v>8221</v>
      </c>
      <c r="F320">
        <v>1</v>
      </c>
    </row>
    <row r="321" spans="1:6" x14ac:dyDescent="0.3">
      <c r="A321" t="s">
        <v>8219</v>
      </c>
      <c r="B321">
        <v>20</v>
      </c>
      <c r="E321" t="s">
        <v>8221</v>
      </c>
      <c r="F321">
        <v>6</v>
      </c>
    </row>
    <row r="322" spans="1:6" x14ac:dyDescent="0.3">
      <c r="A322" t="s">
        <v>8219</v>
      </c>
      <c r="B322">
        <v>2</v>
      </c>
      <c r="E322" t="s">
        <v>8221</v>
      </c>
      <c r="F322">
        <v>48</v>
      </c>
    </row>
    <row r="323" spans="1:6" x14ac:dyDescent="0.3">
      <c r="A323" t="s">
        <v>8219</v>
      </c>
      <c r="B323">
        <v>315</v>
      </c>
      <c r="E323" t="s">
        <v>8221</v>
      </c>
      <c r="F323">
        <v>2</v>
      </c>
    </row>
    <row r="324" spans="1:6" x14ac:dyDescent="0.3">
      <c r="A324" t="s">
        <v>8219</v>
      </c>
      <c r="B324">
        <v>2174</v>
      </c>
      <c r="E324" t="s">
        <v>8221</v>
      </c>
      <c r="F324">
        <v>4</v>
      </c>
    </row>
    <row r="325" spans="1:6" x14ac:dyDescent="0.3">
      <c r="A325" t="s">
        <v>8219</v>
      </c>
      <c r="B325">
        <v>152</v>
      </c>
      <c r="E325" t="s">
        <v>8221</v>
      </c>
      <c r="F325">
        <v>5</v>
      </c>
    </row>
    <row r="326" spans="1:6" x14ac:dyDescent="0.3">
      <c r="A326" t="s">
        <v>8219</v>
      </c>
      <c r="B326">
        <v>1021</v>
      </c>
      <c r="E326" t="s">
        <v>8221</v>
      </c>
      <c r="F326">
        <v>79</v>
      </c>
    </row>
    <row r="327" spans="1:6" x14ac:dyDescent="0.3">
      <c r="A327" t="s">
        <v>8219</v>
      </c>
      <c r="B327">
        <v>237</v>
      </c>
      <c r="E327" t="s">
        <v>8221</v>
      </c>
      <c r="F327">
        <v>2</v>
      </c>
    </row>
    <row r="328" spans="1:6" x14ac:dyDescent="0.3">
      <c r="A328" t="s">
        <v>8219</v>
      </c>
      <c r="B328">
        <v>27</v>
      </c>
      <c r="E328" t="s">
        <v>8221</v>
      </c>
      <c r="F328">
        <v>11</v>
      </c>
    </row>
    <row r="329" spans="1:6" x14ac:dyDescent="0.3">
      <c r="A329" t="s">
        <v>8219</v>
      </c>
      <c r="B329">
        <v>17</v>
      </c>
      <c r="E329" t="s">
        <v>8221</v>
      </c>
      <c r="F329">
        <v>11</v>
      </c>
    </row>
    <row r="330" spans="1:6" x14ac:dyDescent="0.3">
      <c r="A330" t="s">
        <v>8219</v>
      </c>
      <c r="B330">
        <v>27</v>
      </c>
      <c r="E330" t="s">
        <v>8221</v>
      </c>
      <c r="F330">
        <v>1</v>
      </c>
    </row>
    <row r="331" spans="1:6" x14ac:dyDescent="0.3">
      <c r="A331" t="s">
        <v>8219</v>
      </c>
      <c r="B331">
        <v>82</v>
      </c>
      <c r="E331" t="s">
        <v>8221</v>
      </c>
      <c r="F331">
        <v>3</v>
      </c>
    </row>
    <row r="332" spans="1:6" x14ac:dyDescent="0.3">
      <c r="A332" t="s">
        <v>8219</v>
      </c>
      <c r="B332">
        <v>48</v>
      </c>
      <c r="E332" t="s">
        <v>8221</v>
      </c>
      <c r="F332">
        <v>5</v>
      </c>
    </row>
    <row r="333" spans="1:6" x14ac:dyDescent="0.3">
      <c r="A333" t="s">
        <v>8219</v>
      </c>
      <c r="B333">
        <v>105</v>
      </c>
      <c r="E333" t="s">
        <v>8221</v>
      </c>
      <c r="F333">
        <v>12</v>
      </c>
    </row>
    <row r="334" spans="1:6" x14ac:dyDescent="0.3">
      <c r="A334" t="s">
        <v>8219</v>
      </c>
      <c r="B334">
        <v>28</v>
      </c>
      <c r="E334" t="s">
        <v>8221</v>
      </c>
      <c r="F334">
        <v>2</v>
      </c>
    </row>
    <row r="335" spans="1:6" x14ac:dyDescent="0.3">
      <c r="A335" t="s">
        <v>8219</v>
      </c>
      <c r="B335">
        <v>1107</v>
      </c>
      <c r="E335" t="s">
        <v>8221</v>
      </c>
      <c r="F335">
        <v>5</v>
      </c>
    </row>
    <row r="336" spans="1:6" x14ac:dyDescent="0.3">
      <c r="A336" t="s">
        <v>8219</v>
      </c>
      <c r="B336">
        <v>1013</v>
      </c>
      <c r="E336" t="s">
        <v>8221</v>
      </c>
      <c r="F336">
        <v>21</v>
      </c>
    </row>
    <row r="337" spans="1:6" x14ac:dyDescent="0.3">
      <c r="A337" t="s">
        <v>8219</v>
      </c>
      <c r="B337">
        <v>274</v>
      </c>
      <c r="E337" t="s">
        <v>8221</v>
      </c>
      <c r="F337">
        <v>0</v>
      </c>
    </row>
    <row r="338" spans="1:6" x14ac:dyDescent="0.3">
      <c r="A338" t="s">
        <v>8219</v>
      </c>
      <c r="B338">
        <v>87</v>
      </c>
      <c r="E338" t="s">
        <v>8221</v>
      </c>
      <c r="F338">
        <v>45</v>
      </c>
    </row>
    <row r="339" spans="1:6" x14ac:dyDescent="0.3">
      <c r="A339" t="s">
        <v>8219</v>
      </c>
      <c r="B339">
        <v>99</v>
      </c>
      <c r="E339" t="s">
        <v>8221</v>
      </c>
      <c r="F339">
        <v>29</v>
      </c>
    </row>
    <row r="340" spans="1:6" x14ac:dyDescent="0.3">
      <c r="A340" t="s">
        <v>8219</v>
      </c>
      <c r="B340">
        <v>276</v>
      </c>
      <c r="E340" t="s">
        <v>8221</v>
      </c>
      <c r="F340">
        <v>2</v>
      </c>
    </row>
    <row r="341" spans="1:6" x14ac:dyDescent="0.3">
      <c r="A341" t="s">
        <v>8219</v>
      </c>
      <c r="B341">
        <v>21</v>
      </c>
      <c r="E341" t="s">
        <v>8221</v>
      </c>
      <c r="F341">
        <v>30</v>
      </c>
    </row>
    <row r="342" spans="1:6" x14ac:dyDescent="0.3">
      <c r="A342" t="s">
        <v>8219</v>
      </c>
      <c r="B342">
        <v>41</v>
      </c>
      <c r="E342" t="s">
        <v>8221</v>
      </c>
      <c r="F342">
        <v>8</v>
      </c>
    </row>
    <row r="343" spans="1:6" x14ac:dyDescent="0.3">
      <c r="A343" t="s">
        <v>8219</v>
      </c>
      <c r="B343">
        <v>119</v>
      </c>
      <c r="E343" t="s">
        <v>8221</v>
      </c>
      <c r="F343">
        <v>1</v>
      </c>
    </row>
    <row r="344" spans="1:6" x14ac:dyDescent="0.3">
      <c r="A344" t="s">
        <v>8219</v>
      </c>
      <c r="B344">
        <v>153</v>
      </c>
      <c r="E344" t="s">
        <v>8221</v>
      </c>
      <c r="F344">
        <v>14</v>
      </c>
    </row>
    <row r="345" spans="1:6" x14ac:dyDescent="0.3">
      <c r="A345" t="s">
        <v>8219</v>
      </c>
      <c r="B345">
        <v>100</v>
      </c>
      <c r="E345" t="s">
        <v>8221</v>
      </c>
      <c r="F345">
        <v>24</v>
      </c>
    </row>
    <row r="346" spans="1:6" x14ac:dyDescent="0.3">
      <c r="A346" t="s">
        <v>8219</v>
      </c>
      <c r="B346">
        <v>143</v>
      </c>
      <c r="E346" t="s">
        <v>8221</v>
      </c>
      <c r="F346">
        <v>2</v>
      </c>
    </row>
    <row r="347" spans="1:6" x14ac:dyDescent="0.3">
      <c r="A347" t="s">
        <v>8219</v>
      </c>
      <c r="B347">
        <v>140</v>
      </c>
      <c r="E347" t="s">
        <v>8221</v>
      </c>
      <c r="F347">
        <v>21</v>
      </c>
    </row>
    <row r="348" spans="1:6" x14ac:dyDescent="0.3">
      <c r="A348" t="s">
        <v>8219</v>
      </c>
      <c r="B348">
        <v>35</v>
      </c>
      <c r="E348" t="s">
        <v>8221</v>
      </c>
      <c r="F348">
        <v>7</v>
      </c>
    </row>
    <row r="349" spans="1:6" x14ac:dyDescent="0.3">
      <c r="A349" t="s">
        <v>8219</v>
      </c>
      <c r="B349">
        <v>149</v>
      </c>
      <c r="E349" t="s">
        <v>8221</v>
      </c>
      <c r="F349">
        <v>0</v>
      </c>
    </row>
    <row r="350" spans="1:6" x14ac:dyDescent="0.3">
      <c r="A350" t="s">
        <v>8219</v>
      </c>
      <c r="B350">
        <v>130</v>
      </c>
      <c r="E350" t="s">
        <v>8221</v>
      </c>
      <c r="F350">
        <v>4</v>
      </c>
    </row>
    <row r="351" spans="1:6" x14ac:dyDescent="0.3">
      <c r="A351" t="s">
        <v>8219</v>
      </c>
      <c r="B351">
        <v>120</v>
      </c>
      <c r="E351" t="s">
        <v>8221</v>
      </c>
      <c r="F351">
        <v>32</v>
      </c>
    </row>
    <row r="352" spans="1:6" x14ac:dyDescent="0.3">
      <c r="A352" t="s">
        <v>8219</v>
      </c>
      <c r="B352">
        <v>265</v>
      </c>
      <c r="E352" t="s">
        <v>8221</v>
      </c>
      <c r="F352">
        <v>4</v>
      </c>
    </row>
    <row r="353" spans="1:6" x14ac:dyDescent="0.3">
      <c r="A353" t="s">
        <v>8219</v>
      </c>
      <c r="B353">
        <v>71</v>
      </c>
      <c r="E353" t="s">
        <v>8221</v>
      </c>
      <c r="F353">
        <v>9</v>
      </c>
    </row>
    <row r="354" spans="1:6" x14ac:dyDescent="0.3">
      <c r="A354" t="s">
        <v>8219</v>
      </c>
      <c r="B354">
        <v>13</v>
      </c>
      <c r="E354" t="s">
        <v>8221</v>
      </c>
      <c r="F354">
        <v>17</v>
      </c>
    </row>
    <row r="355" spans="1:6" x14ac:dyDescent="0.3">
      <c r="A355" t="s">
        <v>8219</v>
      </c>
      <c r="B355">
        <v>169</v>
      </c>
      <c r="E355" t="s">
        <v>8221</v>
      </c>
      <c r="F355">
        <v>5</v>
      </c>
    </row>
    <row r="356" spans="1:6" x14ac:dyDescent="0.3">
      <c r="A356" t="s">
        <v>8219</v>
      </c>
      <c r="B356">
        <v>57</v>
      </c>
      <c r="E356" t="s">
        <v>8221</v>
      </c>
      <c r="F356">
        <v>53</v>
      </c>
    </row>
    <row r="357" spans="1:6" x14ac:dyDescent="0.3">
      <c r="A357" t="s">
        <v>8219</v>
      </c>
      <c r="B357">
        <v>229</v>
      </c>
      <c r="E357" t="s">
        <v>8221</v>
      </c>
      <c r="F357">
        <v>7</v>
      </c>
    </row>
    <row r="358" spans="1:6" x14ac:dyDescent="0.3">
      <c r="A358" t="s">
        <v>8219</v>
      </c>
      <c r="B358">
        <v>108</v>
      </c>
      <c r="E358" t="s">
        <v>8221</v>
      </c>
      <c r="F358">
        <v>72</v>
      </c>
    </row>
    <row r="359" spans="1:6" x14ac:dyDescent="0.3">
      <c r="A359" t="s">
        <v>8219</v>
      </c>
      <c r="B359">
        <v>108</v>
      </c>
      <c r="E359" t="s">
        <v>8221</v>
      </c>
      <c r="F359">
        <v>0</v>
      </c>
    </row>
    <row r="360" spans="1:6" x14ac:dyDescent="0.3">
      <c r="A360" t="s">
        <v>8219</v>
      </c>
      <c r="B360">
        <v>41</v>
      </c>
      <c r="E360" t="s">
        <v>8221</v>
      </c>
      <c r="F360">
        <v>2</v>
      </c>
    </row>
    <row r="361" spans="1:6" x14ac:dyDescent="0.3">
      <c r="A361" t="s">
        <v>8219</v>
      </c>
      <c r="B361">
        <v>139</v>
      </c>
      <c r="E361" t="s">
        <v>8221</v>
      </c>
      <c r="F361">
        <v>8</v>
      </c>
    </row>
    <row r="362" spans="1:6" x14ac:dyDescent="0.3">
      <c r="A362" t="s">
        <v>8219</v>
      </c>
      <c r="B362">
        <v>19</v>
      </c>
      <c r="E362" t="s">
        <v>8221</v>
      </c>
      <c r="F362">
        <v>2</v>
      </c>
    </row>
    <row r="363" spans="1:6" x14ac:dyDescent="0.3">
      <c r="A363" t="s">
        <v>8219</v>
      </c>
      <c r="B363">
        <v>94</v>
      </c>
      <c r="E363" t="s">
        <v>8221</v>
      </c>
      <c r="F363">
        <v>0</v>
      </c>
    </row>
    <row r="364" spans="1:6" x14ac:dyDescent="0.3">
      <c r="A364" t="s">
        <v>8219</v>
      </c>
      <c r="B364">
        <v>23</v>
      </c>
      <c r="E364" t="s">
        <v>8221</v>
      </c>
      <c r="F364">
        <v>3</v>
      </c>
    </row>
    <row r="365" spans="1:6" x14ac:dyDescent="0.3">
      <c r="A365" t="s">
        <v>8219</v>
      </c>
      <c r="B365">
        <v>15</v>
      </c>
      <c r="E365" t="s">
        <v>8221</v>
      </c>
      <c r="F365">
        <v>4</v>
      </c>
    </row>
    <row r="366" spans="1:6" x14ac:dyDescent="0.3">
      <c r="A366" t="s">
        <v>8219</v>
      </c>
      <c r="B366">
        <v>62</v>
      </c>
      <c r="E366" t="s">
        <v>8221</v>
      </c>
      <c r="F366">
        <v>3</v>
      </c>
    </row>
    <row r="367" spans="1:6" x14ac:dyDescent="0.3">
      <c r="A367" t="s">
        <v>8219</v>
      </c>
      <c r="B367">
        <v>74</v>
      </c>
      <c r="E367" t="s">
        <v>8221</v>
      </c>
      <c r="F367">
        <v>6</v>
      </c>
    </row>
    <row r="368" spans="1:6" x14ac:dyDescent="0.3">
      <c r="A368" t="s">
        <v>8219</v>
      </c>
      <c r="B368">
        <v>97</v>
      </c>
      <c r="E368" t="s">
        <v>8221</v>
      </c>
      <c r="F368">
        <v>0</v>
      </c>
    </row>
    <row r="369" spans="1:6" x14ac:dyDescent="0.3">
      <c r="A369" t="s">
        <v>8219</v>
      </c>
      <c r="B369">
        <v>55</v>
      </c>
      <c r="E369" t="s">
        <v>8221</v>
      </c>
      <c r="F369">
        <v>0</v>
      </c>
    </row>
    <row r="370" spans="1:6" x14ac:dyDescent="0.3">
      <c r="A370" t="s">
        <v>8219</v>
      </c>
      <c r="B370">
        <v>44</v>
      </c>
      <c r="E370" t="s">
        <v>8221</v>
      </c>
      <c r="F370">
        <v>0</v>
      </c>
    </row>
    <row r="371" spans="1:6" x14ac:dyDescent="0.3">
      <c r="A371" t="s">
        <v>8219</v>
      </c>
      <c r="B371">
        <v>110</v>
      </c>
      <c r="E371" t="s">
        <v>8221</v>
      </c>
      <c r="F371">
        <v>8</v>
      </c>
    </row>
    <row r="372" spans="1:6" x14ac:dyDescent="0.3">
      <c r="A372" t="s">
        <v>8219</v>
      </c>
      <c r="B372">
        <v>59</v>
      </c>
      <c r="E372" t="s">
        <v>8221</v>
      </c>
      <c r="F372">
        <v>5</v>
      </c>
    </row>
    <row r="373" spans="1:6" x14ac:dyDescent="0.3">
      <c r="A373" t="s">
        <v>8219</v>
      </c>
      <c r="B373">
        <v>62</v>
      </c>
      <c r="E373" t="s">
        <v>8221</v>
      </c>
      <c r="F373">
        <v>0</v>
      </c>
    </row>
    <row r="374" spans="1:6" x14ac:dyDescent="0.3">
      <c r="A374" t="s">
        <v>8219</v>
      </c>
      <c r="B374">
        <v>105</v>
      </c>
      <c r="E374" t="s">
        <v>8221</v>
      </c>
      <c r="F374">
        <v>2</v>
      </c>
    </row>
    <row r="375" spans="1:6" x14ac:dyDescent="0.3">
      <c r="A375" t="s">
        <v>8219</v>
      </c>
      <c r="B375">
        <v>26</v>
      </c>
      <c r="E375" t="s">
        <v>8221</v>
      </c>
      <c r="F375">
        <v>24</v>
      </c>
    </row>
    <row r="376" spans="1:6" x14ac:dyDescent="0.3">
      <c r="A376" t="s">
        <v>8219</v>
      </c>
      <c r="B376">
        <v>49</v>
      </c>
      <c r="E376" t="s">
        <v>8221</v>
      </c>
      <c r="F376">
        <v>0</v>
      </c>
    </row>
    <row r="377" spans="1:6" x14ac:dyDescent="0.3">
      <c r="A377" t="s">
        <v>8219</v>
      </c>
      <c r="B377">
        <v>68</v>
      </c>
      <c r="E377" t="s">
        <v>8221</v>
      </c>
      <c r="F377">
        <v>9</v>
      </c>
    </row>
    <row r="378" spans="1:6" x14ac:dyDescent="0.3">
      <c r="A378" t="s">
        <v>8219</v>
      </c>
      <c r="B378">
        <v>22</v>
      </c>
      <c r="E378" t="s">
        <v>8221</v>
      </c>
      <c r="F378">
        <v>0</v>
      </c>
    </row>
    <row r="379" spans="1:6" x14ac:dyDescent="0.3">
      <c r="A379" t="s">
        <v>8219</v>
      </c>
      <c r="B379">
        <v>18</v>
      </c>
      <c r="E379" t="s">
        <v>8221</v>
      </c>
      <c r="F379">
        <v>1</v>
      </c>
    </row>
    <row r="380" spans="1:6" x14ac:dyDescent="0.3">
      <c r="A380" t="s">
        <v>8219</v>
      </c>
      <c r="B380">
        <v>19</v>
      </c>
      <c r="E380" t="s">
        <v>8221</v>
      </c>
      <c r="F380">
        <v>10</v>
      </c>
    </row>
    <row r="381" spans="1:6" x14ac:dyDescent="0.3">
      <c r="A381" t="s">
        <v>8219</v>
      </c>
      <c r="B381">
        <v>99</v>
      </c>
      <c r="E381" t="s">
        <v>8221</v>
      </c>
      <c r="F381">
        <v>1</v>
      </c>
    </row>
    <row r="382" spans="1:6" x14ac:dyDescent="0.3">
      <c r="A382" t="s">
        <v>8219</v>
      </c>
      <c r="B382">
        <v>27</v>
      </c>
      <c r="E382" t="s">
        <v>8221</v>
      </c>
      <c r="F382">
        <v>0</v>
      </c>
    </row>
    <row r="383" spans="1:6" x14ac:dyDescent="0.3">
      <c r="A383" t="s">
        <v>8219</v>
      </c>
      <c r="B383">
        <v>25</v>
      </c>
      <c r="E383" t="s">
        <v>8221</v>
      </c>
      <c r="F383">
        <v>20</v>
      </c>
    </row>
    <row r="384" spans="1:6" x14ac:dyDescent="0.3">
      <c r="A384" t="s">
        <v>8219</v>
      </c>
      <c r="B384">
        <v>14</v>
      </c>
      <c r="E384" t="s">
        <v>8221</v>
      </c>
      <c r="F384">
        <v>30</v>
      </c>
    </row>
    <row r="385" spans="1:6" x14ac:dyDescent="0.3">
      <c r="A385" t="s">
        <v>8219</v>
      </c>
      <c r="B385">
        <v>35</v>
      </c>
      <c r="E385" t="s">
        <v>8221</v>
      </c>
      <c r="F385">
        <v>6</v>
      </c>
    </row>
    <row r="386" spans="1:6" x14ac:dyDescent="0.3">
      <c r="A386" t="s">
        <v>8219</v>
      </c>
      <c r="B386">
        <v>10</v>
      </c>
      <c r="E386" t="s">
        <v>8221</v>
      </c>
      <c r="F386">
        <v>15</v>
      </c>
    </row>
    <row r="387" spans="1:6" x14ac:dyDescent="0.3">
      <c r="A387" t="s">
        <v>8219</v>
      </c>
      <c r="B387">
        <v>29</v>
      </c>
      <c r="E387" t="s">
        <v>8221</v>
      </c>
      <c r="F387">
        <v>5</v>
      </c>
    </row>
    <row r="388" spans="1:6" x14ac:dyDescent="0.3">
      <c r="A388" t="s">
        <v>8219</v>
      </c>
      <c r="B388">
        <v>44</v>
      </c>
      <c r="E388" t="s">
        <v>8221</v>
      </c>
      <c r="F388">
        <v>0</v>
      </c>
    </row>
    <row r="389" spans="1:6" x14ac:dyDescent="0.3">
      <c r="A389" t="s">
        <v>8219</v>
      </c>
      <c r="B389">
        <v>17</v>
      </c>
      <c r="E389" t="s">
        <v>8221</v>
      </c>
      <c r="F389">
        <v>0</v>
      </c>
    </row>
    <row r="390" spans="1:6" x14ac:dyDescent="0.3">
      <c r="A390" t="s">
        <v>8219</v>
      </c>
      <c r="B390">
        <v>34</v>
      </c>
      <c r="E390" t="s">
        <v>8221</v>
      </c>
      <c r="F390">
        <v>28</v>
      </c>
    </row>
    <row r="391" spans="1:6" x14ac:dyDescent="0.3">
      <c r="A391" t="s">
        <v>8219</v>
      </c>
      <c r="B391">
        <v>14</v>
      </c>
      <c r="E391" t="s">
        <v>8221</v>
      </c>
      <c r="F391">
        <v>0</v>
      </c>
    </row>
    <row r="392" spans="1:6" x14ac:dyDescent="0.3">
      <c r="A392" t="s">
        <v>8219</v>
      </c>
      <c r="B392">
        <v>156</v>
      </c>
      <c r="E392" t="s">
        <v>8221</v>
      </c>
      <c r="F392">
        <v>5</v>
      </c>
    </row>
    <row r="393" spans="1:6" x14ac:dyDescent="0.3">
      <c r="A393" t="s">
        <v>8219</v>
      </c>
      <c r="B393">
        <v>128</v>
      </c>
      <c r="E393" t="s">
        <v>8221</v>
      </c>
      <c r="F393">
        <v>7</v>
      </c>
    </row>
    <row r="394" spans="1:6" x14ac:dyDescent="0.3">
      <c r="A394" t="s">
        <v>8219</v>
      </c>
      <c r="B394">
        <v>60</v>
      </c>
      <c r="E394" t="s">
        <v>8221</v>
      </c>
      <c r="F394">
        <v>30</v>
      </c>
    </row>
    <row r="395" spans="1:6" x14ac:dyDescent="0.3">
      <c r="A395" t="s">
        <v>8219</v>
      </c>
      <c r="B395">
        <v>32</v>
      </c>
      <c r="E395" t="s">
        <v>8221</v>
      </c>
      <c r="F395">
        <v>2</v>
      </c>
    </row>
    <row r="396" spans="1:6" x14ac:dyDescent="0.3">
      <c r="A396" t="s">
        <v>8219</v>
      </c>
      <c r="B396">
        <v>53</v>
      </c>
      <c r="E396" t="s">
        <v>8221</v>
      </c>
      <c r="F396">
        <v>30</v>
      </c>
    </row>
    <row r="397" spans="1:6" x14ac:dyDescent="0.3">
      <c r="A397" t="s">
        <v>8219</v>
      </c>
      <c r="B397">
        <v>184</v>
      </c>
      <c r="E397" t="s">
        <v>8221</v>
      </c>
      <c r="F397">
        <v>2</v>
      </c>
    </row>
    <row r="398" spans="1:6" x14ac:dyDescent="0.3">
      <c r="A398" t="s">
        <v>8219</v>
      </c>
      <c r="B398">
        <v>90</v>
      </c>
      <c r="E398" t="s">
        <v>8221</v>
      </c>
      <c r="F398">
        <v>0</v>
      </c>
    </row>
    <row r="399" spans="1:6" x14ac:dyDescent="0.3">
      <c r="A399" t="s">
        <v>8219</v>
      </c>
      <c r="B399">
        <v>71</v>
      </c>
      <c r="E399" t="s">
        <v>8221</v>
      </c>
      <c r="F399">
        <v>2</v>
      </c>
    </row>
    <row r="400" spans="1:6" x14ac:dyDescent="0.3">
      <c r="A400" t="s">
        <v>8219</v>
      </c>
      <c r="B400">
        <v>87</v>
      </c>
      <c r="E400" t="s">
        <v>8221</v>
      </c>
      <c r="F400">
        <v>1</v>
      </c>
    </row>
    <row r="401" spans="1:6" x14ac:dyDescent="0.3">
      <c r="A401" t="s">
        <v>8219</v>
      </c>
      <c r="B401">
        <v>28</v>
      </c>
      <c r="E401" t="s">
        <v>8221</v>
      </c>
      <c r="F401">
        <v>2</v>
      </c>
    </row>
    <row r="402" spans="1:6" x14ac:dyDescent="0.3">
      <c r="A402" t="s">
        <v>8219</v>
      </c>
      <c r="B402">
        <v>56</v>
      </c>
      <c r="E402" t="s">
        <v>8221</v>
      </c>
      <c r="F402">
        <v>14</v>
      </c>
    </row>
    <row r="403" spans="1:6" x14ac:dyDescent="0.3">
      <c r="A403" t="s">
        <v>8219</v>
      </c>
      <c r="B403">
        <v>51</v>
      </c>
      <c r="E403" t="s">
        <v>8221</v>
      </c>
      <c r="F403">
        <v>31</v>
      </c>
    </row>
    <row r="404" spans="1:6" x14ac:dyDescent="0.3">
      <c r="A404" t="s">
        <v>8219</v>
      </c>
      <c r="B404">
        <v>75</v>
      </c>
      <c r="E404" t="s">
        <v>8221</v>
      </c>
      <c r="F404">
        <v>16</v>
      </c>
    </row>
    <row r="405" spans="1:6" x14ac:dyDescent="0.3">
      <c r="A405" t="s">
        <v>8219</v>
      </c>
      <c r="B405">
        <v>38</v>
      </c>
      <c r="E405" t="s">
        <v>8221</v>
      </c>
      <c r="F405">
        <v>12</v>
      </c>
    </row>
    <row r="406" spans="1:6" x14ac:dyDescent="0.3">
      <c r="A406" t="s">
        <v>8219</v>
      </c>
      <c r="B406">
        <v>18</v>
      </c>
      <c r="E406" t="s">
        <v>8221</v>
      </c>
      <c r="F406">
        <v>96</v>
      </c>
    </row>
    <row r="407" spans="1:6" x14ac:dyDescent="0.3">
      <c r="A407" t="s">
        <v>8219</v>
      </c>
      <c r="B407">
        <v>54</v>
      </c>
      <c r="E407" t="s">
        <v>8221</v>
      </c>
      <c r="F407">
        <v>16</v>
      </c>
    </row>
    <row r="408" spans="1:6" x14ac:dyDescent="0.3">
      <c r="A408" t="s">
        <v>8219</v>
      </c>
      <c r="B408">
        <v>71</v>
      </c>
      <c r="E408" t="s">
        <v>8221</v>
      </c>
      <c r="F408">
        <v>5</v>
      </c>
    </row>
    <row r="409" spans="1:6" x14ac:dyDescent="0.3">
      <c r="A409" t="s">
        <v>8219</v>
      </c>
      <c r="B409">
        <v>57</v>
      </c>
      <c r="E409" t="s">
        <v>8221</v>
      </c>
      <c r="F409">
        <v>0</v>
      </c>
    </row>
    <row r="410" spans="1:6" x14ac:dyDescent="0.3">
      <c r="A410" t="s">
        <v>8219</v>
      </c>
      <c r="B410">
        <v>43</v>
      </c>
      <c r="E410" t="s">
        <v>8221</v>
      </c>
      <c r="F410">
        <v>8</v>
      </c>
    </row>
    <row r="411" spans="1:6" x14ac:dyDescent="0.3">
      <c r="A411" t="s">
        <v>8219</v>
      </c>
      <c r="B411">
        <v>52</v>
      </c>
      <c r="E411" t="s">
        <v>8221</v>
      </c>
      <c r="F411">
        <v>7</v>
      </c>
    </row>
    <row r="412" spans="1:6" x14ac:dyDescent="0.3">
      <c r="A412" t="s">
        <v>8219</v>
      </c>
      <c r="B412">
        <v>27</v>
      </c>
      <c r="E412" t="s">
        <v>8221</v>
      </c>
      <c r="F412">
        <v>24</v>
      </c>
    </row>
    <row r="413" spans="1:6" x14ac:dyDescent="0.3">
      <c r="A413" t="s">
        <v>8219</v>
      </c>
      <c r="B413">
        <v>12</v>
      </c>
      <c r="E413" t="s">
        <v>8221</v>
      </c>
      <c r="F413">
        <v>121</v>
      </c>
    </row>
    <row r="414" spans="1:6" x14ac:dyDescent="0.3">
      <c r="A414" t="s">
        <v>8219</v>
      </c>
      <c r="B414">
        <v>33</v>
      </c>
      <c r="E414" t="s">
        <v>8221</v>
      </c>
      <c r="F414">
        <v>196</v>
      </c>
    </row>
    <row r="415" spans="1:6" x14ac:dyDescent="0.3">
      <c r="A415" t="s">
        <v>8219</v>
      </c>
      <c r="B415">
        <v>96</v>
      </c>
      <c r="E415" t="s">
        <v>8221</v>
      </c>
      <c r="F415">
        <v>5</v>
      </c>
    </row>
    <row r="416" spans="1:6" x14ac:dyDescent="0.3">
      <c r="A416" t="s">
        <v>8219</v>
      </c>
      <c r="B416">
        <v>28</v>
      </c>
      <c r="E416" t="s">
        <v>8221</v>
      </c>
      <c r="F416">
        <v>73</v>
      </c>
    </row>
    <row r="417" spans="1:6" x14ac:dyDescent="0.3">
      <c r="A417" t="s">
        <v>8219</v>
      </c>
      <c r="B417">
        <v>43</v>
      </c>
      <c r="E417" t="s">
        <v>8221</v>
      </c>
      <c r="F417">
        <v>93</v>
      </c>
    </row>
    <row r="418" spans="1:6" x14ac:dyDescent="0.3">
      <c r="A418" t="s">
        <v>8219</v>
      </c>
      <c r="B418">
        <v>205</v>
      </c>
      <c r="E418" t="s">
        <v>8221</v>
      </c>
      <c r="F418">
        <v>17</v>
      </c>
    </row>
    <row r="419" spans="1:6" x14ac:dyDescent="0.3">
      <c r="A419" t="s">
        <v>8219</v>
      </c>
      <c r="B419">
        <v>23</v>
      </c>
      <c r="E419" t="s">
        <v>8221</v>
      </c>
      <c r="F419">
        <v>7</v>
      </c>
    </row>
    <row r="420" spans="1:6" x14ac:dyDescent="0.3">
      <c r="A420" t="s">
        <v>8219</v>
      </c>
      <c r="B420">
        <v>19</v>
      </c>
      <c r="E420" t="s">
        <v>8221</v>
      </c>
      <c r="F420">
        <v>17</v>
      </c>
    </row>
    <row r="421" spans="1:6" x14ac:dyDescent="0.3">
      <c r="A421" t="s">
        <v>8219</v>
      </c>
      <c r="B421">
        <v>14</v>
      </c>
      <c r="E421" t="s">
        <v>8221</v>
      </c>
      <c r="F421">
        <v>171</v>
      </c>
    </row>
    <row r="422" spans="1:6" x14ac:dyDescent="0.3">
      <c r="A422" t="s">
        <v>8219</v>
      </c>
      <c r="B422">
        <v>38</v>
      </c>
      <c r="E422" t="s">
        <v>8221</v>
      </c>
      <c r="F422">
        <v>188</v>
      </c>
    </row>
    <row r="423" spans="1:6" x14ac:dyDescent="0.3">
      <c r="A423" t="s">
        <v>8219</v>
      </c>
      <c r="B423">
        <v>78</v>
      </c>
      <c r="E423" t="s">
        <v>8221</v>
      </c>
      <c r="F423">
        <v>110</v>
      </c>
    </row>
    <row r="424" spans="1:6" x14ac:dyDescent="0.3">
      <c r="A424" t="s">
        <v>8219</v>
      </c>
      <c r="B424">
        <v>69</v>
      </c>
      <c r="E424" t="s">
        <v>8221</v>
      </c>
      <c r="F424">
        <v>37</v>
      </c>
    </row>
    <row r="425" spans="1:6" x14ac:dyDescent="0.3">
      <c r="A425" t="s">
        <v>8219</v>
      </c>
      <c r="B425">
        <v>33</v>
      </c>
      <c r="E425" t="s">
        <v>8221</v>
      </c>
      <c r="F425">
        <v>9</v>
      </c>
    </row>
    <row r="426" spans="1:6" x14ac:dyDescent="0.3">
      <c r="A426" t="s">
        <v>8219</v>
      </c>
      <c r="B426">
        <v>54</v>
      </c>
      <c r="E426" t="s">
        <v>8221</v>
      </c>
      <c r="F426">
        <v>29</v>
      </c>
    </row>
    <row r="427" spans="1:6" x14ac:dyDescent="0.3">
      <c r="A427" t="s">
        <v>8219</v>
      </c>
      <c r="B427">
        <v>99</v>
      </c>
      <c r="E427" t="s">
        <v>8221</v>
      </c>
      <c r="F427">
        <v>6</v>
      </c>
    </row>
    <row r="428" spans="1:6" x14ac:dyDescent="0.3">
      <c r="A428" t="s">
        <v>8219</v>
      </c>
      <c r="B428">
        <v>49</v>
      </c>
      <c r="E428" t="s">
        <v>8221</v>
      </c>
      <c r="F428">
        <v>30</v>
      </c>
    </row>
    <row r="429" spans="1:6" x14ac:dyDescent="0.3">
      <c r="A429" t="s">
        <v>8219</v>
      </c>
      <c r="B429">
        <v>11</v>
      </c>
      <c r="E429" t="s">
        <v>8221</v>
      </c>
      <c r="F429">
        <v>81</v>
      </c>
    </row>
    <row r="430" spans="1:6" x14ac:dyDescent="0.3">
      <c r="A430" t="s">
        <v>8219</v>
      </c>
      <c r="B430">
        <v>38</v>
      </c>
      <c r="E430" t="s">
        <v>8221</v>
      </c>
      <c r="F430">
        <v>4</v>
      </c>
    </row>
    <row r="431" spans="1:6" x14ac:dyDescent="0.3">
      <c r="A431" t="s">
        <v>8219</v>
      </c>
      <c r="B431">
        <v>16</v>
      </c>
      <c r="E431" t="s">
        <v>8221</v>
      </c>
      <c r="F431">
        <v>11</v>
      </c>
    </row>
    <row r="432" spans="1:6" x14ac:dyDescent="0.3">
      <c r="A432" t="s">
        <v>8219</v>
      </c>
      <c r="B432">
        <v>32</v>
      </c>
      <c r="E432" t="s">
        <v>8221</v>
      </c>
      <c r="F432">
        <v>14</v>
      </c>
    </row>
    <row r="433" spans="1:6" x14ac:dyDescent="0.3">
      <c r="A433" t="s">
        <v>8219</v>
      </c>
      <c r="B433">
        <v>20</v>
      </c>
      <c r="E433" t="s">
        <v>8221</v>
      </c>
      <c r="F433">
        <v>5</v>
      </c>
    </row>
    <row r="434" spans="1:6" x14ac:dyDescent="0.3">
      <c r="A434" t="s">
        <v>8219</v>
      </c>
      <c r="B434">
        <v>154</v>
      </c>
      <c r="E434" t="s">
        <v>8221</v>
      </c>
      <c r="F434">
        <v>45</v>
      </c>
    </row>
    <row r="435" spans="1:6" x14ac:dyDescent="0.3">
      <c r="A435" t="s">
        <v>8219</v>
      </c>
      <c r="B435">
        <v>41</v>
      </c>
      <c r="E435" t="s">
        <v>8221</v>
      </c>
      <c r="F435">
        <v>8</v>
      </c>
    </row>
    <row r="436" spans="1:6" x14ac:dyDescent="0.3">
      <c r="A436" t="s">
        <v>8219</v>
      </c>
      <c r="B436">
        <v>75</v>
      </c>
      <c r="E436" t="s">
        <v>8221</v>
      </c>
      <c r="F436">
        <v>3</v>
      </c>
    </row>
    <row r="437" spans="1:6" x14ac:dyDescent="0.3">
      <c r="A437" t="s">
        <v>8219</v>
      </c>
      <c r="B437">
        <v>40</v>
      </c>
      <c r="E437" t="s">
        <v>8221</v>
      </c>
      <c r="F437">
        <v>24</v>
      </c>
    </row>
    <row r="438" spans="1:6" x14ac:dyDescent="0.3">
      <c r="A438" t="s">
        <v>8219</v>
      </c>
      <c r="B438">
        <v>46</v>
      </c>
      <c r="E438" t="s">
        <v>8221</v>
      </c>
      <c r="F438">
        <v>18</v>
      </c>
    </row>
    <row r="439" spans="1:6" x14ac:dyDescent="0.3">
      <c r="A439" t="s">
        <v>8219</v>
      </c>
      <c r="B439">
        <v>62</v>
      </c>
      <c r="E439" t="s">
        <v>8221</v>
      </c>
      <c r="F439">
        <v>12</v>
      </c>
    </row>
    <row r="440" spans="1:6" x14ac:dyDescent="0.3">
      <c r="A440" t="s">
        <v>8219</v>
      </c>
      <c r="B440">
        <v>61</v>
      </c>
      <c r="E440" t="s">
        <v>8221</v>
      </c>
      <c r="F440">
        <v>123</v>
      </c>
    </row>
    <row r="441" spans="1:6" x14ac:dyDescent="0.3">
      <c r="A441" t="s">
        <v>8219</v>
      </c>
      <c r="B441">
        <v>96</v>
      </c>
      <c r="E441" t="s">
        <v>8221</v>
      </c>
      <c r="F441">
        <v>96</v>
      </c>
    </row>
    <row r="442" spans="1:6" x14ac:dyDescent="0.3">
      <c r="A442" t="s">
        <v>8219</v>
      </c>
      <c r="B442">
        <v>190</v>
      </c>
      <c r="E442" t="s">
        <v>8221</v>
      </c>
      <c r="F442">
        <v>31</v>
      </c>
    </row>
    <row r="443" spans="1:6" x14ac:dyDescent="0.3">
      <c r="A443" t="s">
        <v>8219</v>
      </c>
      <c r="B443">
        <v>94</v>
      </c>
      <c r="E443" t="s">
        <v>8221</v>
      </c>
      <c r="F443">
        <v>4</v>
      </c>
    </row>
    <row r="444" spans="1:6" x14ac:dyDescent="0.3">
      <c r="A444" t="s">
        <v>8219</v>
      </c>
      <c r="B444">
        <v>39</v>
      </c>
      <c r="E444" t="s">
        <v>8221</v>
      </c>
      <c r="F444">
        <v>3</v>
      </c>
    </row>
    <row r="445" spans="1:6" x14ac:dyDescent="0.3">
      <c r="A445" t="s">
        <v>8219</v>
      </c>
      <c r="B445">
        <v>127</v>
      </c>
      <c r="E445" t="s">
        <v>8221</v>
      </c>
      <c r="F445">
        <v>179</v>
      </c>
    </row>
    <row r="446" spans="1:6" x14ac:dyDescent="0.3">
      <c r="A446" t="s">
        <v>8219</v>
      </c>
      <c r="B446">
        <v>159</v>
      </c>
      <c r="E446" t="s">
        <v>8221</v>
      </c>
      <c r="F446">
        <v>3</v>
      </c>
    </row>
    <row r="447" spans="1:6" x14ac:dyDescent="0.3">
      <c r="A447" t="s">
        <v>8219</v>
      </c>
      <c r="B447">
        <v>177</v>
      </c>
      <c r="E447" t="s">
        <v>8221</v>
      </c>
      <c r="F447">
        <v>23</v>
      </c>
    </row>
    <row r="448" spans="1:6" x14ac:dyDescent="0.3">
      <c r="A448" t="s">
        <v>8219</v>
      </c>
      <c r="B448">
        <v>47</v>
      </c>
      <c r="E448" t="s">
        <v>8221</v>
      </c>
      <c r="F448">
        <v>23</v>
      </c>
    </row>
    <row r="449" spans="1:6" x14ac:dyDescent="0.3">
      <c r="A449" t="s">
        <v>8219</v>
      </c>
      <c r="B449">
        <v>1</v>
      </c>
      <c r="E449" t="s">
        <v>8221</v>
      </c>
      <c r="F449">
        <v>41</v>
      </c>
    </row>
    <row r="450" spans="1:6" x14ac:dyDescent="0.3">
      <c r="A450" t="s">
        <v>8219</v>
      </c>
      <c r="B450">
        <v>16</v>
      </c>
      <c r="E450" t="s">
        <v>8221</v>
      </c>
      <c r="F450">
        <v>0</v>
      </c>
    </row>
    <row r="451" spans="1:6" x14ac:dyDescent="0.3">
      <c r="A451" t="s">
        <v>8219</v>
      </c>
      <c r="B451">
        <v>115</v>
      </c>
      <c r="E451" t="s">
        <v>8221</v>
      </c>
      <c r="F451">
        <v>32</v>
      </c>
    </row>
    <row r="452" spans="1:6" x14ac:dyDescent="0.3">
      <c r="A452" t="s">
        <v>8219</v>
      </c>
      <c r="B452">
        <v>133</v>
      </c>
      <c r="E452" t="s">
        <v>8221</v>
      </c>
      <c r="F452">
        <v>2</v>
      </c>
    </row>
    <row r="453" spans="1:6" x14ac:dyDescent="0.3">
      <c r="A453" t="s">
        <v>8219</v>
      </c>
      <c r="B453">
        <v>70</v>
      </c>
      <c r="E453" t="s">
        <v>8221</v>
      </c>
      <c r="F453">
        <v>7</v>
      </c>
    </row>
    <row r="454" spans="1:6" x14ac:dyDescent="0.3">
      <c r="A454" t="s">
        <v>8219</v>
      </c>
      <c r="B454">
        <v>62</v>
      </c>
      <c r="E454" t="s">
        <v>8221</v>
      </c>
      <c r="F454">
        <v>4</v>
      </c>
    </row>
    <row r="455" spans="1:6" x14ac:dyDescent="0.3">
      <c r="A455" t="s">
        <v>8219</v>
      </c>
      <c r="B455">
        <v>10</v>
      </c>
      <c r="E455" t="s">
        <v>8221</v>
      </c>
      <c r="F455">
        <v>196</v>
      </c>
    </row>
    <row r="456" spans="1:6" x14ac:dyDescent="0.3">
      <c r="A456" t="s">
        <v>8219</v>
      </c>
      <c r="B456">
        <v>499</v>
      </c>
      <c r="E456" t="s">
        <v>8221</v>
      </c>
      <c r="F456">
        <v>11</v>
      </c>
    </row>
    <row r="457" spans="1:6" x14ac:dyDescent="0.3">
      <c r="A457" t="s">
        <v>8219</v>
      </c>
      <c r="B457">
        <v>47</v>
      </c>
      <c r="E457" t="s">
        <v>8221</v>
      </c>
      <c r="F457">
        <v>9</v>
      </c>
    </row>
    <row r="458" spans="1:6" x14ac:dyDescent="0.3">
      <c r="A458" t="s">
        <v>8219</v>
      </c>
      <c r="B458">
        <v>28</v>
      </c>
      <c r="E458" t="s">
        <v>8221</v>
      </c>
      <c r="F458">
        <v>5</v>
      </c>
    </row>
    <row r="459" spans="1:6" x14ac:dyDescent="0.3">
      <c r="A459" t="s">
        <v>8219</v>
      </c>
      <c r="B459">
        <v>24</v>
      </c>
      <c r="E459" t="s">
        <v>8221</v>
      </c>
      <c r="F459">
        <v>8</v>
      </c>
    </row>
    <row r="460" spans="1:6" x14ac:dyDescent="0.3">
      <c r="A460" t="s">
        <v>8219</v>
      </c>
      <c r="B460">
        <v>76</v>
      </c>
      <c r="E460" t="s">
        <v>8221</v>
      </c>
      <c r="F460">
        <v>229</v>
      </c>
    </row>
    <row r="461" spans="1:6" x14ac:dyDescent="0.3">
      <c r="A461" t="s">
        <v>8219</v>
      </c>
      <c r="B461">
        <v>98</v>
      </c>
      <c r="E461" t="s">
        <v>8221</v>
      </c>
      <c r="F461">
        <v>40</v>
      </c>
    </row>
    <row r="462" spans="1:6" x14ac:dyDescent="0.3">
      <c r="A462" t="s">
        <v>8219</v>
      </c>
      <c r="B462">
        <v>30</v>
      </c>
      <c r="E462" t="s">
        <v>8221</v>
      </c>
      <c r="F462">
        <v>123</v>
      </c>
    </row>
    <row r="463" spans="1:6" x14ac:dyDescent="0.3">
      <c r="A463" t="s">
        <v>8219</v>
      </c>
      <c r="B463">
        <v>478</v>
      </c>
      <c r="E463" t="s">
        <v>8221</v>
      </c>
      <c r="F463">
        <v>5</v>
      </c>
    </row>
    <row r="464" spans="1:6" x14ac:dyDescent="0.3">
      <c r="A464" t="s">
        <v>8219</v>
      </c>
      <c r="B464">
        <v>74</v>
      </c>
      <c r="E464" t="s">
        <v>8221</v>
      </c>
      <c r="F464">
        <v>148</v>
      </c>
    </row>
    <row r="465" spans="1:6" x14ac:dyDescent="0.3">
      <c r="A465" t="s">
        <v>8219</v>
      </c>
      <c r="B465">
        <v>131</v>
      </c>
      <c r="E465" t="s">
        <v>8221</v>
      </c>
      <c r="F465">
        <v>10</v>
      </c>
    </row>
    <row r="466" spans="1:6" x14ac:dyDescent="0.3">
      <c r="A466" t="s">
        <v>8219</v>
      </c>
      <c r="B466">
        <v>61</v>
      </c>
      <c r="E466" t="s">
        <v>8221</v>
      </c>
      <c r="F466">
        <v>4</v>
      </c>
    </row>
    <row r="467" spans="1:6" x14ac:dyDescent="0.3">
      <c r="A467" t="s">
        <v>8219</v>
      </c>
      <c r="B467">
        <v>1071</v>
      </c>
      <c r="E467" t="s">
        <v>8221</v>
      </c>
      <c r="F467">
        <v>21</v>
      </c>
    </row>
    <row r="468" spans="1:6" x14ac:dyDescent="0.3">
      <c r="A468" t="s">
        <v>8219</v>
      </c>
      <c r="B468">
        <v>122</v>
      </c>
      <c r="E468" t="s">
        <v>8221</v>
      </c>
      <c r="F468">
        <v>2</v>
      </c>
    </row>
    <row r="469" spans="1:6" x14ac:dyDescent="0.3">
      <c r="A469" t="s">
        <v>8219</v>
      </c>
      <c r="B469">
        <v>111</v>
      </c>
      <c r="E469" t="s">
        <v>8221</v>
      </c>
      <c r="F469">
        <v>0</v>
      </c>
    </row>
    <row r="470" spans="1:6" x14ac:dyDescent="0.3">
      <c r="A470" t="s">
        <v>8219</v>
      </c>
      <c r="B470">
        <v>255</v>
      </c>
      <c r="E470" t="s">
        <v>8221</v>
      </c>
      <c r="F470">
        <v>4</v>
      </c>
    </row>
    <row r="471" spans="1:6" x14ac:dyDescent="0.3">
      <c r="A471" t="s">
        <v>8219</v>
      </c>
      <c r="B471">
        <v>141</v>
      </c>
      <c r="E471" t="s">
        <v>8221</v>
      </c>
      <c r="F471">
        <v>1</v>
      </c>
    </row>
    <row r="472" spans="1:6" x14ac:dyDescent="0.3">
      <c r="A472" t="s">
        <v>8219</v>
      </c>
      <c r="B472">
        <v>159</v>
      </c>
      <c r="E472" t="s">
        <v>8221</v>
      </c>
      <c r="F472">
        <v>30</v>
      </c>
    </row>
    <row r="473" spans="1:6" x14ac:dyDescent="0.3">
      <c r="A473" t="s">
        <v>8219</v>
      </c>
      <c r="B473">
        <v>99</v>
      </c>
      <c r="E473" t="s">
        <v>8221</v>
      </c>
      <c r="F473">
        <v>3</v>
      </c>
    </row>
    <row r="474" spans="1:6" x14ac:dyDescent="0.3">
      <c r="A474" t="s">
        <v>8219</v>
      </c>
      <c r="B474">
        <v>96</v>
      </c>
      <c r="E474" t="s">
        <v>8221</v>
      </c>
      <c r="F474">
        <v>975</v>
      </c>
    </row>
    <row r="475" spans="1:6" x14ac:dyDescent="0.3">
      <c r="A475" t="s">
        <v>8219</v>
      </c>
      <c r="B475">
        <v>27</v>
      </c>
      <c r="E475" t="s">
        <v>8221</v>
      </c>
      <c r="F475">
        <v>167</v>
      </c>
    </row>
    <row r="476" spans="1:6" x14ac:dyDescent="0.3">
      <c r="A476" t="s">
        <v>8219</v>
      </c>
      <c r="B476">
        <v>166</v>
      </c>
      <c r="E476" t="s">
        <v>8221</v>
      </c>
      <c r="F476">
        <v>5</v>
      </c>
    </row>
    <row r="477" spans="1:6" x14ac:dyDescent="0.3">
      <c r="A477" t="s">
        <v>8219</v>
      </c>
      <c r="B477">
        <v>76</v>
      </c>
      <c r="E477" t="s">
        <v>8221</v>
      </c>
      <c r="F477">
        <v>18</v>
      </c>
    </row>
    <row r="478" spans="1:6" x14ac:dyDescent="0.3">
      <c r="A478" t="s">
        <v>8219</v>
      </c>
      <c r="B478">
        <v>211</v>
      </c>
      <c r="E478" t="s">
        <v>8221</v>
      </c>
      <c r="F478">
        <v>98</v>
      </c>
    </row>
    <row r="479" spans="1:6" x14ac:dyDescent="0.3">
      <c r="A479" t="s">
        <v>8219</v>
      </c>
      <c r="B479">
        <v>21</v>
      </c>
      <c r="E479" t="s">
        <v>8221</v>
      </c>
      <c r="F479">
        <v>4</v>
      </c>
    </row>
    <row r="480" spans="1:6" x14ac:dyDescent="0.3">
      <c r="A480" t="s">
        <v>8219</v>
      </c>
      <c r="B480">
        <v>61</v>
      </c>
      <c r="E480" t="s">
        <v>8221</v>
      </c>
      <c r="F480">
        <v>3</v>
      </c>
    </row>
    <row r="481" spans="1:6" x14ac:dyDescent="0.3">
      <c r="A481" t="s">
        <v>8219</v>
      </c>
      <c r="B481">
        <v>30</v>
      </c>
      <c r="E481" t="s">
        <v>8221</v>
      </c>
      <c r="F481">
        <v>1</v>
      </c>
    </row>
    <row r="482" spans="1:6" x14ac:dyDescent="0.3">
      <c r="A482" t="s">
        <v>8219</v>
      </c>
      <c r="B482">
        <v>375</v>
      </c>
      <c r="E482" t="s">
        <v>8221</v>
      </c>
      <c r="F482">
        <v>0</v>
      </c>
    </row>
    <row r="483" spans="1:6" x14ac:dyDescent="0.3">
      <c r="A483" t="s">
        <v>8219</v>
      </c>
      <c r="B483">
        <v>111</v>
      </c>
      <c r="E483" t="s">
        <v>8221</v>
      </c>
      <c r="F483">
        <v>9</v>
      </c>
    </row>
    <row r="484" spans="1:6" x14ac:dyDescent="0.3">
      <c r="A484" t="s">
        <v>8219</v>
      </c>
      <c r="B484">
        <v>123</v>
      </c>
      <c r="E484" t="s">
        <v>8221</v>
      </c>
      <c r="F484">
        <v>2</v>
      </c>
    </row>
    <row r="485" spans="1:6" x14ac:dyDescent="0.3">
      <c r="A485" t="s">
        <v>8219</v>
      </c>
      <c r="B485">
        <v>70</v>
      </c>
      <c r="E485" t="s">
        <v>8221</v>
      </c>
      <c r="F485">
        <v>0</v>
      </c>
    </row>
    <row r="486" spans="1:6" x14ac:dyDescent="0.3">
      <c r="A486" t="s">
        <v>8219</v>
      </c>
      <c r="B486">
        <v>85</v>
      </c>
      <c r="E486" t="s">
        <v>8221</v>
      </c>
      <c r="F486">
        <v>147</v>
      </c>
    </row>
    <row r="487" spans="1:6" x14ac:dyDescent="0.3">
      <c r="A487" t="s">
        <v>8219</v>
      </c>
      <c r="B487">
        <v>86</v>
      </c>
      <c r="E487" t="s">
        <v>8221</v>
      </c>
      <c r="F487">
        <v>49</v>
      </c>
    </row>
    <row r="488" spans="1:6" x14ac:dyDescent="0.3">
      <c r="A488" t="s">
        <v>8219</v>
      </c>
      <c r="B488">
        <v>13</v>
      </c>
      <c r="E488" t="s">
        <v>8221</v>
      </c>
      <c r="F488">
        <v>1</v>
      </c>
    </row>
    <row r="489" spans="1:6" x14ac:dyDescent="0.3">
      <c r="A489" t="s">
        <v>8219</v>
      </c>
      <c r="B489">
        <v>33</v>
      </c>
      <c r="E489" t="s">
        <v>8221</v>
      </c>
      <c r="F489">
        <v>2</v>
      </c>
    </row>
    <row r="490" spans="1:6" x14ac:dyDescent="0.3">
      <c r="A490" t="s">
        <v>8219</v>
      </c>
      <c r="B490">
        <v>15</v>
      </c>
      <c r="E490" t="s">
        <v>8221</v>
      </c>
      <c r="F490">
        <v>7</v>
      </c>
    </row>
    <row r="491" spans="1:6" x14ac:dyDescent="0.3">
      <c r="A491" t="s">
        <v>8219</v>
      </c>
      <c r="B491">
        <v>273</v>
      </c>
      <c r="E491" t="s">
        <v>8221</v>
      </c>
      <c r="F491">
        <v>4</v>
      </c>
    </row>
    <row r="492" spans="1:6" x14ac:dyDescent="0.3">
      <c r="A492" t="s">
        <v>8219</v>
      </c>
      <c r="B492">
        <v>714</v>
      </c>
      <c r="E492" t="s">
        <v>8221</v>
      </c>
      <c r="F492">
        <v>27</v>
      </c>
    </row>
    <row r="493" spans="1:6" x14ac:dyDescent="0.3">
      <c r="A493" t="s">
        <v>8219</v>
      </c>
      <c r="B493">
        <v>170</v>
      </c>
      <c r="E493" t="s">
        <v>8221</v>
      </c>
      <c r="F493">
        <v>94</v>
      </c>
    </row>
    <row r="494" spans="1:6" x14ac:dyDescent="0.3">
      <c r="A494" t="s">
        <v>8219</v>
      </c>
      <c r="B494">
        <v>512</v>
      </c>
      <c r="E494" t="s">
        <v>8221</v>
      </c>
      <c r="F494">
        <v>29</v>
      </c>
    </row>
    <row r="495" spans="1:6" x14ac:dyDescent="0.3">
      <c r="A495" t="s">
        <v>8219</v>
      </c>
      <c r="B495">
        <v>314</v>
      </c>
      <c r="E495" t="s">
        <v>8221</v>
      </c>
      <c r="F495">
        <v>7</v>
      </c>
    </row>
    <row r="496" spans="1:6" x14ac:dyDescent="0.3">
      <c r="A496" t="s">
        <v>8219</v>
      </c>
      <c r="B496">
        <v>167</v>
      </c>
      <c r="E496" t="s">
        <v>8221</v>
      </c>
      <c r="F496">
        <v>22</v>
      </c>
    </row>
    <row r="497" spans="1:6" x14ac:dyDescent="0.3">
      <c r="A497" t="s">
        <v>8219</v>
      </c>
      <c r="B497">
        <v>9</v>
      </c>
      <c r="E497" t="s">
        <v>8221</v>
      </c>
      <c r="F497">
        <v>1</v>
      </c>
    </row>
    <row r="498" spans="1:6" x14ac:dyDescent="0.3">
      <c r="A498" t="s">
        <v>8219</v>
      </c>
      <c r="B498">
        <v>103</v>
      </c>
      <c r="E498" t="s">
        <v>8221</v>
      </c>
      <c r="F498">
        <v>10</v>
      </c>
    </row>
    <row r="499" spans="1:6" x14ac:dyDescent="0.3">
      <c r="A499" t="s">
        <v>8219</v>
      </c>
      <c r="B499">
        <v>111</v>
      </c>
      <c r="E499" t="s">
        <v>8221</v>
      </c>
      <c r="F499">
        <v>6</v>
      </c>
    </row>
    <row r="500" spans="1:6" x14ac:dyDescent="0.3">
      <c r="A500" t="s">
        <v>8219</v>
      </c>
      <c r="B500">
        <v>271</v>
      </c>
      <c r="E500" t="s">
        <v>8221</v>
      </c>
      <c r="F500">
        <v>24</v>
      </c>
    </row>
    <row r="501" spans="1:6" x14ac:dyDescent="0.3">
      <c r="A501" t="s">
        <v>8219</v>
      </c>
      <c r="B501">
        <v>101</v>
      </c>
      <c r="E501" t="s">
        <v>8221</v>
      </c>
      <c r="F501">
        <v>15</v>
      </c>
    </row>
    <row r="502" spans="1:6" x14ac:dyDescent="0.3">
      <c r="A502" t="s">
        <v>8219</v>
      </c>
      <c r="B502">
        <v>57</v>
      </c>
      <c r="E502" t="s">
        <v>8221</v>
      </c>
      <c r="F502">
        <v>37</v>
      </c>
    </row>
    <row r="503" spans="1:6" x14ac:dyDescent="0.3">
      <c r="A503" t="s">
        <v>8219</v>
      </c>
      <c r="B503">
        <v>62</v>
      </c>
      <c r="E503" t="s">
        <v>8221</v>
      </c>
      <c r="F503">
        <v>20</v>
      </c>
    </row>
    <row r="504" spans="1:6" x14ac:dyDescent="0.3">
      <c r="A504" t="s">
        <v>8219</v>
      </c>
      <c r="B504">
        <v>32</v>
      </c>
      <c r="E504" t="s">
        <v>8221</v>
      </c>
      <c r="F504">
        <v>7</v>
      </c>
    </row>
    <row r="505" spans="1:6" x14ac:dyDescent="0.3">
      <c r="A505" t="s">
        <v>8219</v>
      </c>
      <c r="B505">
        <v>141</v>
      </c>
      <c r="E505" t="s">
        <v>8221</v>
      </c>
      <c r="F505">
        <v>0</v>
      </c>
    </row>
    <row r="506" spans="1:6" x14ac:dyDescent="0.3">
      <c r="A506" t="s">
        <v>8219</v>
      </c>
      <c r="B506">
        <v>75</v>
      </c>
      <c r="E506" t="s">
        <v>8221</v>
      </c>
      <c r="F506">
        <v>21</v>
      </c>
    </row>
    <row r="507" spans="1:6" x14ac:dyDescent="0.3">
      <c r="A507" t="s">
        <v>8219</v>
      </c>
      <c r="B507">
        <v>46</v>
      </c>
      <c r="E507" t="s">
        <v>8221</v>
      </c>
      <c r="F507">
        <v>3</v>
      </c>
    </row>
    <row r="508" spans="1:6" x14ac:dyDescent="0.3">
      <c r="A508" t="s">
        <v>8219</v>
      </c>
      <c r="B508">
        <v>103</v>
      </c>
      <c r="E508" t="s">
        <v>8221</v>
      </c>
      <c r="F508">
        <v>11</v>
      </c>
    </row>
    <row r="509" spans="1:6" x14ac:dyDescent="0.3">
      <c r="A509" t="s">
        <v>8219</v>
      </c>
      <c r="B509">
        <v>6</v>
      </c>
      <c r="E509" t="s">
        <v>8221</v>
      </c>
      <c r="F509">
        <v>1</v>
      </c>
    </row>
    <row r="510" spans="1:6" x14ac:dyDescent="0.3">
      <c r="A510" t="s">
        <v>8219</v>
      </c>
      <c r="B510">
        <v>83</v>
      </c>
      <c r="E510" t="s">
        <v>8221</v>
      </c>
      <c r="F510">
        <v>312</v>
      </c>
    </row>
    <row r="511" spans="1:6" x14ac:dyDescent="0.3">
      <c r="A511" t="s">
        <v>8219</v>
      </c>
      <c r="B511">
        <v>108</v>
      </c>
      <c r="E511" t="s">
        <v>8221</v>
      </c>
      <c r="F511">
        <v>1</v>
      </c>
    </row>
    <row r="512" spans="1:6" x14ac:dyDescent="0.3">
      <c r="A512" t="s">
        <v>8219</v>
      </c>
      <c r="B512">
        <v>25</v>
      </c>
      <c r="E512" t="s">
        <v>8221</v>
      </c>
      <c r="F512">
        <v>3</v>
      </c>
    </row>
    <row r="513" spans="1:6" x14ac:dyDescent="0.3">
      <c r="A513" t="s">
        <v>8219</v>
      </c>
      <c r="B513">
        <v>549</v>
      </c>
      <c r="E513" t="s">
        <v>8221</v>
      </c>
      <c r="F513">
        <v>4</v>
      </c>
    </row>
    <row r="514" spans="1:6" x14ac:dyDescent="0.3">
      <c r="A514" t="s">
        <v>8219</v>
      </c>
      <c r="B514">
        <v>222</v>
      </c>
      <c r="E514" t="s">
        <v>8221</v>
      </c>
      <c r="F514">
        <v>10</v>
      </c>
    </row>
    <row r="515" spans="1:6" x14ac:dyDescent="0.3">
      <c r="A515" t="s">
        <v>8219</v>
      </c>
      <c r="B515">
        <v>183</v>
      </c>
      <c r="E515" t="s">
        <v>8221</v>
      </c>
      <c r="F515">
        <v>8</v>
      </c>
    </row>
    <row r="516" spans="1:6" x14ac:dyDescent="0.3">
      <c r="A516" t="s">
        <v>8219</v>
      </c>
      <c r="B516">
        <v>89</v>
      </c>
      <c r="E516" t="s">
        <v>8221</v>
      </c>
      <c r="F516">
        <v>3</v>
      </c>
    </row>
    <row r="517" spans="1:6" x14ac:dyDescent="0.3">
      <c r="A517" t="s">
        <v>8219</v>
      </c>
      <c r="B517">
        <v>253</v>
      </c>
      <c r="E517" t="s">
        <v>8221</v>
      </c>
      <c r="F517">
        <v>1</v>
      </c>
    </row>
    <row r="518" spans="1:6" x14ac:dyDescent="0.3">
      <c r="A518" t="s">
        <v>8219</v>
      </c>
      <c r="B518">
        <v>140</v>
      </c>
      <c r="E518" t="s">
        <v>8221</v>
      </c>
      <c r="F518">
        <v>0</v>
      </c>
    </row>
    <row r="519" spans="1:6" x14ac:dyDescent="0.3">
      <c r="A519" t="s">
        <v>8219</v>
      </c>
      <c r="B519">
        <v>103</v>
      </c>
      <c r="E519" t="s">
        <v>8221</v>
      </c>
      <c r="F519">
        <v>5</v>
      </c>
    </row>
    <row r="520" spans="1:6" x14ac:dyDescent="0.3">
      <c r="A520" t="s">
        <v>8219</v>
      </c>
      <c r="B520">
        <v>138</v>
      </c>
      <c r="E520" t="s">
        <v>8221</v>
      </c>
      <c r="F520">
        <v>0</v>
      </c>
    </row>
    <row r="521" spans="1:6" x14ac:dyDescent="0.3">
      <c r="A521" t="s">
        <v>8219</v>
      </c>
      <c r="B521">
        <v>191</v>
      </c>
      <c r="E521" t="s">
        <v>8221</v>
      </c>
      <c r="F521">
        <v>3</v>
      </c>
    </row>
    <row r="522" spans="1:6" x14ac:dyDescent="0.3">
      <c r="A522" t="s">
        <v>8219</v>
      </c>
      <c r="B522">
        <v>45</v>
      </c>
      <c r="E522" t="s">
        <v>8221</v>
      </c>
      <c r="F522">
        <v>7</v>
      </c>
    </row>
    <row r="523" spans="1:6" x14ac:dyDescent="0.3">
      <c r="A523" t="s">
        <v>8219</v>
      </c>
      <c r="B523">
        <v>17</v>
      </c>
      <c r="E523" t="s">
        <v>8221</v>
      </c>
      <c r="F523">
        <v>0</v>
      </c>
    </row>
    <row r="524" spans="1:6" x14ac:dyDescent="0.3">
      <c r="A524" t="s">
        <v>8219</v>
      </c>
      <c r="B524">
        <v>31</v>
      </c>
      <c r="E524" t="s">
        <v>8221</v>
      </c>
      <c r="F524">
        <v>2</v>
      </c>
    </row>
    <row r="525" spans="1:6" x14ac:dyDescent="0.3">
      <c r="A525" t="s">
        <v>8219</v>
      </c>
      <c r="B525">
        <v>50</v>
      </c>
      <c r="E525" t="s">
        <v>8221</v>
      </c>
      <c r="F525">
        <v>23</v>
      </c>
    </row>
    <row r="526" spans="1:6" x14ac:dyDescent="0.3">
      <c r="A526" t="s">
        <v>8219</v>
      </c>
      <c r="B526">
        <v>59</v>
      </c>
      <c r="E526" t="s">
        <v>8221</v>
      </c>
      <c r="F526">
        <v>1</v>
      </c>
    </row>
    <row r="527" spans="1:6" x14ac:dyDescent="0.3">
      <c r="A527" t="s">
        <v>8219</v>
      </c>
      <c r="B527">
        <v>81</v>
      </c>
      <c r="E527" t="s">
        <v>8221</v>
      </c>
      <c r="F527">
        <v>2</v>
      </c>
    </row>
    <row r="528" spans="1:6" x14ac:dyDescent="0.3">
      <c r="A528" t="s">
        <v>8219</v>
      </c>
      <c r="B528">
        <v>508</v>
      </c>
      <c r="E528" t="s">
        <v>8221</v>
      </c>
      <c r="F528">
        <v>3</v>
      </c>
    </row>
    <row r="529" spans="1:6" x14ac:dyDescent="0.3">
      <c r="A529" t="s">
        <v>8219</v>
      </c>
      <c r="B529">
        <v>74</v>
      </c>
      <c r="E529" t="s">
        <v>8221</v>
      </c>
      <c r="F529">
        <v>0</v>
      </c>
    </row>
    <row r="530" spans="1:6" x14ac:dyDescent="0.3">
      <c r="A530" t="s">
        <v>8219</v>
      </c>
      <c r="B530">
        <v>141</v>
      </c>
      <c r="E530" t="s">
        <v>8221</v>
      </c>
      <c r="F530">
        <v>13</v>
      </c>
    </row>
    <row r="531" spans="1:6" x14ac:dyDescent="0.3">
      <c r="A531" t="s">
        <v>8219</v>
      </c>
      <c r="B531">
        <v>711</v>
      </c>
      <c r="E531" t="s">
        <v>8221</v>
      </c>
      <c r="F531">
        <v>1</v>
      </c>
    </row>
    <row r="532" spans="1:6" x14ac:dyDescent="0.3">
      <c r="A532" t="s">
        <v>8219</v>
      </c>
      <c r="B532">
        <v>141</v>
      </c>
      <c r="E532" t="s">
        <v>8221</v>
      </c>
      <c r="F532">
        <v>1</v>
      </c>
    </row>
    <row r="533" spans="1:6" x14ac:dyDescent="0.3">
      <c r="A533" t="s">
        <v>8219</v>
      </c>
      <c r="B533">
        <v>109</v>
      </c>
      <c r="E533" t="s">
        <v>8221</v>
      </c>
      <c r="F533">
        <v>1</v>
      </c>
    </row>
    <row r="534" spans="1:6" x14ac:dyDescent="0.3">
      <c r="A534" t="s">
        <v>8219</v>
      </c>
      <c r="B534">
        <v>361</v>
      </c>
      <c r="E534" t="s">
        <v>8221</v>
      </c>
      <c r="F534">
        <v>6</v>
      </c>
    </row>
    <row r="535" spans="1:6" x14ac:dyDescent="0.3">
      <c r="A535" t="s">
        <v>8219</v>
      </c>
      <c r="B535">
        <v>176</v>
      </c>
      <c r="E535" t="s">
        <v>8221</v>
      </c>
      <c r="F535">
        <v>39</v>
      </c>
    </row>
    <row r="536" spans="1:6" x14ac:dyDescent="0.3">
      <c r="A536" t="s">
        <v>8219</v>
      </c>
      <c r="B536">
        <v>670</v>
      </c>
      <c r="E536" t="s">
        <v>8221</v>
      </c>
      <c r="F536">
        <v>4</v>
      </c>
    </row>
    <row r="537" spans="1:6" x14ac:dyDescent="0.3">
      <c r="A537" t="s">
        <v>8219</v>
      </c>
      <c r="B537">
        <v>96</v>
      </c>
      <c r="E537" t="s">
        <v>8221</v>
      </c>
      <c r="F537">
        <v>1</v>
      </c>
    </row>
    <row r="538" spans="1:6" x14ac:dyDescent="0.3">
      <c r="A538" t="s">
        <v>8219</v>
      </c>
      <c r="B538">
        <v>74</v>
      </c>
      <c r="E538" t="s">
        <v>8221</v>
      </c>
      <c r="F538">
        <v>0</v>
      </c>
    </row>
    <row r="539" spans="1:6" x14ac:dyDescent="0.3">
      <c r="A539" t="s">
        <v>8219</v>
      </c>
      <c r="B539">
        <v>52</v>
      </c>
      <c r="E539" t="s">
        <v>8221</v>
      </c>
      <c r="F539">
        <v>0</v>
      </c>
    </row>
    <row r="540" spans="1:6" x14ac:dyDescent="0.3">
      <c r="A540" t="s">
        <v>8219</v>
      </c>
      <c r="B540">
        <v>105</v>
      </c>
      <c r="E540" t="s">
        <v>8221</v>
      </c>
      <c r="F540">
        <v>0</v>
      </c>
    </row>
    <row r="541" spans="1:6" x14ac:dyDescent="0.3">
      <c r="A541" t="s">
        <v>8219</v>
      </c>
      <c r="B541">
        <v>41</v>
      </c>
      <c r="E541" t="s">
        <v>8221</v>
      </c>
      <c r="F541">
        <v>8</v>
      </c>
    </row>
    <row r="542" spans="1:6" x14ac:dyDescent="0.3">
      <c r="A542" t="s">
        <v>8219</v>
      </c>
      <c r="B542">
        <v>34</v>
      </c>
      <c r="E542" t="s">
        <v>8221</v>
      </c>
      <c r="F542">
        <v>0</v>
      </c>
    </row>
    <row r="543" spans="1:6" x14ac:dyDescent="0.3">
      <c r="A543" t="s">
        <v>8219</v>
      </c>
      <c r="B543">
        <v>66</v>
      </c>
      <c r="E543" t="s">
        <v>8221</v>
      </c>
      <c r="F543">
        <v>1</v>
      </c>
    </row>
    <row r="544" spans="1:6" x14ac:dyDescent="0.3">
      <c r="A544" t="s">
        <v>8219</v>
      </c>
      <c r="B544">
        <v>50</v>
      </c>
      <c r="E544" t="s">
        <v>8221</v>
      </c>
      <c r="F544">
        <v>12</v>
      </c>
    </row>
    <row r="545" spans="1:6" x14ac:dyDescent="0.3">
      <c r="A545" t="s">
        <v>8219</v>
      </c>
      <c r="B545">
        <v>159</v>
      </c>
      <c r="E545" t="s">
        <v>8221</v>
      </c>
      <c r="F545">
        <v>0</v>
      </c>
    </row>
    <row r="546" spans="1:6" x14ac:dyDescent="0.3">
      <c r="A546" t="s">
        <v>8219</v>
      </c>
      <c r="B546">
        <v>182</v>
      </c>
      <c r="E546" t="s">
        <v>8221</v>
      </c>
      <c r="F546">
        <v>3</v>
      </c>
    </row>
    <row r="547" spans="1:6" x14ac:dyDescent="0.3">
      <c r="A547" t="s">
        <v>8219</v>
      </c>
      <c r="B547">
        <v>206</v>
      </c>
      <c r="E547" t="s">
        <v>8221</v>
      </c>
      <c r="F547">
        <v>2</v>
      </c>
    </row>
    <row r="548" spans="1:6" x14ac:dyDescent="0.3">
      <c r="A548" t="s">
        <v>8219</v>
      </c>
      <c r="B548">
        <v>169</v>
      </c>
      <c r="E548" t="s">
        <v>8221</v>
      </c>
      <c r="F548">
        <v>6</v>
      </c>
    </row>
    <row r="549" spans="1:6" x14ac:dyDescent="0.3">
      <c r="A549" t="s">
        <v>8219</v>
      </c>
      <c r="B549">
        <v>31</v>
      </c>
      <c r="E549" t="s">
        <v>8221</v>
      </c>
      <c r="F549">
        <v>0</v>
      </c>
    </row>
    <row r="550" spans="1:6" x14ac:dyDescent="0.3">
      <c r="A550" t="s">
        <v>8219</v>
      </c>
      <c r="B550">
        <v>28</v>
      </c>
      <c r="E550" t="s">
        <v>8221</v>
      </c>
      <c r="F550">
        <v>15</v>
      </c>
    </row>
    <row r="551" spans="1:6" x14ac:dyDescent="0.3">
      <c r="A551" t="s">
        <v>8219</v>
      </c>
      <c r="B551">
        <v>54</v>
      </c>
      <c r="E551" t="s">
        <v>8221</v>
      </c>
      <c r="F551">
        <v>1</v>
      </c>
    </row>
    <row r="552" spans="1:6" x14ac:dyDescent="0.3">
      <c r="A552" t="s">
        <v>8219</v>
      </c>
      <c r="B552">
        <v>467</v>
      </c>
      <c r="E552" t="s">
        <v>8221</v>
      </c>
      <c r="F552">
        <v>3</v>
      </c>
    </row>
    <row r="553" spans="1:6" x14ac:dyDescent="0.3">
      <c r="A553" t="s">
        <v>8219</v>
      </c>
      <c r="B553">
        <v>389</v>
      </c>
      <c r="E553" t="s">
        <v>8221</v>
      </c>
      <c r="F553">
        <v>8</v>
      </c>
    </row>
    <row r="554" spans="1:6" x14ac:dyDescent="0.3">
      <c r="A554" t="s">
        <v>8219</v>
      </c>
      <c r="B554">
        <v>68</v>
      </c>
      <c r="E554" t="s">
        <v>8221</v>
      </c>
      <c r="F554">
        <v>0</v>
      </c>
    </row>
    <row r="555" spans="1:6" x14ac:dyDescent="0.3">
      <c r="A555" t="s">
        <v>8219</v>
      </c>
      <c r="B555">
        <v>413</v>
      </c>
      <c r="E555" t="s">
        <v>8221</v>
      </c>
      <c r="F555">
        <v>3</v>
      </c>
    </row>
    <row r="556" spans="1:6" x14ac:dyDescent="0.3">
      <c r="A556" t="s">
        <v>8219</v>
      </c>
      <c r="B556">
        <v>190</v>
      </c>
      <c r="E556" t="s">
        <v>8221</v>
      </c>
      <c r="F556">
        <v>3</v>
      </c>
    </row>
    <row r="557" spans="1:6" x14ac:dyDescent="0.3">
      <c r="A557" t="s">
        <v>8219</v>
      </c>
      <c r="B557">
        <v>189</v>
      </c>
      <c r="E557" t="s">
        <v>8221</v>
      </c>
      <c r="F557">
        <v>0</v>
      </c>
    </row>
    <row r="558" spans="1:6" x14ac:dyDescent="0.3">
      <c r="A558" t="s">
        <v>8219</v>
      </c>
      <c r="B558">
        <v>130</v>
      </c>
      <c r="E558" t="s">
        <v>8221</v>
      </c>
      <c r="F558">
        <v>19</v>
      </c>
    </row>
    <row r="559" spans="1:6" x14ac:dyDescent="0.3">
      <c r="A559" t="s">
        <v>8219</v>
      </c>
      <c r="B559">
        <v>74</v>
      </c>
      <c r="E559" t="s">
        <v>8221</v>
      </c>
      <c r="F559">
        <v>0</v>
      </c>
    </row>
    <row r="560" spans="1:6" x14ac:dyDescent="0.3">
      <c r="A560" t="s">
        <v>8219</v>
      </c>
      <c r="B560">
        <v>274</v>
      </c>
      <c r="E560" t="s">
        <v>8221</v>
      </c>
      <c r="F560">
        <v>2</v>
      </c>
    </row>
    <row r="561" spans="1:6" x14ac:dyDescent="0.3">
      <c r="A561" t="s">
        <v>8219</v>
      </c>
      <c r="B561">
        <v>22</v>
      </c>
      <c r="E561" t="s">
        <v>8221</v>
      </c>
      <c r="F561">
        <v>0</v>
      </c>
    </row>
    <row r="562" spans="1:6" x14ac:dyDescent="0.3">
      <c r="A562" t="s">
        <v>8219</v>
      </c>
      <c r="B562">
        <v>31</v>
      </c>
      <c r="E562" t="s">
        <v>8221</v>
      </c>
      <c r="F562">
        <v>0</v>
      </c>
    </row>
    <row r="563" spans="1:6" x14ac:dyDescent="0.3">
      <c r="A563" t="s">
        <v>8219</v>
      </c>
      <c r="B563">
        <v>63</v>
      </c>
      <c r="E563" t="s">
        <v>8221</v>
      </c>
      <c r="F563">
        <v>25</v>
      </c>
    </row>
    <row r="564" spans="1:6" x14ac:dyDescent="0.3">
      <c r="A564" t="s">
        <v>8219</v>
      </c>
      <c r="B564">
        <v>20</v>
      </c>
      <c r="E564" t="s">
        <v>8221</v>
      </c>
      <c r="F564">
        <v>8</v>
      </c>
    </row>
    <row r="565" spans="1:6" x14ac:dyDescent="0.3">
      <c r="A565" t="s">
        <v>8219</v>
      </c>
      <c r="B565">
        <v>25</v>
      </c>
      <c r="E565" t="s">
        <v>8221</v>
      </c>
      <c r="F565">
        <v>16</v>
      </c>
    </row>
    <row r="566" spans="1:6" x14ac:dyDescent="0.3">
      <c r="A566" t="s">
        <v>8219</v>
      </c>
      <c r="B566">
        <v>61</v>
      </c>
      <c r="E566" t="s">
        <v>8221</v>
      </c>
      <c r="F566">
        <v>3</v>
      </c>
    </row>
    <row r="567" spans="1:6" x14ac:dyDescent="0.3">
      <c r="A567" t="s">
        <v>8219</v>
      </c>
      <c r="B567">
        <v>52</v>
      </c>
      <c r="E567" t="s">
        <v>8221</v>
      </c>
      <c r="F567">
        <v>3</v>
      </c>
    </row>
    <row r="568" spans="1:6" x14ac:dyDescent="0.3">
      <c r="A568" t="s">
        <v>8219</v>
      </c>
      <c r="B568">
        <v>86</v>
      </c>
      <c r="E568" t="s">
        <v>8221</v>
      </c>
      <c r="F568">
        <v>2</v>
      </c>
    </row>
    <row r="569" spans="1:6" x14ac:dyDescent="0.3">
      <c r="A569" t="s">
        <v>8219</v>
      </c>
      <c r="B569">
        <v>42</v>
      </c>
      <c r="E569" t="s">
        <v>8221</v>
      </c>
      <c r="F569">
        <v>1</v>
      </c>
    </row>
    <row r="570" spans="1:6" x14ac:dyDescent="0.3">
      <c r="A570" t="s">
        <v>8219</v>
      </c>
      <c r="B570">
        <v>52</v>
      </c>
      <c r="E570" t="s">
        <v>8221</v>
      </c>
      <c r="F570">
        <v>0</v>
      </c>
    </row>
    <row r="571" spans="1:6" x14ac:dyDescent="0.3">
      <c r="A571" t="s">
        <v>8219</v>
      </c>
      <c r="B571">
        <v>120</v>
      </c>
      <c r="E571" t="s">
        <v>8221</v>
      </c>
      <c r="F571">
        <v>1</v>
      </c>
    </row>
    <row r="572" spans="1:6" x14ac:dyDescent="0.3">
      <c r="A572" t="s">
        <v>8219</v>
      </c>
      <c r="B572">
        <v>22</v>
      </c>
      <c r="E572" t="s">
        <v>8221</v>
      </c>
      <c r="F572">
        <v>19</v>
      </c>
    </row>
    <row r="573" spans="1:6" x14ac:dyDescent="0.3">
      <c r="A573" t="s">
        <v>8219</v>
      </c>
      <c r="B573">
        <v>64</v>
      </c>
      <c r="E573" t="s">
        <v>8221</v>
      </c>
      <c r="F573">
        <v>9</v>
      </c>
    </row>
    <row r="574" spans="1:6" x14ac:dyDescent="0.3">
      <c r="A574" t="s">
        <v>8219</v>
      </c>
      <c r="B574">
        <v>23</v>
      </c>
      <c r="E574" t="s">
        <v>8221</v>
      </c>
      <c r="F574">
        <v>1</v>
      </c>
    </row>
    <row r="575" spans="1:6" x14ac:dyDescent="0.3">
      <c r="A575" t="s">
        <v>8219</v>
      </c>
      <c r="B575">
        <v>238</v>
      </c>
      <c r="E575" t="s">
        <v>8221</v>
      </c>
      <c r="F575">
        <v>0</v>
      </c>
    </row>
    <row r="576" spans="1:6" x14ac:dyDescent="0.3">
      <c r="A576" t="s">
        <v>8219</v>
      </c>
      <c r="B576">
        <v>33</v>
      </c>
      <c r="E576" t="s">
        <v>8221</v>
      </c>
      <c r="F576">
        <v>1</v>
      </c>
    </row>
    <row r="577" spans="1:6" x14ac:dyDescent="0.3">
      <c r="A577" t="s">
        <v>8219</v>
      </c>
      <c r="B577">
        <v>32</v>
      </c>
      <c r="E577" t="s">
        <v>8221</v>
      </c>
      <c r="F577">
        <v>5</v>
      </c>
    </row>
    <row r="578" spans="1:6" x14ac:dyDescent="0.3">
      <c r="A578" t="s">
        <v>8219</v>
      </c>
      <c r="B578">
        <v>24</v>
      </c>
      <c r="E578" t="s">
        <v>8221</v>
      </c>
      <c r="F578">
        <v>85</v>
      </c>
    </row>
    <row r="579" spans="1:6" x14ac:dyDescent="0.3">
      <c r="A579" t="s">
        <v>8219</v>
      </c>
      <c r="B579">
        <v>29</v>
      </c>
      <c r="E579" t="s">
        <v>8221</v>
      </c>
      <c r="F579">
        <v>3</v>
      </c>
    </row>
    <row r="580" spans="1:6" x14ac:dyDescent="0.3">
      <c r="A580" t="s">
        <v>8219</v>
      </c>
      <c r="B580">
        <v>50</v>
      </c>
      <c r="E580" t="s">
        <v>8221</v>
      </c>
      <c r="F580">
        <v>4</v>
      </c>
    </row>
    <row r="581" spans="1:6" x14ac:dyDescent="0.3">
      <c r="A581" t="s">
        <v>8219</v>
      </c>
      <c r="B581">
        <v>108</v>
      </c>
      <c r="E581" t="s">
        <v>8221</v>
      </c>
      <c r="F581">
        <v>3</v>
      </c>
    </row>
    <row r="582" spans="1:6" x14ac:dyDescent="0.3">
      <c r="A582" t="s">
        <v>8219</v>
      </c>
      <c r="B582">
        <v>139</v>
      </c>
      <c r="E582" t="s">
        <v>8221</v>
      </c>
      <c r="F582">
        <v>5</v>
      </c>
    </row>
    <row r="583" spans="1:6" x14ac:dyDescent="0.3">
      <c r="A583" t="s">
        <v>8219</v>
      </c>
      <c r="B583">
        <v>7</v>
      </c>
      <c r="E583" t="s">
        <v>8221</v>
      </c>
      <c r="F583">
        <v>17</v>
      </c>
    </row>
    <row r="584" spans="1:6" x14ac:dyDescent="0.3">
      <c r="A584" t="s">
        <v>8219</v>
      </c>
      <c r="B584">
        <v>149</v>
      </c>
      <c r="E584" t="s">
        <v>8221</v>
      </c>
      <c r="F584">
        <v>3</v>
      </c>
    </row>
    <row r="585" spans="1:6" x14ac:dyDescent="0.3">
      <c r="A585" t="s">
        <v>8219</v>
      </c>
      <c r="B585">
        <v>31</v>
      </c>
      <c r="E585" t="s">
        <v>8221</v>
      </c>
      <c r="F585">
        <v>2</v>
      </c>
    </row>
    <row r="586" spans="1:6" x14ac:dyDescent="0.3">
      <c r="A586" t="s">
        <v>8219</v>
      </c>
      <c r="B586">
        <v>26</v>
      </c>
      <c r="E586" t="s">
        <v>8221</v>
      </c>
      <c r="F586">
        <v>6</v>
      </c>
    </row>
    <row r="587" spans="1:6" x14ac:dyDescent="0.3">
      <c r="A587" t="s">
        <v>8219</v>
      </c>
      <c r="B587">
        <v>172</v>
      </c>
      <c r="E587" t="s">
        <v>8221</v>
      </c>
      <c r="F587">
        <v>0</v>
      </c>
    </row>
    <row r="588" spans="1:6" x14ac:dyDescent="0.3">
      <c r="A588" t="s">
        <v>8219</v>
      </c>
      <c r="B588">
        <v>78</v>
      </c>
      <c r="E588" t="s">
        <v>8221</v>
      </c>
      <c r="F588">
        <v>1</v>
      </c>
    </row>
    <row r="589" spans="1:6" x14ac:dyDescent="0.3">
      <c r="A589" t="s">
        <v>8219</v>
      </c>
      <c r="B589">
        <v>120</v>
      </c>
      <c r="E589" t="s">
        <v>8221</v>
      </c>
      <c r="F589">
        <v>3</v>
      </c>
    </row>
    <row r="590" spans="1:6" x14ac:dyDescent="0.3">
      <c r="A590" t="s">
        <v>8219</v>
      </c>
      <c r="B590">
        <v>227</v>
      </c>
      <c r="E590" t="s">
        <v>8221</v>
      </c>
      <c r="F590">
        <v>13</v>
      </c>
    </row>
    <row r="591" spans="1:6" x14ac:dyDescent="0.3">
      <c r="A591" t="s">
        <v>8219</v>
      </c>
      <c r="B591">
        <v>42</v>
      </c>
      <c r="E591" t="s">
        <v>8221</v>
      </c>
      <c r="F591">
        <v>1</v>
      </c>
    </row>
    <row r="592" spans="1:6" x14ac:dyDescent="0.3">
      <c r="A592" t="s">
        <v>8219</v>
      </c>
      <c r="B592">
        <v>64</v>
      </c>
      <c r="E592" t="s">
        <v>8221</v>
      </c>
      <c r="F592">
        <v>1</v>
      </c>
    </row>
    <row r="593" spans="1:6" x14ac:dyDescent="0.3">
      <c r="A593" t="s">
        <v>8219</v>
      </c>
      <c r="B593">
        <v>121</v>
      </c>
      <c r="E593" t="s">
        <v>8221</v>
      </c>
      <c r="F593">
        <v>9</v>
      </c>
    </row>
    <row r="594" spans="1:6" x14ac:dyDescent="0.3">
      <c r="A594" t="s">
        <v>8219</v>
      </c>
      <c r="B594">
        <v>87</v>
      </c>
      <c r="E594" t="s">
        <v>8221</v>
      </c>
      <c r="F594">
        <v>0</v>
      </c>
    </row>
    <row r="595" spans="1:6" x14ac:dyDescent="0.3">
      <c r="A595" t="s">
        <v>8219</v>
      </c>
      <c r="B595">
        <v>65</v>
      </c>
      <c r="E595" t="s">
        <v>8221</v>
      </c>
      <c r="F595">
        <v>2</v>
      </c>
    </row>
    <row r="596" spans="1:6" x14ac:dyDescent="0.3">
      <c r="A596" t="s">
        <v>8219</v>
      </c>
      <c r="B596">
        <v>49</v>
      </c>
      <c r="E596" t="s">
        <v>8221</v>
      </c>
      <c r="F596">
        <v>1</v>
      </c>
    </row>
    <row r="597" spans="1:6" x14ac:dyDescent="0.3">
      <c r="A597" t="s">
        <v>8219</v>
      </c>
      <c r="B597">
        <v>19</v>
      </c>
      <c r="E597" t="s">
        <v>8221</v>
      </c>
      <c r="F597">
        <v>10</v>
      </c>
    </row>
    <row r="598" spans="1:6" x14ac:dyDescent="0.3">
      <c r="A598" t="s">
        <v>8219</v>
      </c>
      <c r="B598">
        <v>81</v>
      </c>
      <c r="E598" t="s">
        <v>8221</v>
      </c>
      <c r="F598">
        <v>3</v>
      </c>
    </row>
    <row r="599" spans="1:6" x14ac:dyDescent="0.3">
      <c r="A599" t="s">
        <v>8219</v>
      </c>
      <c r="B599">
        <v>264</v>
      </c>
      <c r="E599" t="s">
        <v>8221</v>
      </c>
      <c r="F599">
        <v>2</v>
      </c>
    </row>
    <row r="600" spans="1:6" x14ac:dyDescent="0.3">
      <c r="A600" t="s">
        <v>8219</v>
      </c>
      <c r="B600">
        <v>25</v>
      </c>
      <c r="E600" t="s">
        <v>8221</v>
      </c>
      <c r="F600">
        <v>2</v>
      </c>
    </row>
    <row r="601" spans="1:6" x14ac:dyDescent="0.3">
      <c r="A601" t="s">
        <v>8219</v>
      </c>
      <c r="B601">
        <v>5</v>
      </c>
      <c r="E601" t="s">
        <v>8221</v>
      </c>
      <c r="F601">
        <v>1</v>
      </c>
    </row>
    <row r="602" spans="1:6" x14ac:dyDescent="0.3">
      <c r="A602" t="s">
        <v>8219</v>
      </c>
      <c r="B602">
        <v>144</v>
      </c>
      <c r="E602" t="s">
        <v>8221</v>
      </c>
      <c r="F602">
        <v>14</v>
      </c>
    </row>
    <row r="603" spans="1:6" x14ac:dyDescent="0.3">
      <c r="A603" t="s">
        <v>8219</v>
      </c>
      <c r="B603">
        <v>92</v>
      </c>
      <c r="E603" t="s">
        <v>8221</v>
      </c>
      <c r="F603">
        <v>0</v>
      </c>
    </row>
    <row r="604" spans="1:6" x14ac:dyDescent="0.3">
      <c r="A604" t="s">
        <v>8219</v>
      </c>
      <c r="B604">
        <v>147</v>
      </c>
      <c r="E604" t="s">
        <v>8221</v>
      </c>
      <c r="F604">
        <v>0</v>
      </c>
    </row>
    <row r="605" spans="1:6" x14ac:dyDescent="0.3">
      <c r="A605" t="s">
        <v>8219</v>
      </c>
      <c r="B605">
        <v>90</v>
      </c>
      <c r="E605" t="s">
        <v>8221</v>
      </c>
      <c r="F605">
        <v>4</v>
      </c>
    </row>
    <row r="606" spans="1:6" x14ac:dyDescent="0.3">
      <c r="A606" t="s">
        <v>8219</v>
      </c>
      <c r="B606">
        <v>87</v>
      </c>
      <c r="E606" t="s">
        <v>8221</v>
      </c>
      <c r="F606">
        <v>3</v>
      </c>
    </row>
    <row r="607" spans="1:6" x14ac:dyDescent="0.3">
      <c r="A607" t="s">
        <v>8219</v>
      </c>
      <c r="B607">
        <v>406</v>
      </c>
      <c r="E607" t="s">
        <v>8221</v>
      </c>
      <c r="F607">
        <v>0</v>
      </c>
    </row>
    <row r="608" spans="1:6" x14ac:dyDescent="0.3">
      <c r="A608" t="s">
        <v>8219</v>
      </c>
      <c r="B608">
        <v>20</v>
      </c>
      <c r="E608" t="s">
        <v>8221</v>
      </c>
      <c r="F608">
        <v>5</v>
      </c>
    </row>
    <row r="609" spans="1:6" x14ac:dyDescent="0.3">
      <c r="A609" t="s">
        <v>8219</v>
      </c>
      <c r="B609">
        <v>70</v>
      </c>
      <c r="E609" t="s">
        <v>8221</v>
      </c>
      <c r="F609">
        <v>47</v>
      </c>
    </row>
    <row r="610" spans="1:6" x14ac:dyDescent="0.3">
      <c r="A610" t="s">
        <v>8219</v>
      </c>
      <c r="B610">
        <v>16</v>
      </c>
      <c r="E610" t="s">
        <v>8221</v>
      </c>
      <c r="F610">
        <v>0</v>
      </c>
    </row>
    <row r="611" spans="1:6" x14ac:dyDescent="0.3">
      <c r="A611" t="s">
        <v>8219</v>
      </c>
      <c r="B611">
        <v>52</v>
      </c>
      <c r="E611" t="s">
        <v>8221</v>
      </c>
      <c r="F611">
        <v>10</v>
      </c>
    </row>
    <row r="612" spans="1:6" x14ac:dyDescent="0.3">
      <c r="A612" t="s">
        <v>8219</v>
      </c>
      <c r="B612">
        <v>66</v>
      </c>
      <c r="E612" t="s">
        <v>8221</v>
      </c>
      <c r="F612">
        <v>11</v>
      </c>
    </row>
    <row r="613" spans="1:6" x14ac:dyDescent="0.3">
      <c r="A613" t="s">
        <v>8219</v>
      </c>
      <c r="B613">
        <v>109</v>
      </c>
      <c r="E613" t="s">
        <v>8221</v>
      </c>
      <c r="F613">
        <v>2</v>
      </c>
    </row>
    <row r="614" spans="1:6" x14ac:dyDescent="0.3">
      <c r="A614" t="s">
        <v>8219</v>
      </c>
      <c r="B614">
        <v>168</v>
      </c>
      <c r="E614" t="s">
        <v>8221</v>
      </c>
      <c r="F614">
        <v>2</v>
      </c>
    </row>
    <row r="615" spans="1:6" x14ac:dyDescent="0.3">
      <c r="A615" t="s">
        <v>8219</v>
      </c>
      <c r="B615">
        <v>31</v>
      </c>
      <c r="E615" t="s">
        <v>8221</v>
      </c>
      <c r="F615">
        <v>22</v>
      </c>
    </row>
    <row r="616" spans="1:6" x14ac:dyDescent="0.3">
      <c r="A616" t="s">
        <v>8219</v>
      </c>
      <c r="B616">
        <v>133</v>
      </c>
      <c r="E616" t="s">
        <v>8221</v>
      </c>
      <c r="F616">
        <v>8</v>
      </c>
    </row>
    <row r="617" spans="1:6" x14ac:dyDescent="0.3">
      <c r="A617" t="s">
        <v>8219</v>
      </c>
      <c r="B617">
        <v>151</v>
      </c>
      <c r="E617" t="s">
        <v>8221</v>
      </c>
      <c r="F617">
        <v>6</v>
      </c>
    </row>
    <row r="618" spans="1:6" x14ac:dyDescent="0.3">
      <c r="A618" t="s">
        <v>8219</v>
      </c>
      <c r="B618">
        <v>5</v>
      </c>
      <c r="E618" t="s">
        <v>8221</v>
      </c>
      <c r="F618">
        <v>1</v>
      </c>
    </row>
    <row r="619" spans="1:6" x14ac:dyDescent="0.3">
      <c r="A619" t="s">
        <v>8219</v>
      </c>
      <c r="B619">
        <v>73</v>
      </c>
      <c r="E619" t="s">
        <v>8221</v>
      </c>
      <c r="F619">
        <v>3</v>
      </c>
    </row>
    <row r="620" spans="1:6" x14ac:dyDescent="0.3">
      <c r="A620" t="s">
        <v>8219</v>
      </c>
      <c r="B620">
        <v>148</v>
      </c>
      <c r="E620" t="s">
        <v>8221</v>
      </c>
      <c r="F620">
        <v>0</v>
      </c>
    </row>
    <row r="621" spans="1:6" x14ac:dyDescent="0.3">
      <c r="A621" t="s">
        <v>8219</v>
      </c>
      <c r="B621">
        <v>93</v>
      </c>
      <c r="E621" t="s">
        <v>8221</v>
      </c>
      <c r="F621">
        <v>0</v>
      </c>
    </row>
    <row r="622" spans="1:6" x14ac:dyDescent="0.3">
      <c r="A622" t="s">
        <v>8219</v>
      </c>
      <c r="B622">
        <v>63</v>
      </c>
      <c r="E622" t="s">
        <v>8221</v>
      </c>
      <c r="F622">
        <v>0</v>
      </c>
    </row>
    <row r="623" spans="1:6" x14ac:dyDescent="0.3">
      <c r="A623" t="s">
        <v>8219</v>
      </c>
      <c r="B623">
        <v>134</v>
      </c>
      <c r="E623" t="s">
        <v>8221</v>
      </c>
      <c r="F623">
        <v>0</v>
      </c>
    </row>
    <row r="624" spans="1:6" x14ac:dyDescent="0.3">
      <c r="A624" t="s">
        <v>8219</v>
      </c>
      <c r="B624">
        <v>14</v>
      </c>
      <c r="E624" t="s">
        <v>8221</v>
      </c>
      <c r="F624">
        <v>0</v>
      </c>
    </row>
    <row r="625" spans="1:6" x14ac:dyDescent="0.3">
      <c r="A625" t="s">
        <v>8219</v>
      </c>
      <c r="B625">
        <v>78</v>
      </c>
      <c r="E625" t="s">
        <v>8221</v>
      </c>
      <c r="F625">
        <v>3</v>
      </c>
    </row>
    <row r="626" spans="1:6" x14ac:dyDescent="0.3">
      <c r="A626" t="s">
        <v>8219</v>
      </c>
      <c r="B626">
        <v>112</v>
      </c>
      <c r="E626" t="s">
        <v>8221</v>
      </c>
      <c r="F626">
        <v>0</v>
      </c>
    </row>
    <row r="627" spans="1:6" x14ac:dyDescent="0.3">
      <c r="A627" t="s">
        <v>8219</v>
      </c>
      <c r="B627">
        <v>34</v>
      </c>
      <c r="E627" t="s">
        <v>8221</v>
      </c>
      <c r="F627">
        <v>0</v>
      </c>
    </row>
    <row r="628" spans="1:6" x14ac:dyDescent="0.3">
      <c r="A628" t="s">
        <v>8219</v>
      </c>
      <c r="B628">
        <v>19</v>
      </c>
      <c r="E628" t="s">
        <v>8221</v>
      </c>
      <c r="F628">
        <v>1</v>
      </c>
    </row>
    <row r="629" spans="1:6" x14ac:dyDescent="0.3">
      <c r="A629" t="s">
        <v>8219</v>
      </c>
      <c r="B629">
        <v>13</v>
      </c>
      <c r="E629" t="s">
        <v>8221</v>
      </c>
      <c r="F629">
        <v>6</v>
      </c>
    </row>
    <row r="630" spans="1:6" x14ac:dyDescent="0.3">
      <c r="A630" t="s">
        <v>8219</v>
      </c>
      <c r="B630">
        <v>104</v>
      </c>
      <c r="E630" t="s">
        <v>8221</v>
      </c>
      <c r="F630">
        <v>1</v>
      </c>
    </row>
    <row r="631" spans="1:6" x14ac:dyDescent="0.3">
      <c r="A631" t="s">
        <v>8219</v>
      </c>
      <c r="B631">
        <v>52</v>
      </c>
      <c r="E631" t="s">
        <v>8221</v>
      </c>
      <c r="F631">
        <v>2</v>
      </c>
    </row>
    <row r="632" spans="1:6" x14ac:dyDescent="0.3">
      <c r="A632" t="s">
        <v>8219</v>
      </c>
      <c r="B632">
        <v>17</v>
      </c>
      <c r="E632" t="s">
        <v>8221</v>
      </c>
      <c r="F632">
        <v>0</v>
      </c>
    </row>
    <row r="633" spans="1:6" x14ac:dyDescent="0.3">
      <c r="A633" t="s">
        <v>8219</v>
      </c>
      <c r="B633">
        <v>82</v>
      </c>
      <c r="E633" t="s">
        <v>8221</v>
      </c>
      <c r="F633">
        <v>3</v>
      </c>
    </row>
    <row r="634" spans="1:6" x14ac:dyDescent="0.3">
      <c r="A634" t="s">
        <v>8219</v>
      </c>
      <c r="B634">
        <v>73</v>
      </c>
      <c r="E634" t="s">
        <v>8221</v>
      </c>
      <c r="F634">
        <v>3</v>
      </c>
    </row>
    <row r="635" spans="1:6" x14ac:dyDescent="0.3">
      <c r="A635" t="s">
        <v>8219</v>
      </c>
      <c r="B635">
        <v>158</v>
      </c>
      <c r="E635" t="s">
        <v>8221</v>
      </c>
      <c r="F635">
        <v>0</v>
      </c>
    </row>
    <row r="636" spans="1:6" x14ac:dyDescent="0.3">
      <c r="A636" t="s">
        <v>8219</v>
      </c>
      <c r="B636">
        <v>65</v>
      </c>
      <c r="E636" t="s">
        <v>8221</v>
      </c>
      <c r="F636">
        <v>6</v>
      </c>
    </row>
    <row r="637" spans="1:6" x14ac:dyDescent="0.3">
      <c r="A637" t="s">
        <v>8219</v>
      </c>
      <c r="B637">
        <v>184</v>
      </c>
      <c r="E637" t="s">
        <v>8221</v>
      </c>
      <c r="F637">
        <v>0</v>
      </c>
    </row>
    <row r="638" spans="1:6" x14ac:dyDescent="0.3">
      <c r="A638" t="s">
        <v>8219</v>
      </c>
      <c r="B638">
        <v>34</v>
      </c>
      <c r="E638" t="s">
        <v>8221</v>
      </c>
      <c r="F638">
        <v>19</v>
      </c>
    </row>
    <row r="639" spans="1:6" x14ac:dyDescent="0.3">
      <c r="A639" t="s">
        <v>8219</v>
      </c>
      <c r="B639">
        <v>240</v>
      </c>
      <c r="E639" t="s">
        <v>8221</v>
      </c>
      <c r="F639">
        <v>1</v>
      </c>
    </row>
    <row r="640" spans="1:6" x14ac:dyDescent="0.3">
      <c r="A640" t="s">
        <v>8219</v>
      </c>
      <c r="B640">
        <v>113</v>
      </c>
      <c r="E640" t="s">
        <v>8221</v>
      </c>
      <c r="F640">
        <v>2</v>
      </c>
    </row>
    <row r="641" spans="1:6" x14ac:dyDescent="0.3">
      <c r="A641" t="s">
        <v>8219</v>
      </c>
      <c r="B641">
        <v>66</v>
      </c>
      <c r="E641" t="s">
        <v>8221</v>
      </c>
      <c r="F641">
        <v>0</v>
      </c>
    </row>
    <row r="642" spans="1:6" x14ac:dyDescent="0.3">
      <c r="A642" t="s">
        <v>8219</v>
      </c>
      <c r="B642">
        <v>340</v>
      </c>
      <c r="E642" t="s">
        <v>8221</v>
      </c>
      <c r="F642">
        <v>11</v>
      </c>
    </row>
    <row r="643" spans="1:6" x14ac:dyDescent="0.3">
      <c r="A643" t="s">
        <v>8219</v>
      </c>
      <c r="B643">
        <v>150</v>
      </c>
      <c r="E643" t="s">
        <v>8221</v>
      </c>
      <c r="F643">
        <v>0</v>
      </c>
    </row>
    <row r="644" spans="1:6" x14ac:dyDescent="0.3">
      <c r="A644" t="s">
        <v>8219</v>
      </c>
      <c r="B644">
        <v>25</v>
      </c>
      <c r="E644" t="s">
        <v>8221</v>
      </c>
      <c r="F644">
        <v>0</v>
      </c>
    </row>
    <row r="645" spans="1:6" x14ac:dyDescent="0.3">
      <c r="A645" t="s">
        <v>8219</v>
      </c>
      <c r="B645">
        <v>234</v>
      </c>
      <c r="E645" t="s">
        <v>8221</v>
      </c>
      <c r="F645">
        <v>1</v>
      </c>
    </row>
    <row r="646" spans="1:6" x14ac:dyDescent="0.3">
      <c r="A646" t="s">
        <v>8219</v>
      </c>
      <c r="B646">
        <v>2602</v>
      </c>
      <c r="E646" t="s">
        <v>8221</v>
      </c>
      <c r="F646">
        <v>3</v>
      </c>
    </row>
    <row r="647" spans="1:6" x14ac:dyDescent="0.3">
      <c r="A647" t="s">
        <v>8219</v>
      </c>
      <c r="B647">
        <v>248</v>
      </c>
      <c r="E647" t="s">
        <v>8221</v>
      </c>
      <c r="F647">
        <v>1</v>
      </c>
    </row>
    <row r="648" spans="1:6" x14ac:dyDescent="0.3">
      <c r="A648" t="s">
        <v>8219</v>
      </c>
      <c r="B648">
        <v>600</v>
      </c>
      <c r="E648" t="s">
        <v>8221</v>
      </c>
      <c r="F648">
        <v>15</v>
      </c>
    </row>
    <row r="649" spans="1:6" x14ac:dyDescent="0.3">
      <c r="A649" t="s">
        <v>8219</v>
      </c>
      <c r="B649">
        <v>293</v>
      </c>
      <c r="E649" t="s">
        <v>8221</v>
      </c>
      <c r="F649">
        <v>2</v>
      </c>
    </row>
    <row r="650" spans="1:6" x14ac:dyDescent="0.3">
      <c r="A650" t="s">
        <v>8219</v>
      </c>
      <c r="B650">
        <v>321</v>
      </c>
      <c r="E650" t="s">
        <v>8221</v>
      </c>
      <c r="F650">
        <v>1</v>
      </c>
    </row>
    <row r="651" spans="1:6" x14ac:dyDescent="0.3">
      <c r="A651" t="s">
        <v>8219</v>
      </c>
      <c r="B651">
        <v>81</v>
      </c>
      <c r="E651" t="s">
        <v>8221</v>
      </c>
      <c r="F651">
        <v>1</v>
      </c>
    </row>
    <row r="652" spans="1:6" x14ac:dyDescent="0.3">
      <c r="A652" t="s">
        <v>8219</v>
      </c>
      <c r="B652">
        <v>343</v>
      </c>
      <c r="E652" t="s">
        <v>8221</v>
      </c>
      <c r="F652">
        <v>0</v>
      </c>
    </row>
    <row r="653" spans="1:6" x14ac:dyDescent="0.3">
      <c r="A653" t="s">
        <v>8219</v>
      </c>
      <c r="B653">
        <v>336</v>
      </c>
      <c r="E653" t="s">
        <v>8221</v>
      </c>
      <c r="F653">
        <v>1</v>
      </c>
    </row>
    <row r="654" spans="1:6" x14ac:dyDescent="0.3">
      <c r="A654" t="s">
        <v>8219</v>
      </c>
      <c r="B654">
        <v>47</v>
      </c>
      <c r="E654" t="s">
        <v>8221</v>
      </c>
      <c r="F654">
        <v>11</v>
      </c>
    </row>
    <row r="655" spans="1:6" x14ac:dyDescent="0.3">
      <c r="A655" t="s">
        <v>8219</v>
      </c>
      <c r="B655">
        <v>76</v>
      </c>
      <c r="E655" t="s">
        <v>8221</v>
      </c>
      <c r="F655">
        <v>0</v>
      </c>
    </row>
    <row r="656" spans="1:6" x14ac:dyDescent="0.3">
      <c r="A656" t="s">
        <v>8219</v>
      </c>
      <c r="B656">
        <v>441</v>
      </c>
      <c r="E656" t="s">
        <v>8221</v>
      </c>
      <c r="F656">
        <v>1</v>
      </c>
    </row>
    <row r="657" spans="1:6" x14ac:dyDescent="0.3">
      <c r="A657" t="s">
        <v>8219</v>
      </c>
      <c r="B657">
        <v>916</v>
      </c>
      <c r="E657" t="s">
        <v>8221</v>
      </c>
      <c r="F657">
        <v>6</v>
      </c>
    </row>
    <row r="658" spans="1:6" x14ac:dyDescent="0.3">
      <c r="A658" t="s">
        <v>8219</v>
      </c>
      <c r="B658">
        <v>369</v>
      </c>
      <c r="E658" t="s">
        <v>8221</v>
      </c>
      <c r="F658">
        <v>7</v>
      </c>
    </row>
    <row r="659" spans="1:6" x14ac:dyDescent="0.3">
      <c r="A659" t="s">
        <v>8219</v>
      </c>
      <c r="B659">
        <v>20242</v>
      </c>
      <c r="E659" t="s">
        <v>8221</v>
      </c>
      <c r="F659">
        <v>0</v>
      </c>
    </row>
    <row r="660" spans="1:6" x14ac:dyDescent="0.3">
      <c r="A660" t="s">
        <v>8219</v>
      </c>
      <c r="B660">
        <v>71</v>
      </c>
      <c r="E660" t="s">
        <v>8221</v>
      </c>
      <c r="F660">
        <v>16</v>
      </c>
    </row>
    <row r="661" spans="1:6" x14ac:dyDescent="0.3">
      <c r="A661" t="s">
        <v>8219</v>
      </c>
      <c r="B661">
        <v>635</v>
      </c>
      <c r="E661" t="s">
        <v>8221</v>
      </c>
      <c r="F661">
        <v>0</v>
      </c>
    </row>
    <row r="662" spans="1:6" x14ac:dyDescent="0.3">
      <c r="A662" t="s">
        <v>8219</v>
      </c>
      <c r="B662">
        <v>885</v>
      </c>
      <c r="E662" t="s">
        <v>8221</v>
      </c>
      <c r="F662">
        <v>0</v>
      </c>
    </row>
    <row r="663" spans="1:6" x14ac:dyDescent="0.3">
      <c r="A663" t="s">
        <v>8219</v>
      </c>
      <c r="B663">
        <v>329</v>
      </c>
      <c r="E663" t="s">
        <v>8221</v>
      </c>
      <c r="F663">
        <v>0</v>
      </c>
    </row>
    <row r="664" spans="1:6" x14ac:dyDescent="0.3">
      <c r="A664" t="s">
        <v>8219</v>
      </c>
      <c r="B664">
        <v>71</v>
      </c>
      <c r="E664" t="s">
        <v>8221</v>
      </c>
      <c r="F664">
        <v>12</v>
      </c>
    </row>
    <row r="665" spans="1:6" x14ac:dyDescent="0.3">
      <c r="A665" t="s">
        <v>8219</v>
      </c>
      <c r="B665">
        <v>269</v>
      </c>
      <c r="E665" t="s">
        <v>8221</v>
      </c>
      <c r="F665">
        <v>1</v>
      </c>
    </row>
    <row r="666" spans="1:6" x14ac:dyDescent="0.3">
      <c r="A666" t="s">
        <v>8219</v>
      </c>
      <c r="B666">
        <v>345</v>
      </c>
      <c r="E666" t="s">
        <v>8221</v>
      </c>
      <c r="F666">
        <v>3</v>
      </c>
    </row>
    <row r="667" spans="1:6" x14ac:dyDescent="0.3">
      <c r="A667" t="s">
        <v>8219</v>
      </c>
      <c r="B667">
        <v>43</v>
      </c>
      <c r="E667" t="s">
        <v>8221</v>
      </c>
      <c r="F667">
        <v>1</v>
      </c>
    </row>
    <row r="668" spans="1:6" x14ac:dyDescent="0.3">
      <c r="A668" t="s">
        <v>8219</v>
      </c>
      <c r="B668">
        <v>33</v>
      </c>
      <c r="E668" t="s">
        <v>8221</v>
      </c>
      <c r="F668">
        <v>4</v>
      </c>
    </row>
    <row r="669" spans="1:6" x14ac:dyDescent="0.3">
      <c r="A669" t="s">
        <v>8219</v>
      </c>
      <c r="B669">
        <v>211</v>
      </c>
      <c r="E669" t="s">
        <v>8221</v>
      </c>
      <c r="F669">
        <v>1</v>
      </c>
    </row>
    <row r="670" spans="1:6" x14ac:dyDescent="0.3">
      <c r="A670" t="s">
        <v>8219</v>
      </c>
      <c r="B670">
        <v>196</v>
      </c>
      <c r="E670" t="s">
        <v>8221</v>
      </c>
      <c r="F670">
        <v>3</v>
      </c>
    </row>
    <row r="671" spans="1:6" x14ac:dyDescent="0.3">
      <c r="A671" t="s">
        <v>8219</v>
      </c>
      <c r="B671">
        <v>405</v>
      </c>
      <c r="E671" t="s">
        <v>8221</v>
      </c>
      <c r="F671">
        <v>1</v>
      </c>
    </row>
    <row r="672" spans="1:6" x14ac:dyDescent="0.3">
      <c r="A672" t="s">
        <v>8219</v>
      </c>
      <c r="B672">
        <v>206</v>
      </c>
      <c r="E672" t="s">
        <v>8221</v>
      </c>
      <c r="F672">
        <v>0</v>
      </c>
    </row>
    <row r="673" spans="1:6" x14ac:dyDescent="0.3">
      <c r="A673" t="s">
        <v>8219</v>
      </c>
      <c r="B673">
        <v>335</v>
      </c>
      <c r="E673" t="s">
        <v>8221</v>
      </c>
      <c r="F673">
        <v>12</v>
      </c>
    </row>
    <row r="674" spans="1:6" x14ac:dyDescent="0.3">
      <c r="A674" t="s">
        <v>8219</v>
      </c>
      <c r="B674">
        <v>215</v>
      </c>
      <c r="E674" t="s">
        <v>8221</v>
      </c>
      <c r="F674">
        <v>0</v>
      </c>
    </row>
    <row r="675" spans="1:6" x14ac:dyDescent="0.3">
      <c r="A675" t="s">
        <v>8219</v>
      </c>
      <c r="B675">
        <v>176</v>
      </c>
      <c r="E675" t="s">
        <v>8221</v>
      </c>
      <c r="F675">
        <v>1</v>
      </c>
    </row>
    <row r="676" spans="1:6" x14ac:dyDescent="0.3">
      <c r="A676" t="s">
        <v>8219</v>
      </c>
      <c r="B676">
        <v>555</v>
      </c>
      <c r="E676" t="s">
        <v>8221</v>
      </c>
      <c r="F676">
        <v>0</v>
      </c>
    </row>
    <row r="677" spans="1:6" x14ac:dyDescent="0.3">
      <c r="A677" t="s">
        <v>8219</v>
      </c>
      <c r="B677">
        <v>116</v>
      </c>
      <c r="E677" t="s">
        <v>8221</v>
      </c>
      <c r="F677">
        <v>0</v>
      </c>
    </row>
    <row r="678" spans="1:6" x14ac:dyDescent="0.3">
      <c r="A678" t="s">
        <v>8219</v>
      </c>
      <c r="B678">
        <v>615</v>
      </c>
      <c r="E678" t="s">
        <v>8221</v>
      </c>
      <c r="F678">
        <v>2</v>
      </c>
    </row>
    <row r="679" spans="1:6" x14ac:dyDescent="0.3">
      <c r="A679" t="s">
        <v>8219</v>
      </c>
      <c r="B679">
        <v>236</v>
      </c>
      <c r="E679" t="s">
        <v>8221</v>
      </c>
      <c r="F679">
        <v>92</v>
      </c>
    </row>
    <row r="680" spans="1:6" x14ac:dyDescent="0.3">
      <c r="A680" t="s">
        <v>8219</v>
      </c>
      <c r="B680">
        <v>145</v>
      </c>
      <c r="E680" t="s">
        <v>8221</v>
      </c>
      <c r="F680">
        <v>0</v>
      </c>
    </row>
    <row r="681" spans="1:6" x14ac:dyDescent="0.3">
      <c r="A681" t="s">
        <v>8219</v>
      </c>
      <c r="B681">
        <v>167</v>
      </c>
      <c r="E681" t="s">
        <v>8221</v>
      </c>
      <c r="F681">
        <v>3</v>
      </c>
    </row>
    <row r="682" spans="1:6" x14ac:dyDescent="0.3">
      <c r="A682" t="s">
        <v>8219</v>
      </c>
      <c r="B682">
        <v>235</v>
      </c>
      <c r="E682" t="s">
        <v>8221</v>
      </c>
      <c r="F682">
        <v>10</v>
      </c>
    </row>
    <row r="683" spans="1:6" x14ac:dyDescent="0.3">
      <c r="A683" t="s">
        <v>8219</v>
      </c>
      <c r="B683">
        <v>452</v>
      </c>
      <c r="E683" t="s">
        <v>8221</v>
      </c>
      <c r="F683">
        <v>7</v>
      </c>
    </row>
    <row r="684" spans="1:6" x14ac:dyDescent="0.3">
      <c r="A684" t="s">
        <v>8219</v>
      </c>
      <c r="B684">
        <v>241</v>
      </c>
      <c r="E684" t="s">
        <v>8221</v>
      </c>
      <c r="F684">
        <v>3</v>
      </c>
    </row>
    <row r="685" spans="1:6" x14ac:dyDescent="0.3">
      <c r="A685" t="s">
        <v>8219</v>
      </c>
      <c r="B685">
        <v>28</v>
      </c>
      <c r="E685" t="s">
        <v>8221</v>
      </c>
      <c r="F685">
        <v>0</v>
      </c>
    </row>
    <row r="686" spans="1:6" x14ac:dyDescent="0.3">
      <c r="A686" t="s">
        <v>8219</v>
      </c>
      <c r="B686">
        <v>140</v>
      </c>
      <c r="E686" t="s">
        <v>8221</v>
      </c>
      <c r="F686">
        <v>1</v>
      </c>
    </row>
    <row r="687" spans="1:6" x14ac:dyDescent="0.3">
      <c r="A687" t="s">
        <v>8219</v>
      </c>
      <c r="B687">
        <v>280</v>
      </c>
      <c r="E687" t="s">
        <v>8221</v>
      </c>
      <c r="F687">
        <v>0</v>
      </c>
    </row>
    <row r="688" spans="1:6" x14ac:dyDescent="0.3">
      <c r="A688" t="s">
        <v>8219</v>
      </c>
      <c r="B688">
        <v>70</v>
      </c>
      <c r="E688" t="s">
        <v>8221</v>
      </c>
      <c r="F688">
        <v>9</v>
      </c>
    </row>
    <row r="689" spans="1:6" x14ac:dyDescent="0.3">
      <c r="A689" t="s">
        <v>8219</v>
      </c>
      <c r="B689">
        <v>160</v>
      </c>
      <c r="E689" t="s">
        <v>8221</v>
      </c>
      <c r="F689">
        <v>2</v>
      </c>
    </row>
    <row r="690" spans="1:6" x14ac:dyDescent="0.3">
      <c r="A690" t="s">
        <v>8219</v>
      </c>
      <c r="B690">
        <v>141</v>
      </c>
      <c r="E690" t="s">
        <v>8221</v>
      </c>
      <c r="F690">
        <v>1</v>
      </c>
    </row>
    <row r="691" spans="1:6" x14ac:dyDescent="0.3">
      <c r="A691" t="s">
        <v>8219</v>
      </c>
      <c r="B691">
        <v>874</v>
      </c>
      <c r="E691" t="s">
        <v>8221</v>
      </c>
      <c r="F691">
        <v>2</v>
      </c>
    </row>
    <row r="692" spans="1:6" x14ac:dyDescent="0.3">
      <c r="A692" t="s">
        <v>8219</v>
      </c>
      <c r="B692">
        <v>73</v>
      </c>
      <c r="E692" t="s">
        <v>8221</v>
      </c>
      <c r="F692">
        <v>11</v>
      </c>
    </row>
    <row r="693" spans="1:6" x14ac:dyDescent="0.3">
      <c r="A693" t="s">
        <v>8219</v>
      </c>
      <c r="B693">
        <v>294</v>
      </c>
      <c r="E693" t="s">
        <v>8221</v>
      </c>
      <c r="F693">
        <v>0</v>
      </c>
    </row>
    <row r="694" spans="1:6" x14ac:dyDescent="0.3">
      <c r="A694" t="s">
        <v>8219</v>
      </c>
      <c r="B694">
        <v>740</v>
      </c>
      <c r="E694" t="s">
        <v>8221</v>
      </c>
      <c r="F694">
        <v>0</v>
      </c>
    </row>
    <row r="695" spans="1:6" x14ac:dyDescent="0.3">
      <c r="A695" t="s">
        <v>8219</v>
      </c>
      <c r="B695">
        <v>369</v>
      </c>
      <c r="E695" t="s">
        <v>8221</v>
      </c>
      <c r="F695">
        <v>9</v>
      </c>
    </row>
    <row r="696" spans="1:6" x14ac:dyDescent="0.3">
      <c r="A696" t="s">
        <v>8219</v>
      </c>
      <c r="B696">
        <v>110</v>
      </c>
      <c r="E696" t="s">
        <v>8221</v>
      </c>
      <c r="F696">
        <v>0</v>
      </c>
    </row>
    <row r="697" spans="1:6" x14ac:dyDescent="0.3">
      <c r="A697" t="s">
        <v>8219</v>
      </c>
      <c r="B697">
        <v>455</v>
      </c>
      <c r="E697" t="s">
        <v>8221</v>
      </c>
      <c r="F697">
        <v>4</v>
      </c>
    </row>
    <row r="698" spans="1:6" x14ac:dyDescent="0.3">
      <c r="A698" t="s">
        <v>8219</v>
      </c>
      <c r="B698">
        <v>224</v>
      </c>
      <c r="E698" t="s">
        <v>8221</v>
      </c>
      <c r="F698">
        <v>1</v>
      </c>
    </row>
    <row r="699" spans="1:6" x14ac:dyDescent="0.3">
      <c r="A699" t="s">
        <v>8219</v>
      </c>
      <c r="B699">
        <v>46</v>
      </c>
      <c r="E699" t="s">
        <v>8221</v>
      </c>
      <c r="F699">
        <v>2</v>
      </c>
    </row>
    <row r="700" spans="1:6" x14ac:dyDescent="0.3">
      <c r="A700" t="s">
        <v>8219</v>
      </c>
      <c r="B700">
        <v>284</v>
      </c>
      <c r="E700" t="s">
        <v>8221</v>
      </c>
      <c r="F700">
        <v>0</v>
      </c>
    </row>
    <row r="701" spans="1:6" x14ac:dyDescent="0.3">
      <c r="A701" t="s">
        <v>8219</v>
      </c>
      <c r="B701">
        <v>98</v>
      </c>
      <c r="E701" t="s">
        <v>8221</v>
      </c>
      <c r="F701">
        <v>1</v>
      </c>
    </row>
    <row r="702" spans="1:6" x14ac:dyDescent="0.3">
      <c r="A702" t="s">
        <v>8219</v>
      </c>
      <c r="B702">
        <v>56</v>
      </c>
      <c r="E702" t="s">
        <v>8221</v>
      </c>
      <c r="F702">
        <v>17</v>
      </c>
    </row>
    <row r="703" spans="1:6" x14ac:dyDescent="0.3">
      <c r="A703" t="s">
        <v>8219</v>
      </c>
      <c r="B703">
        <v>32</v>
      </c>
      <c r="E703" t="s">
        <v>8221</v>
      </c>
      <c r="F703">
        <v>2</v>
      </c>
    </row>
    <row r="704" spans="1:6" x14ac:dyDescent="0.3">
      <c r="A704" t="s">
        <v>8219</v>
      </c>
      <c r="B704">
        <v>30</v>
      </c>
      <c r="E704" t="s">
        <v>8221</v>
      </c>
      <c r="F704">
        <v>3</v>
      </c>
    </row>
    <row r="705" spans="1:6" x14ac:dyDescent="0.3">
      <c r="A705" t="s">
        <v>8219</v>
      </c>
      <c r="B705">
        <v>70</v>
      </c>
      <c r="E705" t="s">
        <v>8221</v>
      </c>
      <c r="F705">
        <v>41</v>
      </c>
    </row>
    <row r="706" spans="1:6" x14ac:dyDescent="0.3">
      <c r="A706" t="s">
        <v>8219</v>
      </c>
      <c r="B706">
        <v>44</v>
      </c>
      <c r="E706" t="s">
        <v>8221</v>
      </c>
      <c r="F706">
        <v>2</v>
      </c>
    </row>
    <row r="707" spans="1:6" x14ac:dyDescent="0.3">
      <c r="A707" t="s">
        <v>8219</v>
      </c>
      <c r="B707">
        <v>92</v>
      </c>
      <c r="E707" t="s">
        <v>8221</v>
      </c>
      <c r="F707">
        <v>3</v>
      </c>
    </row>
    <row r="708" spans="1:6" x14ac:dyDescent="0.3">
      <c r="A708" t="s">
        <v>8219</v>
      </c>
      <c r="B708">
        <v>205</v>
      </c>
      <c r="E708" t="s">
        <v>8221</v>
      </c>
      <c r="F708">
        <v>8</v>
      </c>
    </row>
    <row r="709" spans="1:6" x14ac:dyDescent="0.3">
      <c r="A709" t="s">
        <v>8219</v>
      </c>
      <c r="B709">
        <v>23</v>
      </c>
      <c r="E709" t="s">
        <v>8221</v>
      </c>
      <c r="F709">
        <v>0</v>
      </c>
    </row>
    <row r="710" spans="1:6" x14ac:dyDescent="0.3">
      <c r="A710" t="s">
        <v>8219</v>
      </c>
      <c r="B710">
        <v>4</v>
      </c>
      <c r="E710" t="s">
        <v>8221</v>
      </c>
      <c r="F710">
        <v>1</v>
      </c>
    </row>
    <row r="711" spans="1:6" x14ac:dyDescent="0.3">
      <c r="A711" t="s">
        <v>8219</v>
      </c>
      <c r="B711">
        <v>112</v>
      </c>
      <c r="E711" t="s">
        <v>8221</v>
      </c>
      <c r="F711">
        <v>3</v>
      </c>
    </row>
    <row r="712" spans="1:6" x14ac:dyDescent="0.3">
      <c r="A712" t="s">
        <v>8219</v>
      </c>
      <c r="B712">
        <v>27</v>
      </c>
      <c r="E712" t="s">
        <v>8221</v>
      </c>
      <c r="F712">
        <v>4</v>
      </c>
    </row>
    <row r="713" spans="1:6" x14ac:dyDescent="0.3">
      <c r="A713" t="s">
        <v>8219</v>
      </c>
      <c r="B713">
        <v>11</v>
      </c>
      <c r="E713" t="s">
        <v>8221</v>
      </c>
      <c r="F713">
        <v>9</v>
      </c>
    </row>
    <row r="714" spans="1:6" x14ac:dyDescent="0.3">
      <c r="A714" t="s">
        <v>8219</v>
      </c>
      <c r="B714">
        <v>26</v>
      </c>
      <c r="E714" t="s">
        <v>8221</v>
      </c>
      <c r="F714">
        <v>16</v>
      </c>
    </row>
    <row r="715" spans="1:6" x14ac:dyDescent="0.3">
      <c r="A715" t="s">
        <v>8219</v>
      </c>
      <c r="B715">
        <v>77</v>
      </c>
      <c r="E715" t="s">
        <v>8221</v>
      </c>
      <c r="F715">
        <v>1</v>
      </c>
    </row>
    <row r="716" spans="1:6" x14ac:dyDescent="0.3">
      <c r="A716" t="s">
        <v>8219</v>
      </c>
      <c r="B716">
        <v>136</v>
      </c>
      <c r="E716" t="s">
        <v>8221</v>
      </c>
      <c r="F716">
        <v>7</v>
      </c>
    </row>
    <row r="717" spans="1:6" x14ac:dyDescent="0.3">
      <c r="A717" t="s">
        <v>8219</v>
      </c>
      <c r="B717">
        <v>157</v>
      </c>
      <c r="E717" t="s">
        <v>8221</v>
      </c>
      <c r="F717">
        <v>0</v>
      </c>
    </row>
    <row r="718" spans="1:6" x14ac:dyDescent="0.3">
      <c r="A718" t="s">
        <v>8219</v>
      </c>
      <c r="B718">
        <v>158</v>
      </c>
      <c r="E718" t="s">
        <v>8221</v>
      </c>
      <c r="F718">
        <v>0</v>
      </c>
    </row>
    <row r="719" spans="1:6" x14ac:dyDescent="0.3">
      <c r="A719" t="s">
        <v>8219</v>
      </c>
      <c r="B719">
        <v>27</v>
      </c>
      <c r="E719" t="s">
        <v>8221</v>
      </c>
      <c r="F719">
        <v>0</v>
      </c>
    </row>
    <row r="720" spans="1:6" x14ac:dyDescent="0.3">
      <c r="A720" t="s">
        <v>8219</v>
      </c>
      <c r="B720">
        <v>23</v>
      </c>
      <c r="E720" t="s">
        <v>8221</v>
      </c>
      <c r="F720">
        <v>0</v>
      </c>
    </row>
    <row r="721" spans="1:6" x14ac:dyDescent="0.3">
      <c r="A721" t="s">
        <v>8219</v>
      </c>
      <c r="B721">
        <v>17</v>
      </c>
      <c r="E721" t="s">
        <v>8221</v>
      </c>
      <c r="F721">
        <v>0</v>
      </c>
    </row>
    <row r="722" spans="1:6" x14ac:dyDescent="0.3">
      <c r="A722" t="s">
        <v>8219</v>
      </c>
      <c r="B722">
        <v>37</v>
      </c>
      <c r="E722" t="s">
        <v>8221</v>
      </c>
      <c r="F722">
        <v>1</v>
      </c>
    </row>
    <row r="723" spans="1:6" x14ac:dyDescent="0.3">
      <c r="A723" t="s">
        <v>8219</v>
      </c>
      <c r="B723">
        <v>65</v>
      </c>
      <c r="E723" t="s">
        <v>8221</v>
      </c>
      <c r="F723">
        <v>2</v>
      </c>
    </row>
    <row r="724" spans="1:6" x14ac:dyDescent="0.3">
      <c r="A724" t="s">
        <v>8219</v>
      </c>
      <c r="B724">
        <v>18</v>
      </c>
      <c r="E724" t="s">
        <v>8221</v>
      </c>
      <c r="F724">
        <v>1</v>
      </c>
    </row>
    <row r="725" spans="1:6" x14ac:dyDescent="0.3">
      <c r="A725" t="s">
        <v>8219</v>
      </c>
      <c r="B725">
        <v>25</v>
      </c>
      <c r="E725" t="s">
        <v>8221</v>
      </c>
      <c r="F725">
        <v>15</v>
      </c>
    </row>
    <row r="726" spans="1:6" x14ac:dyDescent="0.3">
      <c r="A726" t="s">
        <v>8219</v>
      </c>
      <c r="B726">
        <v>104</v>
      </c>
      <c r="E726" t="s">
        <v>8221</v>
      </c>
      <c r="F726">
        <v>1</v>
      </c>
    </row>
    <row r="727" spans="1:6" x14ac:dyDescent="0.3">
      <c r="A727" t="s">
        <v>8219</v>
      </c>
      <c r="B727">
        <v>108</v>
      </c>
      <c r="E727" t="s">
        <v>8221</v>
      </c>
      <c r="F727">
        <v>1</v>
      </c>
    </row>
    <row r="728" spans="1:6" x14ac:dyDescent="0.3">
      <c r="A728" t="s">
        <v>8219</v>
      </c>
      <c r="B728">
        <v>38</v>
      </c>
      <c r="E728" t="s">
        <v>8221</v>
      </c>
      <c r="F728">
        <v>0</v>
      </c>
    </row>
    <row r="729" spans="1:6" x14ac:dyDescent="0.3">
      <c r="A729" t="s">
        <v>8219</v>
      </c>
      <c r="B729">
        <v>88</v>
      </c>
      <c r="E729" t="s">
        <v>8221</v>
      </c>
      <c r="F729">
        <v>39</v>
      </c>
    </row>
    <row r="730" spans="1:6" x14ac:dyDescent="0.3">
      <c r="A730" t="s">
        <v>8219</v>
      </c>
      <c r="B730">
        <v>82</v>
      </c>
      <c r="E730" t="s">
        <v>8221</v>
      </c>
      <c r="F730">
        <v>103</v>
      </c>
    </row>
    <row r="731" spans="1:6" x14ac:dyDescent="0.3">
      <c r="A731" t="s">
        <v>8219</v>
      </c>
      <c r="B731">
        <v>126</v>
      </c>
      <c r="E731" t="s">
        <v>8221</v>
      </c>
      <c r="F731">
        <v>0</v>
      </c>
    </row>
    <row r="732" spans="1:6" x14ac:dyDescent="0.3">
      <c r="A732" t="s">
        <v>8219</v>
      </c>
      <c r="B732">
        <v>133</v>
      </c>
      <c r="E732" t="s">
        <v>8221</v>
      </c>
      <c r="F732">
        <v>39</v>
      </c>
    </row>
    <row r="733" spans="1:6" x14ac:dyDescent="0.3">
      <c r="A733" t="s">
        <v>8219</v>
      </c>
      <c r="B733">
        <v>47</v>
      </c>
      <c r="E733" t="s">
        <v>8221</v>
      </c>
      <c r="F733">
        <v>15</v>
      </c>
    </row>
    <row r="734" spans="1:6" x14ac:dyDescent="0.3">
      <c r="A734" t="s">
        <v>8219</v>
      </c>
      <c r="B734">
        <v>58</v>
      </c>
      <c r="E734" t="s">
        <v>8221</v>
      </c>
      <c r="F734">
        <v>22</v>
      </c>
    </row>
    <row r="735" spans="1:6" x14ac:dyDescent="0.3">
      <c r="A735" t="s">
        <v>8219</v>
      </c>
      <c r="B735">
        <v>32</v>
      </c>
      <c r="E735" t="s">
        <v>8221</v>
      </c>
      <c r="F735">
        <v>92</v>
      </c>
    </row>
    <row r="736" spans="1:6" x14ac:dyDescent="0.3">
      <c r="A736" t="s">
        <v>8219</v>
      </c>
      <c r="B736">
        <v>37</v>
      </c>
      <c r="E736" t="s">
        <v>8221</v>
      </c>
      <c r="F736">
        <v>25</v>
      </c>
    </row>
    <row r="737" spans="1:6" x14ac:dyDescent="0.3">
      <c r="A737" t="s">
        <v>8219</v>
      </c>
      <c r="B737">
        <v>87</v>
      </c>
      <c r="E737" t="s">
        <v>8221</v>
      </c>
      <c r="F737">
        <v>19</v>
      </c>
    </row>
    <row r="738" spans="1:6" x14ac:dyDescent="0.3">
      <c r="A738" t="s">
        <v>8219</v>
      </c>
      <c r="B738">
        <v>15</v>
      </c>
      <c r="E738" t="s">
        <v>8221</v>
      </c>
      <c r="F738">
        <v>19</v>
      </c>
    </row>
    <row r="739" spans="1:6" x14ac:dyDescent="0.3">
      <c r="A739" t="s">
        <v>8219</v>
      </c>
      <c r="B739">
        <v>27</v>
      </c>
      <c r="E739" t="s">
        <v>8221</v>
      </c>
      <c r="F739">
        <v>13</v>
      </c>
    </row>
    <row r="740" spans="1:6" x14ac:dyDescent="0.3">
      <c r="A740" t="s">
        <v>8219</v>
      </c>
      <c r="B740">
        <v>19</v>
      </c>
      <c r="E740" t="s">
        <v>8221</v>
      </c>
      <c r="F740">
        <v>124</v>
      </c>
    </row>
    <row r="741" spans="1:6" x14ac:dyDescent="0.3">
      <c r="A741" t="s">
        <v>8219</v>
      </c>
      <c r="B741">
        <v>17</v>
      </c>
      <c r="E741" t="s">
        <v>8221</v>
      </c>
      <c r="F741">
        <v>4</v>
      </c>
    </row>
    <row r="742" spans="1:6" x14ac:dyDescent="0.3">
      <c r="A742" t="s">
        <v>8219</v>
      </c>
      <c r="B742">
        <v>26</v>
      </c>
      <c r="E742" t="s">
        <v>8221</v>
      </c>
      <c r="F742">
        <v>10</v>
      </c>
    </row>
    <row r="743" spans="1:6" x14ac:dyDescent="0.3">
      <c r="A743" t="s">
        <v>8219</v>
      </c>
      <c r="B743">
        <v>28</v>
      </c>
      <c r="E743" t="s">
        <v>8221</v>
      </c>
      <c r="F743">
        <v>15</v>
      </c>
    </row>
    <row r="744" spans="1:6" x14ac:dyDescent="0.3">
      <c r="A744" t="s">
        <v>8219</v>
      </c>
      <c r="B744">
        <v>37</v>
      </c>
      <c r="E744" t="s">
        <v>8221</v>
      </c>
      <c r="F744">
        <v>38</v>
      </c>
    </row>
    <row r="745" spans="1:6" x14ac:dyDescent="0.3">
      <c r="A745" t="s">
        <v>8219</v>
      </c>
      <c r="B745">
        <v>128</v>
      </c>
      <c r="E745" t="s">
        <v>8221</v>
      </c>
      <c r="F745">
        <v>152</v>
      </c>
    </row>
    <row r="746" spans="1:6" x14ac:dyDescent="0.3">
      <c r="A746" t="s">
        <v>8219</v>
      </c>
      <c r="B746">
        <v>10</v>
      </c>
      <c r="E746" t="s">
        <v>8221</v>
      </c>
      <c r="F746">
        <v>24</v>
      </c>
    </row>
    <row r="747" spans="1:6" x14ac:dyDescent="0.3">
      <c r="A747" t="s">
        <v>8219</v>
      </c>
      <c r="B747">
        <v>83</v>
      </c>
      <c r="E747" t="s">
        <v>8221</v>
      </c>
      <c r="F747">
        <v>76</v>
      </c>
    </row>
    <row r="748" spans="1:6" x14ac:dyDescent="0.3">
      <c r="A748" t="s">
        <v>8219</v>
      </c>
      <c r="B748">
        <v>46</v>
      </c>
      <c r="E748" t="s">
        <v>8221</v>
      </c>
      <c r="F748">
        <v>185</v>
      </c>
    </row>
    <row r="749" spans="1:6" x14ac:dyDescent="0.3">
      <c r="A749" t="s">
        <v>8219</v>
      </c>
      <c r="B749">
        <v>90</v>
      </c>
      <c r="E749" t="s">
        <v>8221</v>
      </c>
      <c r="F749">
        <v>33</v>
      </c>
    </row>
    <row r="750" spans="1:6" x14ac:dyDescent="0.3">
      <c r="A750" t="s">
        <v>8219</v>
      </c>
      <c r="B750">
        <v>81</v>
      </c>
      <c r="E750" t="s">
        <v>8221</v>
      </c>
      <c r="F750">
        <v>108</v>
      </c>
    </row>
    <row r="751" spans="1:6" x14ac:dyDescent="0.3">
      <c r="A751" t="s">
        <v>8219</v>
      </c>
      <c r="B751">
        <v>32</v>
      </c>
      <c r="E751" t="s">
        <v>8221</v>
      </c>
      <c r="F751">
        <v>29</v>
      </c>
    </row>
    <row r="752" spans="1:6" x14ac:dyDescent="0.3">
      <c r="A752" t="s">
        <v>8219</v>
      </c>
      <c r="B752">
        <v>20</v>
      </c>
      <c r="E752" t="s">
        <v>8221</v>
      </c>
      <c r="F752">
        <v>24</v>
      </c>
    </row>
    <row r="753" spans="1:6" x14ac:dyDescent="0.3">
      <c r="A753" t="s">
        <v>8219</v>
      </c>
      <c r="B753">
        <v>70</v>
      </c>
      <c r="E753" t="s">
        <v>8221</v>
      </c>
      <c r="F753">
        <v>4</v>
      </c>
    </row>
    <row r="754" spans="1:6" x14ac:dyDescent="0.3">
      <c r="A754" t="s">
        <v>8219</v>
      </c>
      <c r="B754">
        <v>168</v>
      </c>
      <c r="E754" t="s">
        <v>8221</v>
      </c>
      <c r="F754">
        <v>4</v>
      </c>
    </row>
    <row r="755" spans="1:6" x14ac:dyDescent="0.3">
      <c r="A755" t="s">
        <v>8219</v>
      </c>
      <c r="B755">
        <v>34</v>
      </c>
      <c r="E755" t="s">
        <v>8221</v>
      </c>
      <c r="F755">
        <v>15</v>
      </c>
    </row>
    <row r="756" spans="1:6" x14ac:dyDescent="0.3">
      <c r="A756" t="s">
        <v>8219</v>
      </c>
      <c r="B756">
        <v>48</v>
      </c>
      <c r="E756" t="s">
        <v>8221</v>
      </c>
      <c r="F756">
        <v>4</v>
      </c>
    </row>
    <row r="757" spans="1:6" x14ac:dyDescent="0.3">
      <c r="A757" t="s">
        <v>8219</v>
      </c>
      <c r="B757">
        <v>48</v>
      </c>
      <c r="E757" t="s">
        <v>8221</v>
      </c>
      <c r="F757">
        <v>139</v>
      </c>
    </row>
    <row r="758" spans="1:6" x14ac:dyDescent="0.3">
      <c r="A758" t="s">
        <v>8219</v>
      </c>
      <c r="B758">
        <v>221</v>
      </c>
      <c r="E758" t="s">
        <v>8221</v>
      </c>
      <c r="F758">
        <v>2</v>
      </c>
    </row>
    <row r="759" spans="1:6" x14ac:dyDescent="0.3">
      <c r="A759" t="s">
        <v>8219</v>
      </c>
      <c r="B759">
        <v>107</v>
      </c>
      <c r="E759" t="s">
        <v>8221</v>
      </c>
      <c r="F759">
        <v>18</v>
      </c>
    </row>
    <row r="760" spans="1:6" x14ac:dyDescent="0.3">
      <c r="A760" t="s">
        <v>8219</v>
      </c>
      <c r="B760">
        <v>45</v>
      </c>
      <c r="E760" t="s">
        <v>8221</v>
      </c>
      <c r="F760">
        <v>81</v>
      </c>
    </row>
    <row r="761" spans="1:6" x14ac:dyDescent="0.3">
      <c r="A761" t="s">
        <v>8219</v>
      </c>
      <c r="B761">
        <v>36</v>
      </c>
      <c r="E761" t="s">
        <v>8221</v>
      </c>
      <c r="F761">
        <v>86</v>
      </c>
    </row>
    <row r="762" spans="1:6" x14ac:dyDescent="0.3">
      <c r="A762" t="s">
        <v>8219</v>
      </c>
      <c r="B762">
        <v>101</v>
      </c>
      <c r="E762" t="s">
        <v>8221</v>
      </c>
      <c r="F762">
        <v>140</v>
      </c>
    </row>
    <row r="763" spans="1:6" x14ac:dyDescent="0.3">
      <c r="A763" t="s">
        <v>8219</v>
      </c>
      <c r="B763">
        <v>62</v>
      </c>
      <c r="E763" t="s">
        <v>8221</v>
      </c>
      <c r="F763">
        <v>37</v>
      </c>
    </row>
    <row r="764" spans="1:6" x14ac:dyDescent="0.3">
      <c r="A764" t="s">
        <v>8219</v>
      </c>
      <c r="B764">
        <v>32</v>
      </c>
      <c r="E764" t="s">
        <v>8221</v>
      </c>
      <c r="F764">
        <v>6</v>
      </c>
    </row>
    <row r="765" spans="1:6" x14ac:dyDescent="0.3">
      <c r="A765" t="s">
        <v>8219</v>
      </c>
      <c r="B765">
        <v>89</v>
      </c>
      <c r="E765" t="s">
        <v>8221</v>
      </c>
      <c r="F765">
        <v>113</v>
      </c>
    </row>
    <row r="766" spans="1:6" x14ac:dyDescent="0.3">
      <c r="A766" t="s">
        <v>8219</v>
      </c>
      <c r="B766">
        <v>93</v>
      </c>
      <c r="E766" t="s">
        <v>8221</v>
      </c>
      <c r="F766">
        <v>37</v>
      </c>
    </row>
    <row r="767" spans="1:6" x14ac:dyDescent="0.3">
      <c r="A767" t="s">
        <v>8219</v>
      </c>
      <c r="B767">
        <v>98</v>
      </c>
      <c r="E767" t="s">
        <v>8221</v>
      </c>
      <c r="F767">
        <v>18</v>
      </c>
    </row>
    <row r="768" spans="1:6" x14ac:dyDescent="0.3">
      <c r="A768" t="s">
        <v>8219</v>
      </c>
      <c r="B768">
        <v>82</v>
      </c>
      <c r="E768" t="s">
        <v>8221</v>
      </c>
      <c r="F768">
        <v>75</v>
      </c>
    </row>
    <row r="769" spans="1:6" x14ac:dyDescent="0.3">
      <c r="A769" t="s">
        <v>8219</v>
      </c>
      <c r="B769">
        <v>116</v>
      </c>
      <c r="E769" t="s">
        <v>8221</v>
      </c>
      <c r="F769">
        <v>52</v>
      </c>
    </row>
    <row r="770" spans="1:6" x14ac:dyDescent="0.3">
      <c r="A770" t="s">
        <v>8219</v>
      </c>
      <c r="B770">
        <v>52</v>
      </c>
      <c r="E770" t="s">
        <v>8221</v>
      </c>
      <c r="F770">
        <v>122</v>
      </c>
    </row>
    <row r="771" spans="1:6" x14ac:dyDescent="0.3">
      <c r="A771" t="s">
        <v>8219</v>
      </c>
      <c r="B771">
        <v>23</v>
      </c>
      <c r="E771" t="s">
        <v>8221</v>
      </c>
      <c r="F771">
        <v>8</v>
      </c>
    </row>
    <row r="772" spans="1:6" x14ac:dyDescent="0.3">
      <c r="A772" t="s">
        <v>8219</v>
      </c>
      <c r="B772">
        <v>77</v>
      </c>
      <c r="E772" t="s">
        <v>8221</v>
      </c>
      <c r="F772">
        <v>8</v>
      </c>
    </row>
    <row r="773" spans="1:6" x14ac:dyDescent="0.3">
      <c r="A773" t="s">
        <v>8219</v>
      </c>
      <c r="B773">
        <v>49</v>
      </c>
      <c r="E773" t="s">
        <v>8221</v>
      </c>
      <c r="F773">
        <v>96</v>
      </c>
    </row>
    <row r="774" spans="1:6" x14ac:dyDescent="0.3">
      <c r="A774" t="s">
        <v>8219</v>
      </c>
      <c r="B774">
        <v>59</v>
      </c>
      <c r="E774" t="s">
        <v>8221</v>
      </c>
      <c r="F774">
        <v>9</v>
      </c>
    </row>
    <row r="775" spans="1:6" x14ac:dyDescent="0.3">
      <c r="A775" t="s">
        <v>8219</v>
      </c>
      <c r="B775">
        <v>113</v>
      </c>
      <c r="E775" t="s">
        <v>8221</v>
      </c>
      <c r="F775">
        <v>2</v>
      </c>
    </row>
    <row r="776" spans="1:6" x14ac:dyDescent="0.3">
      <c r="A776" t="s">
        <v>8219</v>
      </c>
      <c r="B776">
        <v>34</v>
      </c>
      <c r="E776" t="s">
        <v>8221</v>
      </c>
      <c r="F776">
        <v>26</v>
      </c>
    </row>
    <row r="777" spans="1:6" x14ac:dyDescent="0.3">
      <c r="A777" t="s">
        <v>8219</v>
      </c>
      <c r="B777">
        <v>42</v>
      </c>
      <c r="E777" t="s">
        <v>8221</v>
      </c>
      <c r="F777">
        <v>23</v>
      </c>
    </row>
    <row r="778" spans="1:6" x14ac:dyDescent="0.3">
      <c r="A778" t="s">
        <v>8219</v>
      </c>
      <c r="B778">
        <v>42</v>
      </c>
      <c r="E778" t="s">
        <v>8221</v>
      </c>
      <c r="F778">
        <v>0</v>
      </c>
    </row>
    <row r="779" spans="1:6" x14ac:dyDescent="0.3">
      <c r="A779" t="s">
        <v>8219</v>
      </c>
      <c r="B779">
        <v>49</v>
      </c>
      <c r="E779" t="s">
        <v>8221</v>
      </c>
      <c r="F779">
        <v>140</v>
      </c>
    </row>
    <row r="780" spans="1:6" x14ac:dyDescent="0.3">
      <c r="A780" t="s">
        <v>8219</v>
      </c>
      <c r="B780">
        <v>56</v>
      </c>
      <c r="E780" t="s">
        <v>8221</v>
      </c>
      <c r="F780">
        <v>0</v>
      </c>
    </row>
    <row r="781" spans="1:6" x14ac:dyDescent="0.3">
      <c r="A781" t="s">
        <v>8219</v>
      </c>
      <c r="B781">
        <v>25</v>
      </c>
      <c r="E781" t="s">
        <v>8221</v>
      </c>
      <c r="F781">
        <v>6</v>
      </c>
    </row>
    <row r="782" spans="1:6" x14ac:dyDescent="0.3">
      <c r="A782" t="s">
        <v>8219</v>
      </c>
      <c r="B782">
        <v>52</v>
      </c>
      <c r="E782" t="s">
        <v>8221</v>
      </c>
      <c r="F782">
        <v>100</v>
      </c>
    </row>
    <row r="783" spans="1:6" x14ac:dyDescent="0.3">
      <c r="A783" t="s">
        <v>8219</v>
      </c>
      <c r="B783">
        <v>34</v>
      </c>
      <c r="E783" t="s">
        <v>8221</v>
      </c>
      <c r="F783">
        <v>0</v>
      </c>
    </row>
    <row r="784" spans="1:6" x14ac:dyDescent="0.3">
      <c r="A784" t="s">
        <v>8219</v>
      </c>
      <c r="B784">
        <v>67</v>
      </c>
      <c r="E784" t="s">
        <v>8221</v>
      </c>
      <c r="F784">
        <v>4</v>
      </c>
    </row>
    <row r="785" spans="1:6" x14ac:dyDescent="0.3">
      <c r="A785" t="s">
        <v>8219</v>
      </c>
      <c r="B785">
        <v>70</v>
      </c>
      <c r="E785" t="s">
        <v>8221</v>
      </c>
      <c r="F785">
        <v>8</v>
      </c>
    </row>
    <row r="786" spans="1:6" x14ac:dyDescent="0.3">
      <c r="A786" t="s">
        <v>8219</v>
      </c>
      <c r="B786">
        <v>89</v>
      </c>
      <c r="E786" t="s">
        <v>8221</v>
      </c>
      <c r="F786">
        <v>0</v>
      </c>
    </row>
    <row r="787" spans="1:6" x14ac:dyDescent="0.3">
      <c r="A787" t="s">
        <v>8219</v>
      </c>
      <c r="B787">
        <v>107</v>
      </c>
      <c r="E787" t="s">
        <v>8221</v>
      </c>
      <c r="F787">
        <v>16</v>
      </c>
    </row>
    <row r="788" spans="1:6" x14ac:dyDescent="0.3">
      <c r="A788" t="s">
        <v>8219</v>
      </c>
      <c r="B788">
        <v>159</v>
      </c>
      <c r="E788" t="s">
        <v>8221</v>
      </c>
      <c r="F788">
        <v>2</v>
      </c>
    </row>
    <row r="789" spans="1:6" x14ac:dyDescent="0.3">
      <c r="A789" t="s">
        <v>8219</v>
      </c>
      <c r="B789">
        <v>181</v>
      </c>
      <c r="E789" t="s">
        <v>8221</v>
      </c>
      <c r="F789">
        <v>48</v>
      </c>
    </row>
    <row r="790" spans="1:6" x14ac:dyDescent="0.3">
      <c r="A790" t="s">
        <v>8219</v>
      </c>
      <c r="B790">
        <v>131</v>
      </c>
      <c r="E790" t="s">
        <v>8221</v>
      </c>
      <c r="F790">
        <v>2</v>
      </c>
    </row>
    <row r="791" spans="1:6" x14ac:dyDescent="0.3">
      <c r="A791" t="s">
        <v>8219</v>
      </c>
      <c r="B791">
        <v>125</v>
      </c>
      <c r="E791" t="s">
        <v>8221</v>
      </c>
      <c r="F791">
        <v>2</v>
      </c>
    </row>
    <row r="792" spans="1:6" x14ac:dyDescent="0.3">
      <c r="A792" t="s">
        <v>8219</v>
      </c>
      <c r="B792">
        <v>61</v>
      </c>
      <c r="E792" t="s">
        <v>8221</v>
      </c>
      <c r="F792">
        <v>1</v>
      </c>
    </row>
    <row r="793" spans="1:6" x14ac:dyDescent="0.3">
      <c r="A793" t="s">
        <v>8219</v>
      </c>
      <c r="B793">
        <v>90</v>
      </c>
      <c r="E793" t="s">
        <v>8221</v>
      </c>
      <c r="F793">
        <v>17</v>
      </c>
    </row>
    <row r="794" spans="1:6" x14ac:dyDescent="0.3">
      <c r="A794" t="s">
        <v>8219</v>
      </c>
      <c r="B794">
        <v>35</v>
      </c>
      <c r="E794" t="s">
        <v>8221</v>
      </c>
      <c r="F794">
        <v>0</v>
      </c>
    </row>
    <row r="795" spans="1:6" x14ac:dyDescent="0.3">
      <c r="A795" t="s">
        <v>8219</v>
      </c>
      <c r="B795">
        <v>90</v>
      </c>
      <c r="E795" t="s">
        <v>8221</v>
      </c>
      <c r="F795">
        <v>11</v>
      </c>
    </row>
    <row r="796" spans="1:6" x14ac:dyDescent="0.3">
      <c r="A796" t="s">
        <v>8219</v>
      </c>
      <c r="B796">
        <v>4</v>
      </c>
      <c r="E796" t="s">
        <v>8221</v>
      </c>
      <c r="F796">
        <v>95</v>
      </c>
    </row>
    <row r="797" spans="1:6" x14ac:dyDescent="0.3">
      <c r="A797" t="s">
        <v>8219</v>
      </c>
      <c r="B797">
        <v>120</v>
      </c>
      <c r="E797" t="s">
        <v>8221</v>
      </c>
      <c r="F797">
        <v>13</v>
      </c>
    </row>
    <row r="798" spans="1:6" x14ac:dyDescent="0.3">
      <c r="A798" t="s">
        <v>8219</v>
      </c>
      <c r="B798">
        <v>14</v>
      </c>
      <c r="E798" t="s">
        <v>8221</v>
      </c>
      <c r="F798">
        <v>2</v>
      </c>
    </row>
    <row r="799" spans="1:6" x14ac:dyDescent="0.3">
      <c r="A799" t="s">
        <v>8219</v>
      </c>
      <c r="B799">
        <v>27</v>
      </c>
      <c r="E799" t="s">
        <v>8221</v>
      </c>
      <c r="F799">
        <v>2</v>
      </c>
    </row>
    <row r="800" spans="1:6" x14ac:dyDescent="0.3">
      <c r="A800" t="s">
        <v>8219</v>
      </c>
      <c r="B800">
        <v>49</v>
      </c>
      <c r="E800" t="s">
        <v>8221</v>
      </c>
      <c r="F800">
        <v>3</v>
      </c>
    </row>
    <row r="801" spans="1:6" x14ac:dyDescent="0.3">
      <c r="A801" t="s">
        <v>8219</v>
      </c>
      <c r="B801">
        <v>102</v>
      </c>
      <c r="E801" t="s">
        <v>8221</v>
      </c>
      <c r="F801">
        <v>0</v>
      </c>
    </row>
    <row r="802" spans="1:6" x14ac:dyDescent="0.3">
      <c r="A802" t="s">
        <v>8219</v>
      </c>
      <c r="B802">
        <v>3</v>
      </c>
      <c r="E802" t="s">
        <v>8221</v>
      </c>
      <c r="F802">
        <v>0</v>
      </c>
    </row>
    <row r="803" spans="1:6" x14ac:dyDescent="0.3">
      <c r="A803" t="s">
        <v>8219</v>
      </c>
      <c r="B803">
        <v>25</v>
      </c>
      <c r="E803" t="s">
        <v>8221</v>
      </c>
      <c r="F803">
        <v>0</v>
      </c>
    </row>
    <row r="804" spans="1:6" x14ac:dyDescent="0.3">
      <c r="A804" t="s">
        <v>8219</v>
      </c>
      <c r="B804">
        <v>118</v>
      </c>
      <c r="E804" t="s">
        <v>8221</v>
      </c>
      <c r="F804">
        <v>2</v>
      </c>
    </row>
    <row r="805" spans="1:6" x14ac:dyDescent="0.3">
      <c r="A805" t="s">
        <v>8219</v>
      </c>
      <c r="B805">
        <v>57</v>
      </c>
      <c r="E805" t="s">
        <v>8221</v>
      </c>
      <c r="F805">
        <v>24</v>
      </c>
    </row>
    <row r="806" spans="1:6" x14ac:dyDescent="0.3">
      <c r="A806" t="s">
        <v>8219</v>
      </c>
      <c r="B806">
        <v>11</v>
      </c>
      <c r="E806" t="s">
        <v>8221</v>
      </c>
      <c r="F806">
        <v>25</v>
      </c>
    </row>
    <row r="807" spans="1:6" x14ac:dyDescent="0.3">
      <c r="A807" t="s">
        <v>8219</v>
      </c>
      <c r="B807">
        <v>33</v>
      </c>
      <c r="E807" t="s">
        <v>8221</v>
      </c>
      <c r="F807">
        <v>3</v>
      </c>
    </row>
    <row r="808" spans="1:6" x14ac:dyDescent="0.3">
      <c r="A808" t="s">
        <v>8219</v>
      </c>
      <c r="B808">
        <v>40</v>
      </c>
      <c r="E808" t="s">
        <v>8221</v>
      </c>
      <c r="F808">
        <v>41</v>
      </c>
    </row>
    <row r="809" spans="1:6" x14ac:dyDescent="0.3">
      <c r="A809" t="s">
        <v>8219</v>
      </c>
      <c r="B809">
        <v>50</v>
      </c>
      <c r="E809" t="s">
        <v>8221</v>
      </c>
      <c r="F809">
        <v>2</v>
      </c>
    </row>
    <row r="810" spans="1:6" x14ac:dyDescent="0.3">
      <c r="A810" t="s">
        <v>8219</v>
      </c>
      <c r="B810">
        <v>38</v>
      </c>
      <c r="E810" t="s">
        <v>8221</v>
      </c>
      <c r="F810">
        <v>4</v>
      </c>
    </row>
    <row r="811" spans="1:6" x14ac:dyDescent="0.3">
      <c r="A811" t="s">
        <v>8219</v>
      </c>
      <c r="B811">
        <v>96</v>
      </c>
      <c r="E811" t="s">
        <v>8221</v>
      </c>
      <c r="F811">
        <v>99</v>
      </c>
    </row>
    <row r="812" spans="1:6" x14ac:dyDescent="0.3">
      <c r="A812" t="s">
        <v>8219</v>
      </c>
      <c r="B812">
        <v>48</v>
      </c>
      <c r="E812" t="s">
        <v>8221</v>
      </c>
      <c r="F812">
        <v>4</v>
      </c>
    </row>
    <row r="813" spans="1:6" x14ac:dyDescent="0.3">
      <c r="A813" t="s">
        <v>8219</v>
      </c>
      <c r="B813">
        <v>33</v>
      </c>
      <c r="E813" t="s">
        <v>8221</v>
      </c>
      <c r="F813">
        <v>4</v>
      </c>
    </row>
    <row r="814" spans="1:6" x14ac:dyDescent="0.3">
      <c r="A814" t="s">
        <v>8219</v>
      </c>
      <c r="B814">
        <v>226</v>
      </c>
      <c r="E814" t="s">
        <v>8221</v>
      </c>
      <c r="F814">
        <v>38</v>
      </c>
    </row>
    <row r="815" spans="1:6" x14ac:dyDescent="0.3">
      <c r="A815" t="s">
        <v>8219</v>
      </c>
      <c r="B815">
        <v>14</v>
      </c>
      <c r="E815" t="s">
        <v>8221</v>
      </c>
      <c r="F815">
        <v>285</v>
      </c>
    </row>
    <row r="816" spans="1:6" x14ac:dyDescent="0.3">
      <c r="A816" t="s">
        <v>8219</v>
      </c>
      <c r="B816">
        <v>20</v>
      </c>
      <c r="E816" t="s">
        <v>8221</v>
      </c>
      <c r="F816">
        <v>1</v>
      </c>
    </row>
    <row r="817" spans="1:6" x14ac:dyDescent="0.3">
      <c r="A817" t="s">
        <v>8219</v>
      </c>
      <c r="B817">
        <v>25</v>
      </c>
      <c r="E817" t="s">
        <v>8221</v>
      </c>
      <c r="F817">
        <v>42</v>
      </c>
    </row>
    <row r="818" spans="1:6" x14ac:dyDescent="0.3">
      <c r="A818" t="s">
        <v>8219</v>
      </c>
      <c r="B818">
        <v>90</v>
      </c>
      <c r="E818" t="s">
        <v>8221</v>
      </c>
      <c r="F818">
        <v>26</v>
      </c>
    </row>
    <row r="819" spans="1:6" x14ac:dyDescent="0.3">
      <c r="A819" t="s">
        <v>8219</v>
      </c>
      <c r="B819">
        <v>11</v>
      </c>
      <c r="E819" t="s">
        <v>8221</v>
      </c>
      <c r="F819">
        <v>2</v>
      </c>
    </row>
    <row r="820" spans="1:6" x14ac:dyDescent="0.3">
      <c r="A820" t="s">
        <v>8219</v>
      </c>
      <c r="B820">
        <v>55</v>
      </c>
      <c r="E820" t="s">
        <v>8221</v>
      </c>
      <c r="F820">
        <v>4</v>
      </c>
    </row>
    <row r="821" spans="1:6" x14ac:dyDescent="0.3">
      <c r="A821" t="s">
        <v>8219</v>
      </c>
      <c r="B821">
        <v>30</v>
      </c>
      <c r="E821" t="s">
        <v>8221</v>
      </c>
      <c r="F821">
        <v>6</v>
      </c>
    </row>
    <row r="822" spans="1:6" x14ac:dyDescent="0.3">
      <c r="A822" t="s">
        <v>8219</v>
      </c>
      <c r="B822">
        <v>28</v>
      </c>
      <c r="E822" t="s">
        <v>8221</v>
      </c>
      <c r="F822">
        <v>70</v>
      </c>
    </row>
    <row r="823" spans="1:6" x14ac:dyDescent="0.3">
      <c r="A823" t="s">
        <v>8219</v>
      </c>
      <c r="B823">
        <v>45</v>
      </c>
      <c r="E823" t="s">
        <v>8221</v>
      </c>
      <c r="F823">
        <v>9</v>
      </c>
    </row>
    <row r="824" spans="1:6" x14ac:dyDescent="0.3">
      <c r="A824" t="s">
        <v>8219</v>
      </c>
      <c r="B824">
        <v>13</v>
      </c>
      <c r="E824" t="s">
        <v>8221</v>
      </c>
      <c r="F824">
        <v>8</v>
      </c>
    </row>
    <row r="825" spans="1:6" x14ac:dyDescent="0.3">
      <c r="A825" t="s">
        <v>8219</v>
      </c>
      <c r="B825">
        <v>40</v>
      </c>
      <c r="E825" t="s">
        <v>8221</v>
      </c>
      <c r="F825">
        <v>105</v>
      </c>
    </row>
    <row r="826" spans="1:6" x14ac:dyDescent="0.3">
      <c r="A826" t="s">
        <v>8219</v>
      </c>
      <c r="B826">
        <v>21</v>
      </c>
      <c r="E826" t="s">
        <v>8221</v>
      </c>
      <c r="F826">
        <v>12</v>
      </c>
    </row>
    <row r="827" spans="1:6" x14ac:dyDescent="0.3">
      <c r="A827" t="s">
        <v>8219</v>
      </c>
      <c r="B827">
        <v>134</v>
      </c>
      <c r="E827" t="s">
        <v>8221</v>
      </c>
      <c r="F827">
        <v>0</v>
      </c>
    </row>
    <row r="828" spans="1:6" x14ac:dyDescent="0.3">
      <c r="A828" t="s">
        <v>8219</v>
      </c>
      <c r="B828">
        <v>20</v>
      </c>
      <c r="E828" t="s">
        <v>8221</v>
      </c>
      <c r="F828">
        <v>16</v>
      </c>
    </row>
    <row r="829" spans="1:6" x14ac:dyDescent="0.3">
      <c r="A829" t="s">
        <v>8219</v>
      </c>
      <c r="B829">
        <v>19</v>
      </c>
      <c r="E829" t="s">
        <v>8221</v>
      </c>
      <c r="F829">
        <v>7</v>
      </c>
    </row>
    <row r="830" spans="1:6" x14ac:dyDescent="0.3">
      <c r="A830" t="s">
        <v>8219</v>
      </c>
      <c r="B830">
        <v>209</v>
      </c>
      <c r="E830" t="s">
        <v>8221</v>
      </c>
      <c r="F830">
        <v>4</v>
      </c>
    </row>
    <row r="831" spans="1:6" x14ac:dyDescent="0.3">
      <c r="A831" t="s">
        <v>8219</v>
      </c>
      <c r="B831">
        <v>38</v>
      </c>
      <c r="E831" t="s">
        <v>8221</v>
      </c>
      <c r="F831">
        <v>1</v>
      </c>
    </row>
    <row r="832" spans="1:6" x14ac:dyDescent="0.3">
      <c r="A832" t="s">
        <v>8219</v>
      </c>
      <c r="B832">
        <v>24</v>
      </c>
      <c r="E832" t="s">
        <v>8221</v>
      </c>
      <c r="F832">
        <v>28</v>
      </c>
    </row>
    <row r="833" spans="1:6" x14ac:dyDescent="0.3">
      <c r="A833" t="s">
        <v>8219</v>
      </c>
      <c r="B833">
        <v>8</v>
      </c>
      <c r="E833" t="s">
        <v>8221</v>
      </c>
      <c r="F833">
        <v>1</v>
      </c>
    </row>
    <row r="834" spans="1:6" x14ac:dyDescent="0.3">
      <c r="A834" t="s">
        <v>8219</v>
      </c>
      <c r="B834">
        <v>179</v>
      </c>
      <c r="E834" t="s">
        <v>8221</v>
      </c>
      <c r="F834">
        <v>1</v>
      </c>
    </row>
    <row r="835" spans="1:6" x14ac:dyDescent="0.3">
      <c r="A835" t="s">
        <v>8219</v>
      </c>
      <c r="B835">
        <v>26</v>
      </c>
      <c r="E835" t="s">
        <v>8221</v>
      </c>
      <c r="F835">
        <v>5</v>
      </c>
    </row>
    <row r="836" spans="1:6" x14ac:dyDescent="0.3">
      <c r="A836" t="s">
        <v>8219</v>
      </c>
      <c r="B836">
        <v>131</v>
      </c>
      <c r="E836" t="s">
        <v>8221</v>
      </c>
      <c r="F836">
        <v>3</v>
      </c>
    </row>
    <row r="837" spans="1:6" x14ac:dyDescent="0.3">
      <c r="A837" t="s">
        <v>8219</v>
      </c>
      <c r="B837">
        <v>14</v>
      </c>
      <c r="E837" t="s">
        <v>8221</v>
      </c>
      <c r="F837">
        <v>2</v>
      </c>
    </row>
    <row r="838" spans="1:6" x14ac:dyDescent="0.3">
      <c r="A838" t="s">
        <v>8219</v>
      </c>
      <c r="B838">
        <v>174</v>
      </c>
      <c r="E838" t="s">
        <v>8221</v>
      </c>
      <c r="F838">
        <v>0</v>
      </c>
    </row>
    <row r="839" spans="1:6" x14ac:dyDescent="0.3">
      <c r="A839" t="s">
        <v>8219</v>
      </c>
      <c r="B839">
        <v>191</v>
      </c>
      <c r="E839" t="s">
        <v>8221</v>
      </c>
      <c r="F839">
        <v>0</v>
      </c>
    </row>
    <row r="840" spans="1:6" x14ac:dyDescent="0.3">
      <c r="A840" t="s">
        <v>8219</v>
      </c>
      <c r="B840">
        <v>38</v>
      </c>
      <c r="E840" t="s">
        <v>8221</v>
      </c>
      <c r="F840">
        <v>3</v>
      </c>
    </row>
    <row r="841" spans="1:6" x14ac:dyDescent="0.3">
      <c r="A841" t="s">
        <v>8219</v>
      </c>
      <c r="B841">
        <v>22</v>
      </c>
      <c r="E841" t="s">
        <v>8221</v>
      </c>
      <c r="F841">
        <v>0</v>
      </c>
    </row>
    <row r="842" spans="1:6" x14ac:dyDescent="0.3">
      <c r="A842" t="s">
        <v>8219</v>
      </c>
      <c r="B842">
        <v>149</v>
      </c>
      <c r="E842" t="s">
        <v>8221</v>
      </c>
      <c r="F842">
        <v>0</v>
      </c>
    </row>
    <row r="843" spans="1:6" x14ac:dyDescent="0.3">
      <c r="A843" t="s">
        <v>8219</v>
      </c>
      <c r="B843">
        <v>56</v>
      </c>
      <c r="E843" t="s">
        <v>8221</v>
      </c>
      <c r="F843">
        <v>3</v>
      </c>
    </row>
    <row r="844" spans="1:6" x14ac:dyDescent="0.3">
      <c r="A844" t="s">
        <v>8219</v>
      </c>
      <c r="B844">
        <v>19</v>
      </c>
      <c r="E844" t="s">
        <v>8221</v>
      </c>
      <c r="F844">
        <v>7</v>
      </c>
    </row>
    <row r="845" spans="1:6" x14ac:dyDescent="0.3">
      <c r="A845" t="s">
        <v>8219</v>
      </c>
      <c r="B845">
        <v>70</v>
      </c>
      <c r="E845" t="s">
        <v>8221</v>
      </c>
      <c r="F845">
        <v>25</v>
      </c>
    </row>
    <row r="846" spans="1:6" x14ac:dyDescent="0.3">
      <c r="A846" t="s">
        <v>8219</v>
      </c>
      <c r="B846">
        <v>81</v>
      </c>
      <c r="E846" t="s">
        <v>8221</v>
      </c>
      <c r="F846">
        <v>10</v>
      </c>
    </row>
    <row r="847" spans="1:6" x14ac:dyDescent="0.3">
      <c r="A847" t="s">
        <v>8219</v>
      </c>
      <c r="B847">
        <v>32</v>
      </c>
      <c r="E847" t="s">
        <v>8221</v>
      </c>
      <c r="F847">
        <v>3</v>
      </c>
    </row>
    <row r="848" spans="1:6" x14ac:dyDescent="0.3">
      <c r="A848" t="s">
        <v>8219</v>
      </c>
      <c r="B848">
        <v>26</v>
      </c>
      <c r="E848" t="s">
        <v>8221</v>
      </c>
      <c r="F848">
        <v>5</v>
      </c>
    </row>
    <row r="849" spans="1:6" x14ac:dyDescent="0.3">
      <c r="A849" t="s">
        <v>8219</v>
      </c>
      <c r="B849">
        <v>105</v>
      </c>
      <c r="E849" t="s">
        <v>8221</v>
      </c>
      <c r="F849">
        <v>5</v>
      </c>
    </row>
    <row r="850" spans="1:6" x14ac:dyDescent="0.3">
      <c r="A850" t="s">
        <v>8219</v>
      </c>
      <c r="B850">
        <v>29</v>
      </c>
      <c r="E850" t="s">
        <v>8221</v>
      </c>
      <c r="F850">
        <v>27</v>
      </c>
    </row>
    <row r="851" spans="1:6" x14ac:dyDescent="0.3">
      <c r="A851" t="s">
        <v>8219</v>
      </c>
      <c r="B851">
        <v>8</v>
      </c>
      <c r="E851" t="s">
        <v>8221</v>
      </c>
      <c r="F851">
        <v>2</v>
      </c>
    </row>
    <row r="852" spans="1:6" x14ac:dyDescent="0.3">
      <c r="A852" t="s">
        <v>8219</v>
      </c>
      <c r="B852">
        <v>89</v>
      </c>
      <c r="E852" t="s">
        <v>8221</v>
      </c>
      <c r="F852">
        <v>236</v>
      </c>
    </row>
    <row r="853" spans="1:6" x14ac:dyDescent="0.3">
      <c r="A853" t="s">
        <v>8219</v>
      </c>
      <c r="B853">
        <v>44</v>
      </c>
      <c r="E853" t="s">
        <v>8221</v>
      </c>
      <c r="F853">
        <v>1</v>
      </c>
    </row>
    <row r="854" spans="1:6" x14ac:dyDescent="0.3">
      <c r="A854" t="s">
        <v>8219</v>
      </c>
      <c r="B854">
        <v>246</v>
      </c>
      <c r="E854" t="s">
        <v>8221</v>
      </c>
      <c r="F854">
        <v>12</v>
      </c>
    </row>
    <row r="855" spans="1:6" x14ac:dyDescent="0.3">
      <c r="A855" t="s">
        <v>8219</v>
      </c>
      <c r="B855">
        <v>120</v>
      </c>
      <c r="E855" t="s">
        <v>8221</v>
      </c>
      <c r="F855">
        <v>4</v>
      </c>
    </row>
    <row r="856" spans="1:6" x14ac:dyDescent="0.3">
      <c r="A856" t="s">
        <v>8219</v>
      </c>
      <c r="B856">
        <v>26</v>
      </c>
      <c r="E856" t="s">
        <v>8221</v>
      </c>
      <c r="F856">
        <v>3</v>
      </c>
    </row>
    <row r="857" spans="1:6" x14ac:dyDescent="0.3">
      <c r="A857" t="s">
        <v>8219</v>
      </c>
      <c r="B857">
        <v>45</v>
      </c>
      <c r="E857" t="s">
        <v>8221</v>
      </c>
      <c r="F857">
        <v>99</v>
      </c>
    </row>
    <row r="858" spans="1:6" x14ac:dyDescent="0.3">
      <c r="A858" t="s">
        <v>8219</v>
      </c>
      <c r="B858">
        <v>20</v>
      </c>
      <c r="E858" t="s">
        <v>8221</v>
      </c>
      <c r="F858">
        <v>3</v>
      </c>
    </row>
    <row r="859" spans="1:6" x14ac:dyDescent="0.3">
      <c r="A859" t="s">
        <v>8219</v>
      </c>
      <c r="B859">
        <v>47</v>
      </c>
      <c r="E859" t="s">
        <v>8221</v>
      </c>
      <c r="F859">
        <v>3</v>
      </c>
    </row>
    <row r="860" spans="1:6" x14ac:dyDescent="0.3">
      <c r="A860" t="s">
        <v>8219</v>
      </c>
      <c r="B860">
        <v>13</v>
      </c>
      <c r="E860" t="s">
        <v>8221</v>
      </c>
      <c r="F860">
        <v>22</v>
      </c>
    </row>
    <row r="861" spans="1:6" x14ac:dyDescent="0.3">
      <c r="A861" t="s">
        <v>8219</v>
      </c>
      <c r="B861">
        <v>183</v>
      </c>
      <c r="E861" t="s">
        <v>8221</v>
      </c>
      <c r="F861">
        <v>4</v>
      </c>
    </row>
    <row r="862" spans="1:6" x14ac:dyDescent="0.3">
      <c r="A862" t="s">
        <v>8219</v>
      </c>
      <c r="B862">
        <v>21</v>
      </c>
      <c r="E862" t="s">
        <v>8221</v>
      </c>
      <c r="F862">
        <v>534</v>
      </c>
    </row>
    <row r="863" spans="1:6" x14ac:dyDescent="0.3">
      <c r="A863" t="s">
        <v>8219</v>
      </c>
      <c r="B863">
        <v>42</v>
      </c>
      <c r="E863" t="s">
        <v>8221</v>
      </c>
      <c r="F863">
        <v>12</v>
      </c>
    </row>
    <row r="864" spans="1:6" x14ac:dyDescent="0.3">
      <c r="A864" t="s">
        <v>8219</v>
      </c>
      <c r="B864">
        <v>54</v>
      </c>
      <c r="E864" t="s">
        <v>8221</v>
      </c>
      <c r="F864">
        <v>56</v>
      </c>
    </row>
    <row r="865" spans="1:6" x14ac:dyDescent="0.3">
      <c r="A865" t="s">
        <v>8219</v>
      </c>
      <c r="B865">
        <v>38</v>
      </c>
      <c r="E865" t="s">
        <v>8221</v>
      </c>
      <c r="F865">
        <v>11</v>
      </c>
    </row>
    <row r="866" spans="1:6" x14ac:dyDescent="0.3">
      <c r="A866" t="s">
        <v>8219</v>
      </c>
      <c r="B866">
        <v>64</v>
      </c>
      <c r="E866" t="s">
        <v>8221</v>
      </c>
      <c r="F866">
        <v>0</v>
      </c>
    </row>
    <row r="867" spans="1:6" x14ac:dyDescent="0.3">
      <c r="A867" t="s">
        <v>8219</v>
      </c>
      <c r="B867">
        <v>13</v>
      </c>
      <c r="E867" t="s">
        <v>8221</v>
      </c>
      <c r="F867">
        <v>12</v>
      </c>
    </row>
    <row r="868" spans="1:6" x14ac:dyDescent="0.3">
      <c r="A868" t="s">
        <v>8219</v>
      </c>
      <c r="B868">
        <v>33</v>
      </c>
      <c r="E868" t="s">
        <v>8221</v>
      </c>
      <c r="F868">
        <v>5</v>
      </c>
    </row>
    <row r="869" spans="1:6" x14ac:dyDescent="0.3">
      <c r="A869" t="s">
        <v>8219</v>
      </c>
      <c r="B869">
        <v>52</v>
      </c>
      <c r="E869" t="s">
        <v>8221</v>
      </c>
      <c r="F869">
        <v>24</v>
      </c>
    </row>
    <row r="870" spans="1:6" x14ac:dyDescent="0.3">
      <c r="A870" t="s">
        <v>8219</v>
      </c>
      <c r="B870">
        <v>107</v>
      </c>
      <c r="E870" t="s">
        <v>8221</v>
      </c>
      <c r="F870">
        <v>89</v>
      </c>
    </row>
    <row r="871" spans="1:6" x14ac:dyDescent="0.3">
      <c r="A871" t="s">
        <v>8219</v>
      </c>
      <c r="B871">
        <v>11</v>
      </c>
      <c r="E871" t="s">
        <v>8221</v>
      </c>
      <c r="F871">
        <v>1</v>
      </c>
    </row>
    <row r="872" spans="1:6" x14ac:dyDescent="0.3">
      <c r="A872" t="s">
        <v>8219</v>
      </c>
      <c r="B872">
        <v>34</v>
      </c>
      <c r="E872" t="s">
        <v>8221</v>
      </c>
      <c r="F872">
        <v>55</v>
      </c>
    </row>
    <row r="873" spans="1:6" x14ac:dyDescent="0.3">
      <c r="A873" t="s">
        <v>8219</v>
      </c>
      <c r="B873">
        <v>75</v>
      </c>
      <c r="E873" t="s">
        <v>8221</v>
      </c>
      <c r="F873">
        <v>2</v>
      </c>
    </row>
    <row r="874" spans="1:6" x14ac:dyDescent="0.3">
      <c r="A874" t="s">
        <v>8219</v>
      </c>
      <c r="B874">
        <v>26</v>
      </c>
      <c r="E874" t="s">
        <v>8221</v>
      </c>
      <c r="F874">
        <v>0</v>
      </c>
    </row>
    <row r="875" spans="1:6" x14ac:dyDescent="0.3">
      <c r="A875" t="s">
        <v>8219</v>
      </c>
      <c r="B875">
        <v>50</v>
      </c>
      <c r="E875" t="s">
        <v>8221</v>
      </c>
      <c r="F875">
        <v>4</v>
      </c>
    </row>
    <row r="876" spans="1:6" x14ac:dyDescent="0.3">
      <c r="A876" t="s">
        <v>8219</v>
      </c>
      <c r="B876">
        <v>80</v>
      </c>
      <c r="E876" t="s">
        <v>8221</v>
      </c>
      <c r="F876">
        <v>6</v>
      </c>
    </row>
    <row r="877" spans="1:6" x14ac:dyDescent="0.3">
      <c r="A877" t="s">
        <v>8219</v>
      </c>
      <c r="B877">
        <v>110</v>
      </c>
      <c r="E877" t="s">
        <v>8221</v>
      </c>
      <c r="F877">
        <v>4</v>
      </c>
    </row>
    <row r="878" spans="1:6" x14ac:dyDescent="0.3">
      <c r="A878" t="s">
        <v>8219</v>
      </c>
      <c r="B878">
        <v>77</v>
      </c>
      <c r="E878" t="s">
        <v>8221</v>
      </c>
      <c r="F878">
        <v>4</v>
      </c>
    </row>
    <row r="879" spans="1:6" x14ac:dyDescent="0.3">
      <c r="A879" t="s">
        <v>8219</v>
      </c>
      <c r="B879">
        <v>50</v>
      </c>
      <c r="E879" t="s">
        <v>8221</v>
      </c>
      <c r="F879">
        <v>2</v>
      </c>
    </row>
    <row r="880" spans="1:6" x14ac:dyDescent="0.3">
      <c r="A880" t="s">
        <v>8219</v>
      </c>
      <c r="B880">
        <v>145</v>
      </c>
      <c r="E880" t="s">
        <v>8221</v>
      </c>
      <c r="F880">
        <v>5</v>
      </c>
    </row>
    <row r="881" spans="1:6" x14ac:dyDescent="0.3">
      <c r="A881" t="s">
        <v>8219</v>
      </c>
      <c r="B881">
        <v>29</v>
      </c>
      <c r="E881" t="s">
        <v>8221</v>
      </c>
      <c r="F881">
        <v>83</v>
      </c>
    </row>
    <row r="882" spans="1:6" x14ac:dyDescent="0.3">
      <c r="A882" t="s">
        <v>8219</v>
      </c>
      <c r="B882">
        <v>114</v>
      </c>
      <c r="E882" t="s">
        <v>8221</v>
      </c>
      <c r="F882">
        <v>57</v>
      </c>
    </row>
    <row r="883" spans="1:6" x14ac:dyDescent="0.3">
      <c r="A883" t="s">
        <v>8219</v>
      </c>
      <c r="B883">
        <v>96</v>
      </c>
      <c r="E883" t="s">
        <v>8221</v>
      </c>
      <c r="F883">
        <v>311</v>
      </c>
    </row>
    <row r="884" spans="1:6" x14ac:dyDescent="0.3">
      <c r="A884" t="s">
        <v>8219</v>
      </c>
      <c r="B884">
        <v>31</v>
      </c>
      <c r="E884" t="s">
        <v>8221</v>
      </c>
      <c r="F884">
        <v>2</v>
      </c>
    </row>
    <row r="885" spans="1:6" x14ac:dyDescent="0.3">
      <c r="A885" t="s">
        <v>8219</v>
      </c>
      <c r="B885">
        <v>4883</v>
      </c>
      <c r="E885" t="s">
        <v>8221</v>
      </c>
      <c r="F885">
        <v>16</v>
      </c>
    </row>
    <row r="886" spans="1:6" x14ac:dyDescent="0.3">
      <c r="A886" t="s">
        <v>8219</v>
      </c>
      <c r="B886">
        <v>95</v>
      </c>
      <c r="E886" t="s">
        <v>8221</v>
      </c>
      <c r="F886">
        <v>9</v>
      </c>
    </row>
    <row r="887" spans="1:6" x14ac:dyDescent="0.3">
      <c r="A887" t="s">
        <v>8219</v>
      </c>
      <c r="B887">
        <v>2478</v>
      </c>
      <c r="E887" t="s">
        <v>8221</v>
      </c>
      <c r="F887">
        <v>1</v>
      </c>
    </row>
    <row r="888" spans="1:6" x14ac:dyDescent="0.3">
      <c r="A888" t="s">
        <v>8219</v>
      </c>
      <c r="B888">
        <v>1789</v>
      </c>
      <c r="E888" t="s">
        <v>8221</v>
      </c>
      <c r="F888">
        <v>12</v>
      </c>
    </row>
    <row r="889" spans="1:6" x14ac:dyDescent="0.3">
      <c r="A889" t="s">
        <v>8219</v>
      </c>
      <c r="B889">
        <v>680</v>
      </c>
      <c r="E889" t="s">
        <v>8221</v>
      </c>
      <c r="F889">
        <v>0</v>
      </c>
    </row>
    <row r="890" spans="1:6" x14ac:dyDescent="0.3">
      <c r="A890" t="s">
        <v>8219</v>
      </c>
      <c r="B890">
        <v>70</v>
      </c>
      <c r="E890" t="s">
        <v>8221</v>
      </c>
      <c r="F890">
        <v>20</v>
      </c>
    </row>
    <row r="891" spans="1:6" x14ac:dyDescent="0.3">
      <c r="A891" t="s">
        <v>8219</v>
      </c>
      <c r="B891">
        <v>23</v>
      </c>
      <c r="E891" t="s">
        <v>8221</v>
      </c>
      <c r="F891">
        <v>16</v>
      </c>
    </row>
    <row r="892" spans="1:6" x14ac:dyDescent="0.3">
      <c r="A892" t="s">
        <v>8219</v>
      </c>
      <c r="B892">
        <v>4245</v>
      </c>
      <c r="E892" t="s">
        <v>8221</v>
      </c>
      <c r="F892">
        <v>33</v>
      </c>
    </row>
    <row r="893" spans="1:6" x14ac:dyDescent="0.3">
      <c r="A893" t="s">
        <v>8219</v>
      </c>
      <c r="B893">
        <v>943</v>
      </c>
      <c r="E893" t="s">
        <v>8221</v>
      </c>
      <c r="F893">
        <v>2</v>
      </c>
    </row>
    <row r="894" spans="1:6" x14ac:dyDescent="0.3">
      <c r="A894" t="s">
        <v>8219</v>
      </c>
      <c r="B894">
        <v>1876</v>
      </c>
      <c r="E894" t="s">
        <v>8221</v>
      </c>
      <c r="F894">
        <v>6</v>
      </c>
    </row>
    <row r="895" spans="1:6" x14ac:dyDescent="0.3">
      <c r="A895" t="s">
        <v>8219</v>
      </c>
      <c r="B895">
        <v>834</v>
      </c>
      <c r="E895" t="s">
        <v>8221</v>
      </c>
      <c r="F895">
        <v>0</v>
      </c>
    </row>
    <row r="896" spans="1:6" x14ac:dyDescent="0.3">
      <c r="A896" t="s">
        <v>8219</v>
      </c>
      <c r="B896">
        <v>682</v>
      </c>
      <c r="E896" t="s">
        <v>8221</v>
      </c>
      <c r="F896">
        <v>3</v>
      </c>
    </row>
    <row r="897" spans="1:6" x14ac:dyDescent="0.3">
      <c r="A897" t="s">
        <v>8219</v>
      </c>
      <c r="B897">
        <v>147</v>
      </c>
      <c r="E897" t="s">
        <v>8221</v>
      </c>
      <c r="F897">
        <v>0</v>
      </c>
    </row>
    <row r="898" spans="1:6" x14ac:dyDescent="0.3">
      <c r="A898" t="s">
        <v>8219</v>
      </c>
      <c r="B898">
        <v>415</v>
      </c>
      <c r="E898" t="s">
        <v>8221</v>
      </c>
      <c r="F898">
        <v>3</v>
      </c>
    </row>
    <row r="899" spans="1:6" x14ac:dyDescent="0.3">
      <c r="A899" t="s">
        <v>8219</v>
      </c>
      <c r="B899">
        <v>290</v>
      </c>
      <c r="E899" t="s">
        <v>8221</v>
      </c>
      <c r="F899">
        <v>13</v>
      </c>
    </row>
    <row r="900" spans="1:6" x14ac:dyDescent="0.3">
      <c r="A900" t="s">
        <v>8219</v>
      </c>
      <c r="B900">
        <v>365</v>
      </c>
      <c r="E900" t="s">
        <v>8221</v>
      </c>
      <c r="F900">
        <v>6</v>
      </c>
    </row>
    <row r="901" spans="1:6" x14ac:dyDescent="0.3">
      <c r="A901" t="s">
        <v>8219</v>
      </c>
      <c r="B901">
        <v>660</v>
      </c>
      <c r="E901" t="s">
        <v>8221</v>
      </c>
      <c r="F901">
        <v>1</v>
      </c>
    </row>
    <row r="902" spans="1:6" x14ac:dyDescent="0.3">
      <c r="A902" t="s">
        <v>8219</v>
      </c>
      <c r="B902">
        <v>1356</v>
      </c>
      <c r="E902" t="s">
        <v>8221</v>
      </c>
      <c r="F902">
        <v>0</v>
      </c>
    </row>
    <row r="903" spans="1:6" x14ac:dyDescent="0.3">
      <c r="A903" t="s">
        <v>8219</v>
      </c>
      <c r="B903">
        <v>424</v>
      </c>
      <c r="E903" t="s">
        <v>8221</v>
      </c>
      <c r="F903">
        <v>5</v>
      </c>
    </row>
    <row r="904" spans="1:6" x14ac:dyDescent="0.3">
      <c r="A904" t="s">
        <v>8219</v>
      </c>
      <c r="B904">
        <v>33</v>
      </c>
      <c r="E904" t="s">
        <v>8221</v>
      </c>
      <c r="F904">
        <v>0</v>
      </c>
    </row>
    <row r="905" spans="1:6" x14ac:dyDescent="0.3">
      <c r="A905" t="s">
        <v>8219</v>
      </c>
      <c r="B905">
        <v>1633</v>
      </c>
      <c r="E905" t="s">
        <v>8221</v>
      </c>
      <c r="F905">
        <v>36</v>
      </c>
    </row>
    <row r="906" spans="1:6" x14ac:dyDescent="0.3">
      <c r="A906" t="s">
        <v>8219</v>
      </c>
      <c r="B906">
        <v>306</v>
      </c>
      <c r="E906" t="s">
        <v>8221</v>
      </c>
      <c r="F906">
        <v>1</v>
      </c>
    </row>
    <row r="907" spans="1:6" x14ac:dyDescent="0.3">
      <c r="A907" t="s">
        <v>8219</v>
      </c>
      <c r="B907">
        <v>205</v>
      </c>
      <c r="E907" t="s">
        <v>8221</v>
      </c>
      <c r="F907">
        <v>1</v>
      </c>
    </row>
    <row r="908" spans="1:6" x14ac:dyDescent="0.3">
      <c r="A908" t="s">
        <v>8219</v>
      </c>
      <c r="B908">
        <v>1281</v>
      </c>
      <c r="E908" t="s">
        <v>8221</v>
      </c>
      <c r="F908">
        <v>1</v>
      </c>
    </row>
    <row r="909" spans="1:6" x14ac:dyDescent="0.3">
      <c r="A909" t="s">
        <v>8219</v>
      </c>
      <c r="B909">
        <v>103</v>
      </c>
      <c r="E909" t="s">
        <v>8221</v>
      </c>
      <c r="F909">
        <v>9</v>
      </c>
    </row>
    <row r="910" spans="1:6" x14ac:dyDescent="0.3">
      <c r="A910" t="s">
        <v>8219</v>
      </c>
      <c r="B910">
        <v>1513</v>
      </c>
      <c r="E910" t="s">
        <v>8221</v>
      </c>
      <c r="F910">
        <v>1</v>
      </c>
    </row>
    <row r="911" spans="1:6" x14ac:dyDescent="0.3">
      <c r="A911" t="s">
        <v>8219</v>
      </c>
      <c r="B911">
        <v>405</v>
      </c>
      <c r="E911" t="s">
        <v>8221</v>
      </c>
      <c r="F911">
        <v>0</v>
      </c>
    </row>
    <row r="912" spans="1:6" x14ac:dyDescent="0.3">
      <c r="A912" t="s">
        <v>8219</v>
      </c>
      <c r="B912">
        <v>510</v>
      </c>
      <c r="E912" t="s">
        <v>8221</v>
      </c>
      <c r="F912">
        <v>1</v>
      </c>
    </row>
    <row r="913" spans="1:6" x14ac:dyDescent="0.3">
      <c r="A913" t="s">
        <v>8219</v>
      </c>
      <c r="B913">
        <v>1887</v>
      </c>
      <c r="E913" t="s">
        <v>8221</v>
      </c>
      <c r="F913">
        <v>1</v>
      </c>
    </row>
    <row r="914" spans="1:6" x14ac:dyDescent="0.3">
      <c r="A914" t="s">
        <v>8219</v>
      </c>
      <c r="B914">
        <v>701</v>
      </c>
      <c r="E914" t="s">
        <v>8221</v>
      </c>
      <c r="F914">
        <v>4</v>
      </c>
    </row>
    <row r="915" spans="1:6" x14ac:dyDescent="0.3">
      <c r="A915" t="s">
        <v>8219</v>
      </c>
      <c r="B915">
        <v>3863</v>
      </c>
      <c r="E915" t="s">
        <v>8221</v>
      </c>
      <c r="F915">
        <v>2</v>
      </c>
    </row>
    <row r="916" spans="1:6" x14ac:dyDescent="0.3">
      <c r="A916" t="s">
        <v>8219</v>
      </c>
      <c r="B916">
        <v>238</v>
      </c>
      <c r="E916" t="s">
        <v>8221</v>
      </c>
      <c r="F916">
        <v>2</v>
      </c>
    </row>
    <row r="917" spans="1:6" x14ac:dyDescent="0.3">
      <c r="A917" t="s">
        <v>8219</v>
      </c>
      <c r="B917">
        <v>2051</v>
      </c>
      <c r="E917" t="s">
        <v>8221</v>
      </c>
      <c r="F917">
        <v>2</v>
      </c>
    </row>
    <row r="918" spans="1:6" x14ac:dyDescent="0.3">
      <c r="A918" t="s">
        <v>8219</v>
      </c>
      <c r="B918">
        <v>402</v>
      </c>
      <c r="E918" t="s">
        <v>8221</v>
      </c>
      <c r="F918">
        <v>0</v>
      </c>
    </row>
    <row r="919" spans="1:6" x14ac:dyDescent="0.3">
      <c r="A919" t="s">
        <v>8219</v>
      </c>
      <c r="B919">
        <v>253</v>
      </c>
      <c r="E919" t="s">
        <v>8221</v>
      </c>
      <c r="F919">
        <v>2</v>
      </c>
    </row>
    <row r="920" spans="1:6" x14ac:dyDescent="0.3">
      <c r="A920" t="s">
        <v>8219</v>
      </c>
      <c r="B920">
        <v>473</v>
      </c>
      <c r="E920" t="s">
        <v>8221</v>
      </c>
      <c r="F920">
        <v>4</v>
      </c>
    </row>
    <row r="921" spans="1:6" x14ac:dyDescent="0.3">
      <c r="A921" t="s">
        <v>8219</v>
      </c>
      <c r="B921">
        <v>821</v>
      </c>
      <c r="E921" t="s">
        <v>8221</v>
      </c>
      <c r="F921">
        <v>2</v>
      </c>
    </row>
    <row r="922" spans="1:6" x14ac:dyDescent="0.3">
      <c r="A922" t="s">
        <v>8219</v>
      </c>
      <c r="B922">
        <v>388</v>
      </c>
      <c r="E922" t="s">
        <v>8221</v>
      </c>
      <c r="F922">
        <v>0</v>
      </c>
    </row>
    <row r="923" spans="1:6" x14ac:dyDescent="0.3">
      <c r="A923" t="s">
        <v>8219</v>
      </c>
      <c r="B923">
        <v>813</v>
      </c>
      <c r="E923" t="s">
        <v>8221</v>
      </c>
      <c r="F923">
        <v>1</v>
      </c>
    </row>
    <row r="924" spans="1:6" x14ac:dyDescent="0.3">
      <c r="A924" t="s">
        <v>8219</v>
      </c>
      <c r="B924">
        <v>1945</v>
      </c>
      <c r="E924" t="s">
        <v>8221</v>
      </c>
      <c r="F924">
        <v>0</v>
      </c>
    </row>
    <row r="925" spans="1:6" x14ac:dyDescent="0.3">
      <c r="A925" t="s">
        <v>8219</v>
      </c>
      <c r="B925">
        <v>1637</v>
      </c>
      <c r="E925" t="s">
        <v>8221</v>
      </c>
      <c r="F925">
        <v>2</v>
      </c>
    </row>
    <row r="926" spans="1:6" x14ac:dyDescent="0.3">
      <c r="A926" t="s">
        <v>8219</v>
      </c>
      <c r="B926">
        <v>1375</v>
      </c>
      <c r="E926" t="s">
        <v>8221</v>
      </c>
      <c r="F926">
        <v>7</v>
      </c>
    </row>
    <row r="927" spans="1:6" x14ac:dyDescent="0.3">
      <c r="A927" t="s">
        <v>8219</v>
      </c>
      <c r="B927">
        <v>17</v>
      </c>
      <c r="E927" t="s">
        <v>8221</v>
      </c>
      <c r="F927">
        <v>5</v>
      </c>
    </row>
    <row r="928" spans="1:6" x14ac:dyDescent="0.3">
      <c r="A928" t="s">
        <v>8219</v>
      </c>
      <c r="B928">
        <v>354</v>
      </c>
      <c r="E928" t="s">
        <v>8221</v>
      </c>
      <c r="F928">
        <v>0</v>
      </c>
    </row>
    <row r="929" spans="1:6" x14ac:dyDescent="0.3">
      <c r="A929" t="s">
        <v>8219</v>
      </c>
      <c r="B929">
        <v>191</v>
      </c>
      <c r="E929" t="s">
        <v>8221</v>
      </c>
      <c r="F929">
        <v>0</v>
      </c>
    </row>
    <row r="930" spans="1:6" x14ac:dyDescent="0.3">
      <c r="A930" t="s">
        <v>8219</v>
      </c>
      <c r="B930">
        <v>303</v>
      </c>
      <c r="E930" t="s">
        <v>8221</v>
      </c>
      <c r="F930">
        <v>0</v>
      </c>
    </row>
    <row r="931" spans="1:6" x14ac:dyDescent="0.3">
      <c r="A931" t="s">
        <v>8219</v>
      </c>
      <c r="B931">
        <v>137</v>
      </c>
      <c r="E931" t="s">
        <v>8221</v>
      </c>
      <c r="F931">
        <v>2</v>
      </c>
    </row>
    <row r="932" spans="1:6" x14ac:dyDescent="0.3">
      <c r="A932" t="s">
        <v>8219</v>
      </c>
      <c r="B932">
        <v>41</v>
      </c>
      <c r="E932" t="s">
        <v>8221</v>
      </c>
      <c r="F932">
        <v>0</v>
      </c>
    </row>
    <row r="933" spans="1:6" x14ac:dyDescent="0.3">
      <c r="A933" t="s">
        <v>8219</v>
      </c>
      <c r="B933">
        <v>398</v>
      </c>
      <c r="E933" t="s">
        <v>8221</v>
      </c>
      <c r="F933">
        <v>0</v>
      </c>
    </row>
    <row r="934" spans="1:6" x14ac:dyDescent="0.3">
      <c r="A934" t="s">
        <v>8219</v>
      </c>
      <c r="B934">
        <v>1737</v>
      </c>
      <c r="E934" t="s">
        <v>8221</v>
      </c>
      <c r="F934">
        <v>28</v>
      </c>
    </row>
    <row r="935" spans="1:6" x14ac:dyDescent="0.3">
      <c r="A935" t="s">
        <v>8219</v>
      </c>
      <c r="B935">
        <v>971</v>
      </c>
      <c r="E935" t="s">
        <v>8221</v>
      </c>
      <c r="F935">
        <v>2</v>
      </c>
    </row>
    <row r="936" spans="1:6" x14ac:dyDescent="0.3">
      <c r="A936" t="s">
        <v>8219</v>
      </c>
      <c r="B936">
        <v>183</v>
      </c>
      <c r="E936" t="s">
        <v>8221</v>
      </c>
      <c r="F936">
        <v>0</v>
      </c>
    </row>
    <row r="937" spans="1:6" x14ac:dyDescent="0.3">
      <c r="A937" t="s">
        <v>8219</v>
      </c>
      <c r="B937">
        <v>4562</v>
      </c>
      <c r="E937" t="s">
        <v>8221</v>
      </c>
      <c r="F937">
        <v>0</v>
      </c>
    </row>
    <row r="938" spans="1:6" x14ac:dyDescent="0.3">
      <c r="A938" t="s">
        <v>8219</v>
      </c>
      <c r="B938">
        <v>26457</v>
      </c>
      <c r="E938" t="s">
        <v>8221</v>
      </c>
      <c r="F938">
        <v>0</v>
      </c>
    </row>
    <row r="939" spans="1:6" x14ac:dyDescent="0.3">
      <c r="A939" t="s">
        <v>8219</v>
      </c>
      <c r="B939">
        <v>162</v>
      </c>
      <c r="E939" t="s">
        <v>8221</v>
      </c>
      <c r="F939">
        <v>4</v>
      </c>
    </row>
    <row r="940" spans="1:6" x14ac:dyDescent="0.3">
      <c r="A940" t="s">
        <v>8219</v>
      </c>
      <c r="B940">
        <v>479</v>
      </c>
      <c r="E940" t="s">
        <v>8221</v>
      </c>
      <c r="F940">
        <v>12</v>
      </c>
    </row>
    <row r="941" spans="1:6" x14ac:dyDescent="0.3">
      <c r="A941" t="s">
        <v>8219</v>
      </c>
      <c r="B941">
        <v>426</v>
      </c>
      <c r="E941" t="s">
        <v>8221</v>
      </c>
      <c r="F941">
        <v>0</v>
      </c>
    </row>
    <row r="942" spans="1:6" x14ac:dyDescent="0.3">
      <c r="A942" t="s">
        <v>8219</v>
      </c>
      <c r="B942">
        <v>450</v>
      </c>
      <c r="E942" t="s">
        <v>8221</v>
      </c>
      <c r="F942">
        <v>33</v>
      </c>
    </row>
    <row r="943" spans="1:6" x14ac:dyDescent="0.3">
      <c r="A943" t="s">
        <v>8219</v>
      </c>
      <c r="B943">
        <v>1780</v>
      </c>
      <c r="E943" t="s">
        <v>8221</v>
      </c>
      <c r="F943">
        <v>0</v>
      </c>
    </row>
    <row r="944" spans="1:6" x14ac:dyDescent="0.3">
      <c r="A944" t="s">
        <v>8219</v>
      </c>
      <c r="B944">
        <v>122</v>
      </c>
      <c r="E944" t="s">
        <v>8221</v>
      </c>
      <c r="F944">
        <v>4</v>
      </c>
    </row>
    <row r="945" spans="1:6" x14ac:dyDescent="0.3">
      <c r="A945" t="s">
        <v>8219</v>
      </c>
      <c r="B945">
        <v>95</v>
      </c>
      <c r="E945" t="s">
        <v>8221</v>
      </c>
      <c r="F945">
        <v>0</v>
      </c>
    </row>
    <row r="946" spans="1:6" x14ac:dyDescent="0.3">
      <c r="A946" t="s">
        <v>8219</v>
      </c>
      <c r="B946">
        <v>325</v>
      </c>
      <c r="E946" t="s">
        <v>8221</v>
      </c>
      <c r="F946">
        <v>11</v>
      </c>
    </row>
    <row r="947" spans="1:6" x14ac:dyDescent="0.3">
      <c r="A947" t="s">
        <v>8219</v>
      </c>
      <c r="B947">
        <v>353</v>
      </c>
      <c r="E947" t="s">
        <v>8221</v>
      </c>
      <c r="F947">
        <v>1</v>
      </c>
    </row>
    <row r="948" spans="1:6" x14ac:dyDescent="0.3">
      <c r="A948" t="s">
        <v>8219</v>
      </c>
      <c r="B948">
        <v>105</v>
      </c>
      <c r="E948" t="s">
        <v>8221</v>
      </c>
      <c r="F948">
        <v>5</v>
      </c>
    </row>
    <row r="949" spans="1:6" x14ac:dyDescent="0.3">
      <c r="A949" t="s">
        <v>8219</v>
      </c>
      <c r="B949">
        <v>729</v>
      </c>
      <c r="E949" t="s">
        <v>8221</v>
      </c>
      <c r="F949">
        <v>0</v>
      </c>
    </row>
    <row r="950" spans="1:6" x14ac:dyDescent="0.3">
      <c r="A950" t="s">
        <v>8219</v>
      </c>
      <c r="B950">
        <v>454</v>
      </c>
      <c r="E950" t="s">
        <v>8221</v>
      </c>
      <c r="F950">
        <v>1</v>
      </c>
    </row>
    <row r="951" spans="1:6" x14ac:dyDescent="0.3">
      <c r="A951" t="s">
        <v>8219</v>
      </c>
      <c r="B951">
        <v>539</v>
      </c>
      <c r="E951" t="s">
        <v>8221</v>
      </c>
      <c r="F951">
        <v>1</v>
      </c>
    </row>
    <row r="952" spans="1:6" x14ac:dyDescent="0.3">
      <c r="A952" t="s">
        <v>8219</v>
      </c>
      <c r="B952">
        <v>79</v>
      </c>
      <c r="E952" t="s">
        <v>8221</v>
      </c>
      <c r="F952">
        <v>6</v>
      </c>
    </row>
    <row r="953" spans="1:6" x14ac:dyDescent="0.3">
      <c r="A953" t="s">
        <v>8219</v>
      </c>
      <c r="B953">
        <v>94</v>
      </c>
      <c r="E953" t="s">
        <v>8221</v>
      </c>
      <c r="F953">
        <v>8</v>
      </c>
    </row>
    <row r="954" spans="1:6" x14ac:dyDescent="0.3">
      <c r="A954" t="s">
        <v>8219</v>
      </c>
      <c r="B954">
        <v>625</v>
      </c>
      <c r="E954" t="s">
        <v>8221</v>
      </c>
      <c r="F954">
        <v>1</v>
      </c>
    </row>
    <row r="955" spans="1:6" x14ac:dyDescent="0.3">
      <c r="A955" t="s">
        <v>8219</v>
      </c>
      <c r="B955">
        <v>508</v>
      </c>
      <c r="E955" t="s">
        <v>8221</v>
      </c>
      <c r="F955">
        <v>0</v>
      </c>
    </row>
    <row r="956" spans="1:6" x14ac:dyDescent="0.3">
      <c r="A956" t="s">
        <v>8219</v>
      </c>
      <c r="B956">
        <v>531</v>
      </c>
      <c r="E956" t="s">
        <v>8221</v>
      </c>
      <c r="F956">
        <v>2</v>
      </c>
    </row>
    <row r="957" spans="1:6" x14ac:dyDescent="0.3">
      <c r="A957" t="s">
        <v>8219</v>
      </c>
      <c r="B957">
        <v>158</v>
      </c>
      <c r="E957" t="s">
        <v>8221</v>
      </c>
      <c r="F957">
        <v>1</v>
      </c>
    </row>
    <row r="958" spans="1:6" x14ac:dyDescent="0.3">
      <c r="A958" t="s">
        <v>8219</v>
      </c>
      <c r="B958">
        <v>508</v>
      </c>
      <c r="E958" t="s">
        <v>8221</v>
      </c>
      <c r="F958">
        <v>0</v>
      </c>
    </row>
    <row r="959" spans="1:6" x14ac:dyDescent="0.3">
      <c r="A959" t="s">
        <v>8219</v>
      </c>
      <c r="B959">
        <v>644</v>
      </c>
      <c r="E959" t="s">
        <v>8221</v>
      </c>
      <c r="F959">
        <v>1</v>
      </c>
    </row>
    <row r="960" spans="1:6" x14ac:dyDescent="0.3">
      <c r="A960" t="s">
        <v>8219</v>
      </c>
      <c r="B960">
        <v>848</v>
      </c>
      <c r="E960" t="s">
        <v>8221</v>
      </c>
      <c r="F960">
        <v>19</v>
      </c>
    </row>
    <row r="961" spans="1:6" x14ac:dyDescent="0.3">
      <c r="A961" t="s">
        <v>8219</v>
      </c>
      <c r="B961">
        <v>429</v>
      </c>
      <c r="E961" t="s">
        <v>8221</v>
      </c>
      <c r="F961">
        <v>27</v>
      </c>
    </row>
    <row r="962" spans="1:6" x14ac:dyDescent="0.3">
      <c r="A962" t="s">
        <v>8219</v>
      </c>
      <c r="B962">
        <v>204</v>
      </c>
      <c r="E962" t="s">
        <v>8221</v>
      </c>
      <c r="F962">
        <v>7</v>
      </c>
    </row>
    <row r="963" spans="1:6" x14ac:dyDescent="0.3">
      <c r="A963" t="s">
        <v>8219</v>
      </c>
      <c r="B963">
        <v>379</v>
      </c>
      <c r="E963" t="s">
        <v>8221</v>
      </c>
      <c r="F963">
        <v>14</v>
      </c>
    </row>
    <row r="964" spans="1:6" x14ac:dyDescent="0.3">
      <c r="A964" t="s">
        <v>8219</v>
      </c>
      <c r="B964">
        <v>271</v>
      </c>
      <c r="E964" t="s">
        <v>8221</v>
      </c>
      <c r="F964">
        <v>5</v>
      </c>
    </row>
    <row r="965" spans="1:6" x14ac:dyDescent="0.3">
      <c r="A965" t="s">
        <v>8219</v>
      </c>
      <c r="B965">
        <v>120</v>
      </c>
      <c r="E965" t="s">
        <v>8221</v>
      </c>
      <c r="F965">
        <v>30</v>
      </c>
    </row>
    <row r="966" spans="1:6" x14ac:dyDescent="0.3">
      <c r="A966" t="s">
        <v>8219</v>
      </c>
      <c r="B966">
        <v>140</v>
      </c>
      <c r="E966" t="s">
        <v>8221</v>
      </c>
      <c r="F966">
        <v>1</v>
      </c>
    </row>
    <row r="967" spans="1:6" x14ac:dyDescent="0.3">
      <c r="A967" t="s">
        <v>8219</v>
      </c>
      <c r="B967">
        <v>193</v>
      </c>
      <c r="E967" t="s">
        <v>8221</v>
      </c>
      <c r="F967">
        <v>0</v>
      </c>
    </row>
    <row r="968" spans="1:6" x14ac:dyDescent="0.3">
      <c r="A968" t="s">
        <v>8219</v>
      </c>
      <c r="B968">
        <v>180</v>
      </c>
      <c r="E968" t="s">
        <v>8221</v>
      </c>
      <c r="F968">
        <v>60</v>
      </c>
    </row>
    <row r="969" spans="1:6" x14ac:dyDescent="0.3">
      <c r="A969" t="s">
        <v>8219</v>
      </c>
      <c r="B969">
        <v>263</v>
      </c>
      <c r="E969" t="s">
        <v>8221</v>
      </c>
      <c r="F969">
        <v>84</v>
      </c>
    </row>
    <row r="970" spans="1:6" x14ac:dyDescent="0.3">
      <c r="A970" t="s">
        <v>8219</v>
      </c>
      <c r="B970">
        <v>217</v>
      </c>
      <c r="E970" t="s">
        <v>8221</v>
      </c>
      <c r="F970">
        <v>47</v>
      </c>
    </row>
    <row r="971" spans="1:6" x14ac:dyDescent="0.3">
      <c r="A971" t="s">
        <v>8219</v>
      </c>
      <c r="B971">
        <v>443</v>
      </c>
      <c r="E971" t="s">
        <v>8221</v>
      </c>
      <c r="F971">
        <v>66</v>
      </c>
    </row>
    <row r="972" spans="1:6" x14ac:dyDescent="0.3">
      <c r="A972" t="s">
        <v>8219</v>
      </c>
      <c r="B972">
        <v>1373</v>
      </c>
      <c r="E972" t="s">
        <v>8221</v>
      </c>
      <c r="F972">
        <v>171</v>
      </c>
    </row>
    <row r="973" spans="1:6" x14ac:dyDescent="0.3">
      <c r="A973" t="s">
        <v>8219</v>
      </c>
      <c r="B973">
        <v>742</v>
      </c>
      <c r="E973" t="s">
        <v>8221</v>
      </c>
      <c r="F973">
        <v>29</v>
      </c>
    </row>
    <row r="974" spans="1:6" x14ac:dyDescent="0.3">
      <c r="A974" t="s">
        <v>8219</v>
      </c>
      <c r="B974">
        <v>170</v>
      </c>
      <c r="E974" t="s">
        <v>8221</v>
      </c>
      <c r="F974">
        <v>9</v>
      </c>
    </row>
    <row r="975" spans="1:6" x14ac:dyDescent="0.3">
      <c r="A975" t="s">
        <v>8219</v>
      </c>
      <c r="B975">
        <v>242</v>
      </c>
      <c r="E975" t="s">
        <v>8221</v>
      </c>
      <c r="F975">
        <v>27</v>
      </c>
    </row>
    <row r="976" spans="1:6" x14ac:dyDescent="0.3">
      <c r="A976" t="s">
        <v>8219</v>
      </c>
      <c r="B976">
        <v>541</v>
      </c>
      <c r="E976" t="s">
        <v>8221</v>
      </c>
      <c r="F976">
        <v>2</v>
      </c>
    </row>
    <row r="977" spans="1:6" x14ac:dyDescent="0.3">
      <c r="A977" t="s">
        <v>8219</v>
      </c>
      <c r="B977">
        <v>121</v>
      </c>
      <c r="E977" t="s">
        <v>8221</v>
      </c>
      <c r="F977">
        <v>3</v>
      </c>
    </row>
    <row r="978" spans="1:6" x14ac:dyDescent="0.3">
      <c r="A978" t="s">
        <v>8219</v>
      </c>
      <c r="B978">
        <v>621</v>
      </c>
      <c r="E978" t="s">
        <v>8221</v>
      </c>
      <c r="F978">
        <v>4</v>
      </c>
    </row>
    <row r="979" spans="1:6" x14ac:dyDescent="0.3">
      <c r="A979" t="s">
        <v>8219</v>
      </c>
      <c r="B979">
        <v>101</v>
      </c>
      <c r="E979" t="s">
        <v>8221</v>
      </c>
      <c r="F979">
        <v>2</v>
      </c>
    </row>
    <row r="980" spans="1:6" x14ac:dyDescent="0.3">
      <c r="A980" t="s">
        <v>8219</v>
      </c>
      <c r="B980">
        <v>554</v>
      </c>
      <c r="E980" t="s">
        <v>8221</v>
      </c>
      <c r="F980">
        <v>20</v>
      </c>
    </row>
    <row r="981" spans="1:6" x14ac:dyDescent="0.3">
      <c r="A981" t="s">
        <v>8219</v>
      </c>
      <c r="B981">
        <v>666</v>
      </c>
      <c r="E981" t="s">
        <v>8221</v>
      </c>
      <c r="F981">
        <v>3</v>
      </c>
    </row>
    <row r="982" spans="1:6" x14ac:dyDescent="0.3">
      <c r="A982" t="s">
        <v>8219</v>
      </c>
      <c r="B982">
        <v>410</v>
      </c>
      <c r="E982" t="s">
        <v>8221</v>
      </c>
      <c r="F982">
        <v>4</v>
      </c>
    </row>
    <row r="983" spans="1:6" x14ac:dyDescent="0.3">
      <c r="A983" t="s">
        <v>8219</v>
      </c>
      <c r="B983">
        <v>375</v>
      </c>
      <c r="E983" t="s">
        <v>8221</v>
      </c>
      <c r="F983">
        <v>1</v>
      </c>
    </row>
    <row r="984" spans="1:6" x14ac:dyDescent="0.3">
      <c r="A984" t="s">
        <v>8219</v>
      </c>
      <c r="B984">
        <v>1364</v>
      </c>
      <c r="E984" t="s">
        <v>8221</v>
      </c>
      <c r="F984">
        <v>0</v>
      </c>
    </row>
    <row r="985" spans="1:6" x14ac:dyDescent="0.3">
      <c r="A985" t="s">
        <v>8219</v>
      </c>
      <c r="B985">
        <v>35</v>
      </c>
      <c r="E985" t="s">
        <v>8221</v>
      </c>
      <c r="F985">
        <v>0</v>
      </c>
    </row>
    <row r="986" spans="1:6" x14ac:dyDescent="0.3">
      <c r="A986" t="s">
        <v>8219</v>
      </c>
      <c r="B986">
        <v>203</v>
      </c>
      <c r="E986" t="s">
        <v>8221</v>
      </c>
      <c r="F986">
        <v>14</v>
      </c>
    </row>
    <row r="987" spans="1:6" x14ac:dyDescent="0.3">
      <c r="A987" t="s">
        <v>8219</v>
      </c>
      <c r="B987">
        <v>49</v>
      </c>
      <c r="E987" t="s">
        <v>8221</v>
      </c>
      <c r="F987">
        <v>1</v>
      </c>
    </row>
    <row r="988" spans="1:6" x14ac:dyDescent="0.3">
      <c r="A988" t="s">
        <v>8219</v>
      </c>
      <c r="B988">
        <v>5812</v>
      </c>
      <c r="E988" t="s">
        <v>8221</v>
      </c>
      <c r="F988">
        <v>118</v>
      </c>
    </row>
    <row r="989" spans="1:6" x14ac:dyDescent="0.3">
      <c r="A989" t="s">
        <v>8219</v>
      </c>
      <c r="B989">
        <v>1556</v>
      </c>
      <c r="E989" t="s">
        <v>8221</v>
      </c>
      <c r="F989">
        <v>2</v>
      </c>
    </row>
    <row r="990" spans="1:6" x14ac:dyDescent="0.3">
      <c r="A990" t="s">
        <v>8219</v>
      </c>
      <c r="B990">
        <v>65</v>
      </c>
      <c r="E990" t="s">
        <v>8221</v>
      </c>
      <c r="F990">
        <v>1</v>
      </c>
    </row>
    <row r="991" spans="1:6" x14ac:dyDescent="0.3">
      <c r="A991" t="s">
        <v>8219</v>
      </c>
      <c r="B991">
        <v>10</v>
      </c>
      <c r="E991" t="s">
        <v>8221</v>
      </c>
      <c r="F991">
        <v>3</v>
      </c>
    </row>
    <row r="992" spans="1:6" x14ac:dyDescent="0.3">
      <c r="A992" t="s">
        <v>8219</v>
      </c>
      <c r="B992">
        <v>76</v>
      </c>
      <c r="E992" t="s">
        <v>8221</v>
      </c>
      <c r="F992">
        <v>1</v>
      </c>
    </row>
    <row r="993" spans="1:6" x14ac:dyDescent="0.3">
      <c r="A993" t="s">
        <v>8219</v>
      </c>
      <c r="B993">
        <v>263</v>
      </c>
      <c r="E993" t="s">
        <v>8221</v>
      </c>
      <c r="F993">
        <v>3</v>
      </c>
    </row>
    <row r="994" spans="1:6" x14ac:dyDescent="0.3">
      <c r="A994" t="s">
        <v>8219</v>
      </c>
      <c r="B994">
        <v>1530</v>
      </c>
      <c r="E994" t="s">
        <v>8221</v>
      </c>
      <c r="F994">
        <v>38</v>
      </c>
    </row>
    <row r="995" spans="1:6" x14ac:dyDescent="0.3">
      <c r="A995" t="s">
        <v>8219</v>
      </c>
      <c r="B995">
        <v>278</v>
      </c>
      <c r="E995" t="s">
        <v>8221</v>
      </c>
      <c r="F995">
        <v>52</v>
      </c>
    </row>
    <row r="996" spans="1:6" x14ac:dyDescent="0.3">
      <c r="A996" t="s">
        <v>8219</v>
      </c>
      <c r="B996">
        <v>350</v>
      </c>
      <c r="E996" t="s">
        <v>8221</v>
      </c>
      <c r="F996">
        <v>2</v>
      </c>
    </row>
    <row r="997" spans="1:6" x14ac:dyDescent="0.3">
      <c r="A997" t="s">
        <v>8219</v>
      </c>
      <c r="B997">
        <v>470</v>
      </c>
      <c r="E997" t="s">
        <v>8221</v>
      </c>
      <c r="F997">
        <v>0</v>
      </c>
    </row>
    <row r="998" spans="1:6" x14ac:dyDescent="0.3">
      <c r="A998" t="s">
        <v>8219</v>
      </c>
      <c r="B998">
        <v>3</v>
      </c>
      <c r="E998" t="s">
        <v>8221</v>
      </c>
      <c r="F998">
        <v>4</v>
      </c>
    </row>
    <row r="999" spans="1:6" x14ac:dyDescent="0.3">
      <c r="A999" t="s">
        <v>8219</v>
      </c>
      <c r="B999">
        <v>8200</v>
      </c>
      <c r="E999" t="s">
        <v>8221</v>
      </c>
      <c r="F999">
        <v>4</v>
      </c>
    </row>
    <row r="1000" spans="1:6" x14ac:dyDescent="0.3">
      <c r="A1000" t="s">
        <v>8219</v>
      </c>
      <c r="B1000">
        <v>8359</v>
      </c>
      <c r="E1000" t="s">
        <v>8221</v>
      </c>
      <c r="F1000">
        <v>18</v>
      </c>
    </row>
    <row r="1001" spans="1:6" x14ac:dyDescent="0.3">
      <c r="A1001" t="s">
        <v>8219</v>
      </c>
      <c r="B1001">
        <v>188</v>
      </c>
      <c r="E1001" t="s">
        <v>8221</v>
      </c>
      <c r="F1001">
        <v>0</v>
      </c>
    </row>
    <row r="1002" spans="1:6" x14ac:dyDescent="0.3">
      <c r="A1002" t="s">
        <v>8219</v>
      </c>
      <c r="B1002">
        <v>48</v>
      </c>
      <c r="E1002" t="s">
        <v>8221</v>
      </c>
      <c r="F1002">
        <v>22</v>
      </c>
    </row>
    <row r="1003" spans="1:6" x14ac:dyDescent="0.3">
      <c r="A1003" t="s">
        <v>8219</v>
      </c>
      <c r="B1003">
        <v>607</v>
      </c>
      <c r="E1003" t="s">
        <v>8221</v>
      </c>
      <c r="F1003">
        <v>49</v>
      </c>
    </row>
    <row r="1004" spans="1:6" x14ac:dyDescent="0.3">
      <c r="A1004" t="s">
        <v>8219</v>
      </c>
      <c r="B1004">
        <v>50</v>
      </c>
      <c r="E1004" t="s">
        <v>8221</v>
      </c>
      <c r="F1004">
        <v>19</v>
      </c>
    </row>
    <row r="1005" spans="1:6" x14ac:dyDescent="0.3">
      <c r="A1005" t="s">
        <v>8219</v>
      </c>
      <c r="B1005">
        <v>55</v>
      </c>
      <c r="E1005" t="s">
        <v>8221</v>
      </c>
      <c r="F1005">
        <v>4</v>
      </c>
    </row>
    <row r="1006" spans="1:6" x14ac:dyDescent="0.3">
      <c r="A1006" t="s">
        <v>8219</v>
      </c>
      <c r="B1006">
        <v>38</v>
      </c>
      <c r="E1006" t="s">
        <v>8221</v>
      </c>
      <c r="F1006">
        <v>4</v>
      </c>
    </row>
    <row r="1007" spans="1:6" x14ac:dyDescent="0.3">
      <c r="A1007" t="s">
        <v>8219</v>
      </c>
      <c r="B1007">
        <v>25</v>
      </c>
      <c r="E1007" t="s">
        <v>8221</v>
      </c>
      <c r="F1007">
        <v>2</v>
      </c>
    </row>
    <row r="1008" spans="1:6" x14ac:dyDescent="0.3">
      <c r="A1008" t="s">
        <v>8219</v>
      </c>
      <c r="B1008">
        <v>46</v>
      </c>
      <c r="E1008" t="s">
        <v>8221</v>
      </c>
      <c r="F1008">
        <v>0</v>
      </c>
    </row>
    <row r="1009" spans="1:6" x14ac:dyDescent="0.3">
      <c r="A1009" t="s">
        <v>8219</v>
      </c>
      <c r="B1009">
        <v>83</v>
      </c>
      <c r="E1009" t="s">
        <v>8221</v>
      </c>
      <c r="F1009">
        <v>0</v>
      </c>
    </row>
    <row r="1010" spans="1:6" x14ac:dyDescent="0.3">
      <c r="A1010" t="s">
        <v>8219</v>
      </c>
      <c r="B1010">
        <v>35</v>
      </c>
      <c r="E1010" t="s">
        <v>8221</v>
      </c>
      <c r="F1010">
        <v>14</v>
      </c>
    </row>
    <row r="1011" spans="1:6" x14ac:dyDescent="0.3">
      <c r="A1011" t="s">
        <v>8219</v>
      </c>
      <c r="B1011">
        <v>25</v>
      </c>
      <c r="E1011" t="s">
        <v>8221</v>
      </c>
      <c r="F1011">
        <v>8</v>
      </c>
    </row>
    <row r="1012" spans="1:6" x14ac:dyDescent="0.3">
      <c r="A1012" t="s">
        <v>8219</v>
      </c>
      <c r="B1012">
        <v>75</v>
      </c>
      <c r="E1012" t="s">
        <v>8221</v>
      </c>
      <c r="F1012">
        <v>0</v>
      </c>
    </row>
    <row r="1013" spans="1:6" x14ac:dyDescent="0.3">
      <c r="A1013" t="s">
        <v>8219</v>
      </c>
      <c r="B1013">
        <v>62</v>
      </c>
      <c r="E1013" t="s">
        <v>8221</v>
      </c>
      <c r="F1013">
        <v>15</v>
      </c>
    </row>
    <row r="1014" spans="1:6" x14ac:dyDescent="0.3">
      <c r="A1014" t="s">
        <v>8219</v>
      </c>
      <c r="B1014">
        <v>160</v>
      </c>
      <c r="E1014" t="s">
        <v>8221</v>
      </c>
      <c r="F1014">
        <v>33</v>
      </c>
    </row>
    <row r="1015" spans="1:6" x14ac:dyDescent="0.3">
      <c r="A1015" t="s">
        <v>8219</v>
      </c>
      <c r="B1015">
        <v>246</v>
      </c>
      <c r="E1015" t="s">
        <v>8221</v>
      </c>
      <c r="F1015">
        <v>2</v>
      </c>
    </row>
    <row r="1016" spans="1:6" x14ac:dyDescent="0.3">
      <c r="A1016" t="s">
        <v>8219</v>
      </c>
      <c r="B1016">
        <v>55</v>
      </c>
      <c r="E1016" t="s">
        <v>8221</v>
      </c>
      <c r="F1016">
        <v>6</v>
      </c>
    </row>
    <row r="1017" spans="1:6" x14ac:dyDescent="0.3">
      <c r="A1017" t="s">
        <v>8219</v>
      </c>
      <c r="B1017">
        <v>23</v>
      </c>
      <c r="E1017" t="s">
        <v>8221</v>
      </c>
      <c r="F1017">
        <v>2</v>
      </c>
    </row>
    <row r="1018" spans="1:6" x14ac:dyDescent="0.3">
      <c r="A1018" t="s">
        <v>8219</v>
      </c>
      <c r="B1018">
        <v>72</v>
      </c>
      <c r="E1018" t="s">
        <v>8221</v>
      </c>
      <c r="F1018">
        <v>0</v>
      </c>
    </row>
    <row r="1019" spans="1:6" x14ac:dyDescent="0.3">
      <c r="A1019" t="s">
        <v>8219</v>
      </c>
      <c r="B1019">
        <v>22</v>
      </c>
      <c r="E1019" t="s">
        <v>8221</v>
      </c>
      <c r="F1019">
        <v>4</v>
      </c>
    </row>
    <row r="1020" spans="1:6" x14ac:dyDescent="0.3">
      <c r="A1020" t="s">
        <v>8219</v>
      </c>
      <c r="B1020">
        <v>14</v>
      </c>
      <c r="E1020" t="s">
        <v>8221</v>
      </c>
      <c r="F1020">
        <v>1</v>
      </c>
    </row>
    <row r="1021" spans="1:6" x14ac:dyDescent="0.3">
      <c r="A1021" t="s">
        <v>8219</v>
      </c>
      <c r="B1021">
        <v>38</v>
      </c>
      <c r="E1021" t="s">
        <v>8221</v>
      </c>
      <c r="F1021">
        <v>3</v>
      </c>
    </row>
    <row r="1022" spans="1:6" x14ac:dyDescent="0.3">
      <c r="A1022" t="s">
        <v>8219</v>
      </c>
      <c r="B1022">
        <v>32</v>
      </c>
      <c r="E1022" t="s">
        <v>8221</v>
      </c>
      <c r="F1022">
        <v>4</v>
      </c>
    </row>
    <row r="1023" spans="1:6" x14ac:dyDescent="0.3">
      <c r="A1023" t="s">
        <v>8219</v>
      </c>
      <c r="B1023">
        <v>63</v>
      </c>
      <c r="E1023" t="s">
        <v>8221</v>
      </c>
      <c r="F1023">
        <v>0</v>
      </c>
    </row>
    <row r="1024" spans="1:6" x14ac:dyDescent="0.3">
      <c r="A1024" t="s">
        <v>8219</v>
      </c>
      <c r="B1024">
        <v>27</v>
      </c>
      <c r="E1024" t="s">
        <v>8221</v>
      </c>
      <c r="F1024">
        <v>4</v>
      </c>
    </row>
    <row r="1025" spans="1:6" x14ac:dyDescent="0.3">
      <c r="A1025" t="s">
        <v>8219</v>
      </c>
      <c r="B1025">
        <v>44</v>
      </c>
      <c r="E1025" t="s">
        <v>8221</v>
      </c>
      <c r="F1025">
        <v>3</v>
      </c>
    </row>
    <row r="1026" spans="1:6" x14ac:dyDescent="0.3">
      <c r="A1026" t="s">
        <v>8219</v>
      </c>
      <c r="B1026">
        <v>38</v>
      </c>
      <c r="E1026" t="s">
        <v>8221</v>
      </c>
      <c r="F1026">
        <v>34</v>
      </c>
    </row>
    <row r="1027" spans="1:6" x14ac:dyDescent="0.3">
      <c r="A1027" t="s">
        <v>8219</v>
      </c>
      <c r="B1027">
        <v>115</v>
      </c>
      <c r="E1027" t="s">
        <v>8221</v>
      </c>
      <c r="F1027">
        <v>2</v>
      </c>
    </row>
    <row r="1028" spans="1:6" x14ac:dyDescent="0.3">
      <c r="A1028" t="s">
        <v>8219</v>
      </c>
      <c r="B1028">
        <v>37</v>
      </c>
      <c r="E1028" t="s">
        <v>8221</v>
      </c>
      <c r="F1028">
        <v>33</v>
      </c>
    </row>
    <row r="1029" spans="1:6" x14ac:dyDescent="0.3">
      <c r="A1029" t="s">
        <v>8219</v>
      </c>
      <c r="B1029">
        <v>99</v>
      </c>
      <c r="E1029" t="s">
        <v>8221</v>
      </c>
      <c r="F1029">
        <v>0</v>
      </c>
    </row>
    <row r="1030" spans="1:6" x14ac:dyDescent="0.3">
      <c r="A1030" t="s">
        <v>8219</v>
      </c>
      <c r="B1030">
        <v>44</v>
      </c>
      <c r="E1030" t="s">
        <v>8221</v>
      </c>
      <c r="F1030">
        <v>0</v>
      </c>
    </row>
    <row r="1031" spans="1:6" x14ac:dyDescent="0.3">
      <c r="A1031" t="s">
        <v>8219</v>
      </c>
      <c r="B1031">
        <v>58</v>
      </c>
      <c r="E1031" t="s">
        <v>8221</v>
      </c>
      <c r="F1031">
        <v>1</v>
      </c>
    </row>
    <row r="1032" spans="1:6" x14ac:dyDescent="0.3">
      <c r="A1032" t="s">
        <v>8219</v>
      </c>
      <c r="B1032">
        <v>191</v>
      </c>
      <c r="E1032" t="s">
        <v>8221</v>
      </c>
      <c r="F1032">
        <v>13</v>
      </c>
    </row>
    <row r="1033" spans="1:6" x14ac:dyDescent="0.3">
      <c r="A1033" t="s">
        <v>8219</v>
      </c>
      <c r="B1033">
        <v>40</v>
      </c>
      <c r="E1033" t="s">
        <v>8221</v>
      </c>
      <c r="F1033">
        <v>2</v>
      </c>
    </row>
    <row r="1034" spans="1:6" x14ac:dyDescent="0.3">
      <c r="A1034" t="s">
        <v>8219</v>
      </c>
      <c r="B1034">
        <v>38</v>
      </c>
      <c r="E1034" t="s">
        <v>8221</v>
      </c>
      <c r="F1034">
        <v>36</v>
      </c>
    </row>
    <row r="1035" spans="1:6" x14ac:dyDescent="0.3">
      <c r="A1035" t="s">
        <v>8219</v>
      </c>
      <c r="B1035">
        <v>39</v>
      </c>
      <c r="E1035" t="s">
        <v>8221</v>
      </c>
      <c r="F1035">
        <v>1</v>
      </c>
    </row>
    <row r="1036" spans="1:6" x14ac:dyDescent="0.3">
      <c r="A1036" t="s">
        <v>8219</v>
      </c>
      <c r="B1036">
        <v>11</v>
      </c>
      <c r="E1036" t="s">
        <v>8221</v>
      </c>
      <c r="F1036">
        <v>15</v>
      </c>
    </row>
    <row r="1037" spans="1:6" x14ac:dyDescent="0.3">
      <c r="A1037" t="s">
        <v>8219</v>
      </c>
      <c r="B1037">
        <v>107</v>
      </c>
      <c r="E1037" t="s">
        <v>8221</v>
      </c>
      <c r="F1037">
        <v>1</v>
      </c>
    </row>
    <row r="1038" spans="1:6" x14ac:dyDescent="0.3">
      <c r="A1038" t="s">
        <v>8219</v>
      </c>
      <c r="B1038">
        <v>147</v>
      </c>
      <c r="E1038" t="s">
        <v>8221</v>
      </c>
      <c r="F1038">
        <v>0</v>
      </c>
    </row>
    <row r="1039" spans="1:6" x14ac:dyDescent="0.3">
      <c r="A1039" t="s">
        <v>8219</v>
      </c>
      <c r="B1039">
        <v>36</v>
      </c>
      <c r="E1039" t="s">
        <v>8221</v>
      </c>
      <c r="F1039">
        <v>1</v>
      </c>
    </row>
    <row r="1040" spans="1:6" x14ac:dyDescent="0.3">
      <c r="A1040" t="s">
        <v>8219</v>
      </c>
      <c r="B1040">
        <v>92</v>
      </c>
      <c r="E1040" t="s">
        <v>8221</v>
      </c>
      <c r="F1040">
        <v>0</v>
      </c>
    </row>
    <row r="1041" spans="1:6" x14ac:dyDescent="0.3">
      <c r="A1041" t="s">
        <v>8219</v>
      </c>
      <c r="B1041">
        <v>35</v>
      </c>
      <c r="E1041" t="s">
        <v>8221</v>
      </c>
      <c r="F1041">
        <v>0</v>
      </c>
    </row>
    <row r="1042" spans="1:6" x14ac:dyDescent="0.3">
      <c r="A1042" t="s">
        <v>8219</v>
      </c>
      <c r="B1042">
        <v>17</v>
      </c>
      <c r="E1042" t="s">
        <v>8221</v>
      </c>
      <c r="F1042">
        <v>1</v>
      </c>
    </row>
    <row r="1043" spans="1:6" x14ac:dyDescent="0.3">
      <c r="A1043" t="s">
        <v>8219</v>
      </c>
      <c r="B1043">
        <v>22</v>
      </c>
      <c r="E1043" t="s">
        <v>8221</v>
      </c>
      <c r="F1043">
        <v>39</v>
      </c>
    </row>
    <row r="1044" spans="1:6" x14ac:dyDescent="0.3">
      <c r="A1044" t="s">
        <v>8219</v>
      </c>
      <c r="B1044">
        <v>69</v>
      </c>
      <c r="E1044" t="s">
        <v>8221</v>
      </c>
      <c r="F1044">
        <v>0</v>
      </c>
    </row>
    <row r="1045" spans="1:6" x14ac:dyDescent="0.3">
      <c r="A1045" t="s">
        <v>8219</v>
      </c>
      <c r="B1045">
        <v>13</v>
      </c>
      <c r="E1045" t="s">
        <v>8221</v>
      </c>
      <c r="F1045">
        <v>0</v>
      </c>
    </row>
    <row r="1046" spans="1:6" x14ac:dyDescent="0.3">
      <c r="A1046" t="s">
        <v>8219</v>
      </c>
      <c r="B1046">
        <v>58</v>
      </c>
      <c r="E1046" t="s">
        <v>8221</v>
      </c>
      <c r="F1046">
        <v>3</v>
      </c>
    </row>
    <row r="1047" spans="1:6" x14ac:dyDescent="0.3">
      <c r="A1047" t="s">
        <v>8219</v>
      </c>
      <c r="B1047">
        <v>44</v>
      </c>
      <c r="E1047" t="s">
        <v>8221</v>
      </c>
      <c r="F1047">
        <v>1</v>
      </c>
    </row>
    <row r="1048" spans="1:6" x14ac:dyDescent="0.3">
      <c r="A1048" t="s">
        <v>8219</v>
      </c>
      <c r="B1048">
        <v>83</v>
      </c>
      <c r="E1048" t="s">
        <v>8221</v>
      </c>
      <c r="F1048">
        <v>13</v>
      </c>
    </row>
    <row r="1049" spans="1:6" x14ac:dyDescent="0.3">
      <c r="A1049" t="s">
        <v>8219</v>
      </c>
      <c r="B1049">
        <v>117</v>
      </c>
      <c r="E1049" t="s">
        <v>8221</v>
      </c>
      <c r="F1049">
        <v>0</v>
      </c>
    </row>
    <row r="1050" spans="1:6" x14ac:dyDescent="0.3">
      <c r="A1050" t="s">
        <v>8219</v>
      </c>
      <c r="B1050">
        <v>32</v>
      </c>
      <c r="E1050" t="s">
        <v>8221</v>
      </c>
      <c r="F1050">
        <v>6</v>
      </c>
    </row>
    <row r="1051" spans="1:6" x14ac:dyDescent="0.3">
      <c r="A1051" t="s">
        <v>8219</v>
      </c>
      <c r="B1051">
        <v>8</v>
      </c>
      <c r="E1051" t="s">
        <v>8221</v>
      </c>
      <c r="F1051">
        <v>0</v>
      </c>
    </row>
    <row r="1052" spans="1:6" x14ac:dyDescent="0.3">
      <c r="A1052" t="s">
        <v>8219</v>
      </c>
      <c r="B1052">
        <v>340</v>
      </c>
      <c r="E1052" t="s">
        <v>8221</v>
      </c>
      <c r="F1052">
        <v>14</v>
      </c>
    </row>
    <row r="1053" spans="1:6" x14ac:dyDescent="0.3">
      <c r="A1053" t="s">
        <v>8219</v>
      </c>
      <c r="B1053">
        <v>7</v>
      </c>
      <c r="E1053" t="s">
        <v>8221</v>
      </c>
      <c r="F1053">
        <v>5</v>
      </c>
    </row>
    <row r="1054" spans="1:6" x14ac:dyDescent="0.3">
      <c r="A1054" t="s">
        <v>8219</v>
      </c>
      <c r="B1054">
        <v>19</v>
      </c>
      <c r="E1054" t="s">
        <v>8221</v>
      </c>
      <c r="F1054">
        <v>6</v>
      </c>
    </row>
    <row r="1055" spans="1:6" x14ac:dyDescent="0.3">
      <c r="A1055" t="s">
        <v>8219</v>
      </c>
      <c r="B1055">
        <v>47</v>
      </c>
      <c r="E1055" t="s">
        <v>8221</v>
      </c>
      <c r="F1055">
        <v>15</v>
      </c>
    </row>
    <row r="1056" spans="1:6" x14ac:dyDescent="0.3">
      <c r="A1056" t="s">
        <v>8219</v>
      </c>
      <c r="B1056">
        <v>13</v>
      </c>
      <c r="E1056" t="s">
        <v>8221</v>
      </c>
      <c r="F1056">
        <v>0</v>
      </c>
    </row>
    <row r="1057" spans="1:6" x14ac:dyDescent="0.3">
      <c r="A1057" t="s">
        <v>8219</v>
      </c>
      <c r="B1057">
        <v>90</v>
      </c>
      <c r="E1057" t="s">
        <v>8221</v>
      </c>
      <c r="F1057">
        <v>1</v>
      </c>
    </row>
    <row r="1058" spans="1:6" x14ac:dyDescent="0.3">
      <c r="A1058" t="s">
        <v>8219</v>
      </c>
      <c r="B1058">
        <v>63</v>
      </c>
      <c r="E1058" t="s">
        <v>8221</v>
      </c>
      <c r="F1058">
        <v>9</v>
      </c>
    </row>
    <row r="1059" spans="1:6" x14ac:dyDescent="0.3">
      <c r="A1059" t="s">
        <v>8219</v>
      </c>
      <c r="B1059">
        <v>26</v>
      </c>
      <c r="E1059" t="s">
        <v>8221</v>
      </c>
      <c r="F1059">
        <v>3</v>
      </c>
    </row>
    <row r="1060" spans="1:6" x14ac:dyDescent="0.3">
      <c r="A1060" t="s">
        <v>8219</v>
      </c>
      <c r="B1060">
        <v>71</v>
      </c>
      <c r="E1060" t="s">
        <v>8221</v>
      </c>
      <c r="F1060">
        <v>3</v>
      </c>
    </row>
    <row r="1061" spans="1:6" x14ac:dyDescent="0.3">
      <c r="A1061" t="s">
        <v>8219</v>
      </c>
      <c r="B1061">
        <v>38</v>
      </c>
      <c r="E1061" t="s">
        <v>8221</v>
      </c>
      <c r="F1061">
        <v>1</v>
      </c>
    </row>
    <row r="1062" spans="1:6" x14ac:dyDescent="0.3">
      <c r="A1062" t="s">
        <v>8219</v>
      </c>
      <c r="B1062">
        <v>859</v>
      </c>
      <c r="E1062" t="s">
        <v>8221</v>
      </c>
      <c r="F1062">
        <v>3</v>
      </c>
    </row>
    <row r="1063" spans="1:6" x14ac:dyDescent="0.3">
      <c r="A1063" t="s">
        <v>8219</v>
      </c>
      <c r="B1063">
        <v>21</v>
      </c>
      <c r="E1063" t="s">
        <v>8221</v>
      </c>
      <c r="F1063">
        <v>0</v>
      </c>
    </row>
    <row r="1064" spans="1:6" x14ac:dyDescent="0.3">
      <c r="A1064" t="s">
        <v>8219</v>
      </c>
      <c r="B1064">
        <v>78</v>
      </c>
      <c r="E1064" t="s">
        <v>8221</v>
      </c>
      <c r="F1064">
        <v>2</v>
      </c>
    </row>
    <row r="1065" spans="1:6" x14ac:dyDescent="0.3">
      <c r="A1065" t="s">
        <v>8219</v>
      </c>
      <c r="B1065">
        <v>53</v>
      </c>
      <c r="E1065" t="s">
        <v>8221</v>
      </c>
      <c r="F1065">
        <v>10</v>
      </c>
    </row>
    <row r="1066" spans="1:6" x14ac:dyDescent="0.3">
      <c r="A1066" t="s">
        <v>8219</v>
      </c>
      <c r="B1066">
        <v>356</v>
      </c>
      <c r="E1066" t="s">
        <v>8221</v>
      </c>
      <c r="F1066">
        <v>60</v>
      </c>
    </row>
    <row r="1067" spans="1:6" x14ac:dyDescent="0.3">
      <c r="A1067" t="s">
        <v>8219</v>
      </c>
      <c r="B1067">
        <v>279</v>
      </c>
      <c r="E1067" t="s">
        <v>8221</v>
      </c>
      <c r="F1067">
        <v>5</v>
      </c>
    </row>
    <row r="1068" spans="1:6" x14ac:dyDescent="0.3">
      <c r="A1068" t="s">
        <v>8219</v>
      </c>
      <c r="B1068">
        <v>266</v>
      </c>
      <c r="E1068" t="s">
        <v>8221</v>
      </c>
      <c r="F1068">
        <v>9</v>
      </c>
    </row>
    <row r="1069" spans="1:6" x14ac:dyDescent="0.3">
      <c r="A1069" t="s">
        <v>8219</v>
      </c>
      <c r="B1069">
        <v>623</v>
      </c>
      <c r="E1069" t="s">
        <v>8221</v>
      </c>
      <c r="F1069">
        <v>13</v>
      </c>
    </row>
    <row r="1070" spans="1:6" x14ac:dyDescent="0.3">
      <c r="A1070" t="s">
        <v>8219</v>
      </c>
      <c r="B1070">
        <v>392</v>
      </c>
      <c r="E1070" t="s">
        <v>8221</v>
      </c>
      <c r="F1070">
        <v>0</v>
      </c>
    </row>
    <row r="1071" spans="1:6" x14ac:dyDescent="0.3">
      <c r="A1071" t="s">
        <v>8219</v>
      </c>
      <c r="B1071">
        <v>3562</v>
      </c>
      <c r="E1071" t="s">
        <v>8221</v>
      </c>
      <c r="F1071">
        <v>8</v>
      </c>
    </row>
    <row r="1072" spans="1:6" x14ac:dyDescent="0.3">
      <c r="A1072" t="s">
        <v>8219</v>
      </c>
      <c r="B1072">
        <v>514</v>
      </c>
      <c r="E1072" t="s">
        <v>8221</v>
      </c>
      <c r="F1072">
        <v>3</v>
      </c>
    </row>
    <row r="1073" spans="1:6" x14ac:dyDescent="0.3">
      <c r="A1073" t="s">
        <v>8219</v>
      </c>
      <c r="B1073">
        <v>88</v>
      </c>
      <c r="E1073" t="s">
        <v>8221</v>
      </c>
      <c r="F1073">
        <v>3</v>
      </c>
    </row>
    <row r="1074" spans="1:6" x14ac:dyDescent="0.3">
      <c r="A1074" t="s">
        <v>8219</v>
      </c>
      <c r="B1074">
        <v>537</v>
      </c>
      <c r="E1074" t="s">
        <v>8221</v>
      </c>
      <c r="F1074">
        <v>0</v>
      </c>
    </row>
    <row r="1075" spans="1:6" x14ac:dyDescent="0.3">
      <c r="A1075" t="s">
        <v>8219</v>
      </c>
      <c r="B1075">
        <v>25</v>
      </c>
      <c r="E1075" t="s">
        <v>8221</v>
      </c>
      <c r="F1075">
        <v>6</v>
      </c>
    </row>
    <row r="1076" spans="1:6" x14ac:dyDescent="0.3">
      <c r="A1076" t="s">
        <v>8219</v>
      </c>
      <c r="B1076">
        <v>3238</v>
      </c>
      <c r="E1076" t="s">
        <v>8221</v>
      </c>
      <c r="F1076">
        <v>4</v>
      </c>
    </row>
    <row r="1077" spans="1:6" x14ac:dyDescent="0.3">
      <c r="A1077" t="s">
        <v>8219</v>
      </c>
      <c r="B1077">
        <v>897</v>
      </c>
      <c r="E1077" t="s">
        <v>8221</v>
      </c>
      <c r="F1077">
        <v>1</v>
      </c>
    </row>
    <row r="1078" spans="1:6" x14ac:dyDescent="0.3">
      <c r="A1078" t="s">
        <v>8219</v>
      </c>
      <c r="B1078">
        <v>878</v>
      </c>
      <c r="E1078" t="s">
        <v>8221</v>
      </c>
      <c r="F1078">
        <v>29</v>
      </c>
    </row>
    <row r="1079" spans="1:6" x14ac:dyDescent="0.3">
      <c r="A1079" t="s">
        <v>8219</v>
      </c>
      <c r="B1079">
        <v>115</v>
      </c>
      <c r="E1079" t="s">
        <v>8221</v>
      </c>
      <c r="F1079">
        <v>0</v>
      </c>
    </row>
    <row r="1080" spans="1:6" x14ac:dyDescent="0.3">
      <c r="A1080" t="s">
        <v>8219</v>
      </c>
      <c r="B1080">
        <v>234</v>
      </c>
      <c r="E1080" t="s">
        <v>8221</v>
      </c>
      <c r="F1080">
        <v>4</v>
      </c>
    </row>
    <row r="1081" spans="1:6" x14ac:dyDescent="0.3">
      <c r="A1081" t="s">
        <v>8219</v>
      </c>
      <c r="B1081">
        <v>4330</v>
      </c>
      <c r="E1081" t="s">
        <v>8221</v>
      </c>
      <c r="F1081">
        <v>5</v>
      </c>
    </row>
    <row r="1082" spans="1:6" x14ac:dyDescent="0.3">
      <c r="A1082" t="s">
        <v>8219</v>
      </c>
      <c r="B1082">
        <v>651</v>
      </c>
      <c r="E1082" t="s">
        <v>8221</v>
      </c>
      <c r="F1082">
        <v>4</v>
      </c>
    </row>
    <row r="1083" spans="1:6" x14ac:dyDescent="0.3">
      <c r="A1083" t="s">
        <v>8219</v>
      </c>
      <c r="B1083">
        <v>251</v>
      </c>
      <c r="E1083" t="s">
        <v>8221</v>
      </c>
      <c r="F1083">
        <v>5</v>
      </c>
    </row>
    <row r="1084" spans="1:6" x14ac:dyDescent="0.3">
      <c r="A1084" t="s">
        <v>8219</v>
      </c>
      <c r="B1084">
        <v>263</v>
      </c>
      <c r="E1084" t="s">
        <v>8221</v>
      </c>
      <c r="F1084">
        <v>1</v>
      </c>
    </row>
    <row r="1085" spans="1:6" x14ac:dyDescent="0.3">
      <c r="A1085" t="s">
        <v>8219</v>
      </c>
      <c r="B1085">
        <v>28</v>
      </c>
      <c r="E1085" t="s">
        <v>8221</v>
      </c>
      <c r="F1085">
        <v>1</v>
      </c>
    </row>
    <row r="1086" spans="1:6" x14ac:dyDescent="0.3">
      <c r="A1086" t="s">
        <v>8219</v>
      </c>
      <c r="B1086">
        <v>721</v>
      </c>
      <c r="E1086" t="s">
        <v>8221</v>
      </c>
      <c r="F1086">
        <v>0</v>
      </c>
    </row>
    <row r="1087" spans="1:6" x14ac:dyDescent="0.3">
      <c r="A1087" t="s">
        <v>8219</v>
      </c>
      <c r="B1087">
        <v>50</v>
      </c>
      <c r="E1087" t="s">
        <v>8221</v>
      </c>
      <c r="F1087">
        <v>14</v>
      </c>
    </row>
    <row r="1088" spans="1:6" x14ac:dyDescent="0.3">
      <c r="A1088" t="s">
        <v>8219</v>
      </c>
      <c r="B1088">
        <v>73</v>
      </c>
      <c r="E1088" t="s">
        <v>8221</v>
      </c>
      <c r="F1088">
        <v>3</v>
      </c>
    </row>
    <row r="1089" spans="1:6" x14ac:dyDescent="0.3">
      <c r="A1089" t="s">
        <v>8219</v>
      </c>
      <c r="B1089">
        <v>27</v>
      </c>
      <c r="E1089" t="s">
        <v>8221</v>
      </c>
      <c r="F1089">
        <v>10</v>
      </c>
    </row>
    <row r="1090" spans="1:6" x14ac:dyDescent="0.3">
      <c r="A1090" t="s">
        <v>8219</v>
      </c>
      <c r="B1090">
        <v>34</v>
      </c>
      <c r="E1090" t="s">
        <v>8221</v>
      </c>
      <c r="F1090">
        <v>17</v>
      </c>
    </row>
    <row r="1091" spans="1:6" x14ac:dyDescent="0.3">
      <c r="A1091" t="s">
        <v>8219</v>
      </c>
      <c r="B1091">
        <v>7</v>
      </c>
      <c r="E1091" t="s">
        <v>8221</v>
      </c>
      <c r="F1091">
        <v>2</v>
      </c>
    </row>
    <row r="1092" spans="1:6" x14ac:dyDescent="0.3">
      <c r="A1092" t="s">
        <v>8219</v>
      </c>
      <c r="B1092">
        <v>24</v>
      </c>
      <c r="E1092" t="s">
        <v>8221</v>
      </c>
      <c r="F1092">
        <v>0</v>
      </c>
    </row>
    <row r="1093" spans="1:6" x14ac:dyDescent="0.3">
      <c r="A1093" t="s">
        <v>8219</v>
      </c>
      <c r="B1093">
        <v>15</v>
      </c>
      <c r="E1093" t="s">
        <v>8221</v>
      </c>
      <c r="F1093">
        <v>4</v>
      </c>
    </row>
    <row r="1094" spans="1:6" x14ac:dyDescent="0.3">
      <c r="A1094" t="s">
        <v>8219</v>
      </c>
      <c r="B1094">
        <v>72</v>
      </c>
      <c r="E1094" t="s">
        <v>8221</v>
      </c>
      <c r="F1094">
        <v>12</v>
      </c>
    </row>
    <row r="1095" spans="1:6" x14ac:dyDescent="0.3">
      <c r="A1095" t="s">
        <v>8219</v>
      </c>
      <c r="B1095">
        <v>120</v>
      </c>
      <c r="E1095" t="s">
        <v>8221</v>
      </c>
      <c r="F1095">
        <v>3</v>
      </c>
    </row>
    <row r="1096" spans="1:6" x14ac:dyDescent="0.3">
      <c r="A1096" t="s">
        <v>8219</v>
      </c>
      <c r="B1096">
        <v>123</v>
      </c>
      <c r="E1096" t="s">
        <v>8221</v>
      </c>
      <c r="F1096">
        <v>12</v>
      </c>
    </row>
    <row r="1097" spans="1:6" x14ac:dyDescent="0.3">
      <c r="A1097" t="s">
        <v>8219</v>
      </c>
      <c r="B1097">
        <v>1</v>
      </c>
      <c r="E1097" t="s">
        <v>8221</v>
      </c>
      <c r="F1097">
        <v>0</v>
      </c>
    </row>
    <row r="1098" spans="1:6" x14ac:dyDescent="0.3">
      <c r="A1098" t="s">
        <v>8219</v>
      </c>
      <c r="B1098">
        <v>24</v>
      </c>
      <c r="E1098" t="s">
        <v>8221</v>
      </c>
      <c r="F1098">
        <v>7</v>
      </c>
    </row>
    <row r="1099" spans="1:6" x14ac:dyDescent="0.3">
      <c r="A1099" t="s">
        <v>8219</v>
      </c>
      <c r="B1099">
        <v>33</v>
      </c>
      <c r="E1099" t="s">
        <v>8221</v>
      </c>
      <c r="F1099">
        <v>2</v>
      </c>
    </row>
    <row r="1100" spans="1:6" x14ac:dyDescent="0.3">
      <c r="A1100" t="s">
        <v>8219</v>
      </c>
      <c r="B1100">
        <v>14</v>
      </c>
      <c r="E1100" t="s">
        <v>8221</v>
      </c>
      <c r="F1100">
        <v>1</v>
      </c>
    </row>
    <row r="1101" spans="1:6" x14ac:dyDescent="0.3">
      <c r="A1101" t="s">
        <v>8219</v>
      </c>
      <c r="B1101">
        <v>9</v>
      </c>
      <c r="E1101" t="s">
        <v>8221</v>
      </c>
      <c r="F1101">
        <v>4</v>
      </c>
    </row>
    <row r="1102" spans="1:6" x14ac:dyDescent="0.3">
      <c r="A1102" t="s">
        <v>8219</v>
      </c>
      <c r="B1102">
        <v>76</v>
      </c>
      <c r="E1102" t="s">
        <v>8221</v>
      </c>
      <c r="F1102">
        <v>4</v>
      </c>
    </row>
    <row r="1103" spans="1:6" x14ac:dyDescent="0.3">
      <c r="A1103" t="s">
        <v>8219</v>
      </c>
      <c r="B1103">
        <v>19</v>
      </c>
      <c r="E1103" t="s">
        <v>8221</v>
      </c>
      <c r="F1103">
        <v>17</v>
      </c>
    </row>
    <row r="1104" spans="1:6" x14ac:dyDescent="0.3">
      <c r="A1104" t="s">
        <v>8219</v>
      </c>
      <c r="B1104">
        <v>69</v>
      </c>
      <c r="E1104" t="s">
        <v>8221</v>
      </c>
      <c r="F1104">
        <v>7</v>
      </c>
    </row>
    <row r="1105" spans="1:6" x14ac:dyDescent="0.3">
      <c r="A1105" t="s">
        <v>8219</v>
      </c>
      <c r="B1105">
        <v>218</v>
      </c>
      <c r="E1105" t="s">
        <v>8221</v>
      </c>
      <c r="F1105">
        <v>2</v>
      </c>
    </row>
    <row r="1106" spans="1:6" x14ac:dyDescent="0.3">
      <c r="A1106" t="s">
        <v>8219</v>
      </c>
      <c r="B1106">
        <v>30</v>
      </c>
      <c r="E1106" t="s">
        <v>8221</v>
      </c>
      <c r="F1106">
        <v>5</v>
      </c>
    </row>
    <row r="1107" spans="1:6" x14ac:dyDescent="0.3">
      <c r="A1107" t="s">
        <v>8219</v>
      </c>
      <c r="B1107">
        <v>100</v>
      </c>
      <c r="E1107" t="s">
        <v>8221</v>
      </c>
      <c r="F1107">
        <v>1</v>
      </c>
    </row>
    <row r="1108" spans="1:6" x14ac:dyDescent="0.3">
      <c r="A1108" t="s">
        <v>8219</v>
      </c>
      <c r="B1108">
        <v>296</v>
      </c>
      <c r="E1108" t="s">
        <v>8221</v>
      </c>
      <c r="F1108">
        <v>1</v>
      </c>
    </row>
    <row r="1109" spans="1:6" x14ac:dyDescent="0.3">
      <c r="A1109" t="s">
        <v>8219</v>
      </c>
      <c r="B1109">
        <v>1204</v>
      </c>
      <c r="E1109" t="s">
        <v>8221</v>
      </c>
      <c r="F1109">
        <v>14</v>
      </c>
    </row>
    <row r="1110" spans="1:6" x14ac:dyDescent="0.3">
      <c r="A1110" t="s">
        <v>8219</v>
      </c>
      <c r="B1110">
        <v>321</v>
      </c>
      <c r="E1110" t="s">
        <v>8221</v>
      </c>
      <c r="F1110">
        <v>26</v>
      </c>
    </row>
    <row r="1111" spans="1:6" x14ac:dyDescent="0.3">
      <c r="A1111" t="s">
        <v>8219</v>
      </c>
      <c r="B1111">
        <v>301</v>
      </c>
      <c r="E1111" t="s">
        <v>8221</v>
      </c>
      <c r="F1111">
        <v>2</v>
      </c>
    </row>
    <row r="1112" spans="1:6" x14ac:dyDescent="0.3">
      <c r="A1112" t="s">
        <v>8219</v>
      </c>
      <c r="B1112">
        <v>144</v>
      </c>
      <c r="E1112" t="s">
        <v>8221</v>
      </c>
      <c r="F1112">
        <v>1</v>
      </c>
    </row>
    <row r="1113" spans="1:6" x14ac:dyDescent="0.3">
      <c r="A1113" t="s">
        <v>8219</v>
      </c>
      <c r="B1113">
        <v>539</v>
      </c>
      <c r="E1113" t="s">
        <v>8221</v>
      </c>
      <c r="F1113">
        <v>3</v>
      </c>
    </row>
    <row r="1114" spans="1:6" x14ac:dyDescent="0.3">
      <c r="A1114" t="s">
        <v>8219</v>
      </c>
      <c r="B1114">
        <v>498</v>
      </c>
      <c r="E1114" t="s">
        <v>8221</v>
      </c>
      <c r="F1114">
        <v>7</v>
      </c>
    </row>
    <row r="1115" spans="1:6" x14ac:dyDescent="0.3">
      <c r="A1115" t="s">
        <v>8219</v>
      </c>
      <c r="B1115">
        <v>1113</v>
      </c>
      <c r="E1115" t="s">
        <v>8221</v>
      </c>
      <c r="F1115">
        <v>9</v>
      </c>
    </row>
    <row r="1116" spans="1:6" x14ac:dyDescent="0.3">
      <c r="A1116" t="s">
        <v>8219</v>
      </c>
      <c r="B1116">
        <v>988</v>
      </c>
      <c r="E1116" t="s">
        <v>8221</v>
      </c>
      <c r="F1116">
        <v>20</v>
      </c>
    </row>
    <row r="1117" spans="1:6" x14ac:dyDescent="0.3">
      <c r="A1117" t="s">
        <v>8219</v>
      </c>
      <c r="B1117">
        <v>391</v>
      </c>
      <c r="E1117" t="s">
        <v>8221</v>
      </c>
      <c r="F1117">
        <v>6</v>
      </c>
    </row>
    <row r="1118" spans="1:6" x14ac:dyDescent="0.3">
      <c r="A1118" t="s">
        <v>8219</v>
      </c>
      <c r="B1118">
        <v>28</v>
      </c>
      <c r="E1118" t="s">
        <v>8221</v>
      </c>
      <c r="F1118">
        <v>13</v>
      </c>
    </row>
    <row r="1119" spans="1:6" x14ac:dyDescent="0.3">
      <c r="A1119" t="s">
        <v>8219</v>
      </c>
      <c r="B1119">
        <v>147</v>
      </c>
      <c r="E1119" t="s">
        <v>8221</v>
      </c>
      <c r="F1119">
        <v>1</v>
      </c>
    </row>
    <row r="1120" spans="1:6" x14ac:dyDescent="0.3">
      <c r="A1120" t="s">
        <v>8219</v>
      </c>
      <c r="B1120">
        <v>680</v>
      </c>
      <c r="E1120" t="s">
        <v>8221</v>
      </c>
      <c r="F1120">
        <v>202</v>
      </c>
    </row>
    <row r="1121" spans="1:6" x14ac:dyDescent="0.3">
      <c r="A1121" t="s">
        <v>8219</v>
      </c>
      <c r="B1121">
        <v>983</v>
      </c>
      <c r="E1121" t="s">
        <v>8221</v>
      </c>
      <c r="F1121">
        <v>0</v>
      </c>
    </row>
    <row r="1122" spans="1:6" x14ac:dyDescent="0.3">
      <c r="A1122" t="s">
        <v>8219</v>
      </c>
      <c r="B1122">
        <v>79</v>
      </c>
      <c r="E1122" t="s">
        <v>8221</v>
      </c>
      <c r="F1122">
        <v>1</v>
      </c>
    </row>
    <row r="1123" spans="1:6" x14ac:dyDescent="0.3">
      <c r="A1123" t="s">
        <v>8219</v>
      </c>
      <c r="B1123">
        <v>426</v>
      </c>
      <c r="E1123" t="s">
        <v>8221</v>
      </c>
      <c r="F1123">
        <v>0</v>
      </c>
    </row>
    <row r="1124" spans="1:6" x14ac:dyDescent="0.3">
      <c r="A1124" t="s">
        <v>8219</v>
      </c>
      <c r="B1124">
        <v>96</v>
      </c>
      <c r="E1124" t="s">
        <v>8221</v>
      </c>
      <c r="F1124">
        <v>2</v>
      </c>
    </row>
    <row r="1125" spans="1:6" x14ac:dyDescent="0.3">
      <c r="A1125" t="s">
        <v>8219</v>
      </c>
      <c r="B1125">
        <v>163</v>
      </c>
      <c r="E1125" t="s">
        <v>8221</v>
      </c>
      <c r="F1125">
        <v>13</v>
      </c>
    </row>
    <row r="1126" spans="1:6" x14ac:dyDescent="0.3">
      <c r="A1126" t="s">
        <v>8219</v>
      </c>
      <c r="B1126">
        <v>2525</v>
      </c>
      <c r="E1126" t="s">
        <v>8221</v>
      </c>
      <c r="F1126">
        <v>9</v>
      </c>
    </row>
    <row r="1127" spans="1:6" x14ac:dyDescent="0.3">
      <c r="A1127" t="s">
        <v>8219</v>
      </c>
      <c r="B1127">
        <v>2035</v>
      </c>
      <c r="E1127" t="s">
        <v>8221</v>
      </c>
      <c r="F1127">
        <v>2</v>
      </c>
    </row>
    <row r="1128" spans="1:6" x14ac:dyDescent="0.3">
      <c r="A1128" t="s">
        <v>8219</v>
      </c>
      <c r="B1128">
        <v>290</v>
      </c>
      <c r="E1128" t="s">
        <v>8221</v>
      </c>
      <c r="F1128">
        <v>0</v>
      </c>
    </row>
    <row r="1129" spans="1:6" x14ac:dyDescent="0.3">
      <c r="A1129" t="s">
        <v>8219</v>
      </c>
      <c r="B1129">
        <v>1980</v>
      </c>
      <c r="E1129" t="s">
        <v>8221</v>
      </c>
      <c r="F1129">
        <v>35</v>
      </c>
    </row>
    <row r="1130" spans="1:6" x14ac:dyDescent="0.3">
      <c r="A1130" t="s">
        <v>8219</v>
      </c>
      <c r="B1130">
        <v>57</v>
      </c>
      <c r="E1130" t="s">
        <v>8221</v>
      </c>
      <c r="F1130">
        <v>2</v>
      </c>
    </row>
    <row r="1131" spans="1:6" x14ac:dyDescent="0.3">
      <c r="A1131" t="s">
        <v>8219</v>
      </c>
      <c r="B1131">
        <v>380</v>
      </c>
      <c r="E1131" t="s">
        <v>8221</v>
      </c>
      <c r="F1131">
        <v>3</v>
      </c>
    </row>
    <row r="1132" spans="1:6" x14ac:dyDescent="0.3">
      <c r="A1132" t="s">
        <v>8219</v>
      </c>
      <c r="B1132">
        <v>128</v>
      </c>
      <c r="E1132" t="s">
        <v>8221</v>
      </c>
      <c r="F1132">
        <v>0</v>
      </c>
    </row>
    <row r="1133" spans="1:6" x14ac:dyDescent="0.3">
      <c r="A1133" t="s">
        <v>8219</v>
      </c>
      <c r="B1133">
        <v>180</v>
      </c>
      <c r="E1133" t="s">
        <v>8221</v>
      </c>
      <c r="F1133">
        <v>1</v>
      </c>
    </row>
    <row r="1134" spans="1:6" x14ac:dyDescent="0.3">
      <c r="A1134" t="s">
        <v>8219</v>
      </c>
      <c r="B1134">
        <v>571</v>
      </c>
      <c r="E1134" t="s">
        <v>8221</v>
      </c>
      <c r="F1134">
        <v>0</v>
      </c>
    </row>
    <row r="1135" spans="1:6" x14ac:dyDescent="0.3">
      <c r="A1135" t="s">
        <v>8219</v>
      </c>
      <c r="B1135">
        <v>480</v>
      </c>
      <c r="E1135" t="s">
        <v>8221</v>
      </c>
      <c r="F1135">
        <v>0</v>
      </c>
    </row>
    <row r="1136" spans="1:6" x14ac:dyDescent="0.3">
      <c r="A1136" t="s">
        <v>8219</v>
      </c>
      <c r="B1136">
        <v>249</v>
      </c>
      <c r="E1136" t="s">
        <v>8221</v>
      </c>
      <c r="F1136">
        <v>3</v>
      </c>
    </row>
    <row r="1137" spans="1:6" x14ac:dyDescent="0.3">
      <c r="A1137" t="s">
        <v>8219</v>
      </c>
      <c r="B1137">
        <v>84</v>
      </c>
      <c r="E1137" t="s">
        <v>8221</v>
      </c>
      <c r="F1137">
        <v>11</v>
      </c>
    </row>
    <row r="1138" spans="1:6" x14ac:dyDescent="0.3">
      <c r="A1138" t="s">
        <v>8219</v>
      </c>
      <c r="B1138">
        <v>197</v>
      </c>
      <c r="E1138" t="s">
        <v>8221</v>
      </c>
      <c r="F1138">
        <v>6</v>
      </c>
    </row>
    <row r="1139" spans="1:6" x14ac:dyDescent="0.3">
      <c r="A1139" t="s">
        <v>8219</v>
      </c>
      <c r="B1139">
        <v>271</v>
      </c>
      <c r="E1139" t="s">
        <v>8221</v>
      </c>
      <c r="F1139">
        <v>0</v>
      </c>
    </row>
    <row r="1140" spans="1:6" x14ac:dyDescent="0.3">
      <c r="A1140" t="s">
        <v>8219</v>
      </c>
      <c r="B1140">
        <v>50</v>
      </c>
      <c r="E1140" t="s">
        <v>8221</v>
      </c>
      <c r="F1140">
        <v>67</v>
      </c>
    </row>
    <row r="1141" spans="1:6" x14ac:dyDescent="0.3">
      <c r="A1141" t="s">
        <v>8219</v>
      </c>
      <c r="B1141">
        <v>169</v>
      </c>
      <c r="E1141" t="s">
        <v>8221</v>
      </c>
      <c r="F1141">
        <v>23</v>
      </c>
    </row>
    <row r="1142" spans="1:6" x14ac:dyDescent="0.3">
      <c r="A1142" t="s">
        <v>8219</v>
      </c>
      <c r="B1142">
        <v>205</v>
      </c>
      <c r="E1142" t="s">
        <v>8221</v>
      </c>
      <c r="F1142">
        <v>72</v>
      </c>
    </row>
    <row r="1143" spans="1:6" x14ac:dyDescent="0.3">
      <c r="A1143" t="s">
        <v>8219</v>
      </c>
      <c r="B1143">
        <v>206</v>
      </c>
      <c r="E1143" t="s">
        <v>8221</v>
      </c>
      <c r="F1143">
        <v>2</v>
      </c>
    </row>
    <row r="1144" spans="1:6" x14ac:dyDescent="0.3">
      <c r="A1144" t="s">
        <v>8219</v>
      </c>
      <c r="B1144">
        <v>84</v>
      </c>
      <c r="E1144" t="s">
        <v>8221</v>
      </c>
      <c r="F1144">
        <v>15</v>
      </c>
    </row>
    <row r="1145" spans="1:6" x14ac:dyDescent="0.3">
      <c r="A1145" t="s">
        <v>8219</v>
      </c>
      <c r="B1145">
        <v>210</v>
      </c>
      <c r="E1145" t="s">
        <v>8221</v>
      </c>
      <c r="F1145">
        <v>1</v>
      </c>
    </row>
    <row r="1146" spans="1:6" x14ac:dyDescent="0.3">
      <c r="A1146" t="s">
        <v>8219</v>
      </c>
      <c r="B1146">
        <v>181</v>
      </c>
      <c r="E1146" t="s">
        <v>8221</v>
      </c>
      <c r="F1146">
        <v>2</v>
      </c>
    </row>
    <row r="1147" spans="1:6" x14ac:dyDescent="0.3">
      <c r="A1147" t="s">
        <v>8219</v>
      </c>
      <c r="B1147">
        <v>60</v>
      </c>
      <c r="E1147" t="s">
        <v>8221</v>
      </c>
      <c r="F1147">
        <v>7</v>
      </c>
    </row>
    <row r="1148" spans="1:6" x14ac:dyDescent="0.3">
      <c r="A1148" t="s">
        <v>8219</v>
      </c>
      <c r="B1148">
        <v>445</v>
      </c>
      <c r="E1148" t="s">
        <v>8221</v>
      </c>
      <c r="F1148">
        <v>16</v>
      </c>
    </row>
    <row r="1149" spans="1:6" x14ac:dyDescent="0.3">
      <c r="A1149" t="s">
        <v>8219</v>
      </c>
      <c r="B1149">
        <v>17</v>
      </c>
      <c r="E1149" t="s">
        <v>8221</v>
      </c>
      <c r="F1149">
        <v>117</v>
      </c>
    </row>
    <row r="1150" spans="1:6" x14ac:dyDescent="0.3">
      <c r="A1150" t="s">
        <v>8219</v>
      </c>
      <c r="B1150">
        <v>194</v>
      </c>
      <c r="E1150" t="s">
        <v>8221</v>
      </c>
      <c r="F1150">
        <v>2</v>
      </c>
    </row>
    <row r="1151" spans="1:6" x14ac:dyDescent="0.3">
      <c r="A1151" t="s">
        <v>8219</v>
      </c>
      <c r="B1151">
        <v>404</v>
      </c>
      <c r="E1151" t="s">
        <v>8221</v>
      </c>
      <c r="F1151">
        <v>7</v>
      </c>
    </row>
    <row r="1152" spans="1:6" x14ac:dyDescent="0.3">
      <c r="A1152" t="s">
        <v>8219</v>
      </c>
      <c r="B1152">
        <v>194</v>
      </c>
      <c r="E1152" t="s">
        <v>8221</v>
      </c>
      <c r="F1152">
        <v>3</v>
      </c>
    </row>
    <row r="1153" spans="1:6" x14ac:dyDescent="0.3">
      <c r="A1153" t="s">
        <v>8219</v>
      </c>
      <c r="B1153">
        <v>902</v>
      </c>
      <c r="E1153" t="s">
        <v>8221</v>
      </c>
      <c r="F1153">
        <v>20</v>
      </c>
    </row>
    <row r="1154" spans="1:6" x14ac:dyDescent="0.3">
      <c r="A1154" t="s">
        <v>8219</v>
      </c>
      <c r="B1154">
        <v>1670</v>
      </c>
      <c r="E1154" t="s">
        <v>8221</v>
      </c>
      <c r="F1154">
        <v>50</v>
      </c>
    </row>
    <row r="1155" spans="1:6" x14ac:dyDescent="0.3">
      <c r="A1155" t="s">
        <v>8219</v>
      </c>
      <c r="B1155">
        <v>1328</v>
      </c>
      <c r="E1155" t="s">
        <v>8221</v>
      </c>
      <c r="F1155">
        <v>2</v>
      </c>
    </row>
    <row r="1156" spans="1:6" x14ac:dyDescent="0.3">
      <c r="A1156" t="s">
        <v>8219</v>
      </c>
      <c r="B1156">
        <v>944</v>
      </c>
      <c r="E1156" t="s">
        <v>8221</v>
      </c>
      <c r="F1156">
        <v>3</v>
      </c>
    </row>
    <row r="1157" spans="1:6" x14ac:dyDescent="0.3">
      <c r="A1157" t="s">
        <v>8219</v>
      </c>
      <c r="B1157">
        <v>147</v>
      </c>
      <c r="E1157" t="s">
        <v>8221</v>
      </c>
      <c r="F1157">
        <v>27</v>
      </c>
    </row>
    <row r="1158" spans="1:6" x14ac:dyDescent="0.3">
      <c r="A1158" t="s">
        <v>8219</v>
      </c>
      <c r="B1158">
        <v>99</v>
      </c>
      <c r="E1158" t="s">
        <v>8221</v>
      </c>
      <c r="F1158">
        <v>7</v>
      </c>
    </row>
    <row r="1159" spans="1:6" x14ac:dyDescent="0.3">
      <c r="A1159" t="s">
        <v>8219</v>
      </c>
      <c r="B1159">
        <v>79</v>
      </c>
      <c r="E1159" t="s">
        <v>8221</v>
      </c>
      <c r="F1159">
        <v>5</v>
      </c>
    </row>
    <row r="1160" spans="1:6" x14ac:dyDescent="0.3">
      <c r="A1160" t="s">
        <v>8219</v>
      </c>
      <c r="B1160">
        <v>75</v>
      </c>
      <c r="E1160" t="s">
        <v>8221</v>
      </c>
      <c r="F1160">
        <v>0</v>
      </c>
    </row>
    <row r="1161" spans="1:6" x14ac:dyDescent="0.3">
      <c r="A1161" t="s">
        <v>8219</v>
      </c>
      <c r="B1161">
        <v>207</v>
      </c>
      <c r="E1161" t="s">
        <v>8221</v>
      </c>
      <c r="F1161">
        <v>3</v>
      </c>
    </row>
    <row r="1162" spans="1:6" x14ac:dyDescent="0.3">
      <c r="A1162" t="s">
        <v>8219</v>
      </c>
      <c r="B1162">
        <v>102</v>
      </c>
      <c r="E1162" t="s">
        <v>8221</v>
      </c>
      <c r="F1162">
        <v>6</v>
      </c>
    </row>
    <row r="1163" spans="1:6" x14ac:dyDescent="0.3">
      <c r="A1163" t="s">
        <v>8219</v>
      </c>
      <c r="B1163">
        <v>32</v>
      </c>
      <c r="E1163" t="s">
        <v>8221</v>
      </c>
      <c r="F1163">
        <v>9</v>
      </c>
    </row>
    <row r="1164" spans="1:6" x14ac:dyDescent="0.3">
      <c r="A1164" t="s">
        <v>8219</v>
      </c>
      <c r="B1164">
        <v>480</v>
      </c>
      <c r="E1164" t="s">
        <v>8221</v>
      </c>
      <c r="F1164">
        <v>3</v>
      </c>
    </row>
    <row r="1165" spans="1:6" x14ac:dyDescent="0.3">
      <c r="A1165" t="s">
        <v>8219</v>
      </c>
      <c r="B1165">
        <v>11</v>
      </c>
      <c r="E1165" t="s">
        <v>8221</v>
      </c>
      <c r="F1165">
        <v>2</v>
      </c>
    </row>
    <row r="1166" spans="1:6" x14ac:dyDescent="0.3">
      <c r="A1166" t="s">
        <v>8219</v>
      </c>
      <c r="B1166">
        <v>12</v>
      </c>
      <c r="E1166" t="s">
        <v>8221</v>
      </c>
      <c r="F1166">
        <v>3</v>
      </c>
    </row>
    <row r="1167" spans="1:6" x14ac:dyDescent="0.3">
      <c r="A1167" t="s">
        <v>8219</v>
      </c>
      <c r="B1167">
        <v>48</v>
      </c>
      <c r="E1167" t="s">
        <v>8221</v>
      </c>
      <c r="F1167">
        <v>45</v>
      </c>
    </row>
    <row r="1168" spans="1:6" x14ac:dyDescent="0.3">
      <c r="A1168" t="s">
        <v>8219</v>
      </c>
      <c r="B1168">
        <v>59</v>
      </c>
      <c r="E1168" t="s">
        <v>8221</v>
      </c>
      <c r="F1168">
        <v>9</v>
      </c>
    </row>
    <row r="1169" spans="1:6" x14ac:dyDescent="0.3">
      <c r="A1169" t="s">
        <v>8219</v>
      </c>
      <c r="B1169">
        <v>79</v>
      </c>
      <c r="E1169" t="s">
        <v>8221</v>
      </c>
      <c r="F1169">
        <v>9</v>
      </c>
    </row>
    <row r="1170" spans="1:6" x14ac:dyDescent="0.3">
      <c r="A1170" t="s">
        <v>8219</v>
      </c>
      <c r="B1170">
        <v>14</v>
      </c>
      <c r="E1170" t="s">
        <v>8221</v>
      </c>
      <c r="F1170">
        <v>21</v>
      </c>
    </row>
    <row r="1171" spans="1:6" x14ac:dyDescent="0.3">
      <c r="A1171" t="s">
        <v>8219</v>
      </c>
      <c r="B1171">
        <v>106</v>
      </c>
      <c r="E1171" t="s">
        <v>8221</v>
      </c>
      <c r="F1171">
        <v>17</v>
      </c>
    </row>
    <row r="1172" spans="1:6" x14ac:dyDescent="0.3">
      <c r="A1172" t="s">
        <v>8219</v>
      </c>
      <c r="B1172">
        <v>25</v>
      </c>
      <c r="E1172" t="s">
        <v>8221</v>
      </c>
      <c r="F1172">
        <v>1</v>
      </c>
    </row>
    <row r="1173" spans="1:6" x14ac:dyDescent="0.3">
      <c r="A1173" t="s">
        <v>8219</v>
      </c>
      <c r="B1173">
        <v>25</v>
      </c>
      <c r="E1173" t="s">
        <v>8221</v>
      </c>
      <c r="F1173">
        <v>1</v>
      </c>
    </row>
    <row r="1174" spans="1:6" x14ac:dyDescent="0.3">
      <c r="A1174" t="s">
        <v>8219</v>
      </c>
      <c r="B1174">
        <v>29</v>
      </c>
      <c r="E1174" t="s">
        <v>8221</v>
      </c>
      <c r="F1174">
        <v>14</v>
      </c>
    </row>
    <row r="1175" spans="1:6" x14ac:dyDescent="0.3">
      <c r="A1175" t="s">
        <v>8219</v>
      </c>
      <c r="B1175">
        <v>43</v>
      </c>
      <c r="E1175" t="s">
        <v>8221</v>
      </c>
      <c r="F1175">
        <v>42</v>
      </c>
    </row>
    <row r="1176" spans="1:6" x14ac:dyDescent="0.3">
      <c r="A1176" t="s">
        <v>8219</v>
      </c>
      <c r="B1176">
        <v>46</v>
      </c>
      <c r="E1176" t="s">
        <v>8221</v>
      </c>
      <c r="F1176">
        <v>27</v>
      </c>
    </row>
    <row r="1177" spans="1:6" x14ac:dyDescent="0.3">
      <c r="A1177" t="s">
        <v>8219</v>
      </c>
      <c r="B1177">
        <v>27</v>
      </c>
      <c r="E1177" t="s">
        <v>8221</v>
      </c>
      <c r="F1177">
        <v>5</v>
      </c>
    </row>
    <row r="1178" spans="1:6" x14ac:dyDescent="0.3">
      <c r="A1178" t="s">
        <v>8219</v>
      </c>
      <c r="B1178">
        <v>112</v>
      </c>
      <c r="E1178" t="s">
        <v>8221</v>
      </c>
      <c r="F1178">
        <v>13</v>
      </c>
    </row>
    <row r="1179" spans="1:6" x14ac:dyDescent="0.3">
      <c r="A1179" t="s">
        <v>8219</v>
      </c>
      <c r="B1179">
        <v>34</v>
      </c>
      <c r="E1179" t="s">
        <v>8221</v>
      </c>
      <c r="F1179">
        <v>12</v>
      </c>
    </row>
    <row r="1180" spans="1:6" x14ac:dyDescent="0.3">
      <c r="A1180" t="s">
        <v>8219</v>
      </c>
      <c r="B1180">
        <v>145</v>
      </c>
      <c r="E1180" t="s">
        <v>8221</v>
      </c>
      <c r="F1180">
        <v>90</v>
      </c>
    </row>
    <row r="1181" spans="1:6" x14ac:dyDescent="0.3">
      <c r="A1181" t="s">
        <v>8219</v>
      </c>
      <c r="B1181">
        <v>19</v>
      </c>
      <c r="E1181" t="s">
        <v>8221</v>
      </c>
      <c r="F1181">
        <v>2</v>
      </c>
    </row>
    <row r="1182" spans="1:6" x14ac:dyDescent="0.3">
      <c r="A1182" t="s">
        <v>8219</v>
      </c>
      <c r="B1182">
        <v>288</v>
      </c>
      <c r="E1182" t="s">
        <v>8221</v>
      </c>
      <c r="F1182">
        <v>5</v>
      </c>
    </row>
    <row r="1183" spans="1:6" x14ac:dyDescent="0.3">
      <c r="A1183" t="s">
        <v>8219</v>
      </c>
      <c r="B1183">
        <v>14</v>
      </c>
      <c r="E1183" t="s">
        <v>8221</v>
      </c>
      <c r="F1183">
        <v>31</v>
      </c>
    </row>
    <row r="1184" spans="1:6" x14ac:dyDescent="0.3">
      <c r="A1184" t="s">
        <v>8219</v>
      </c>
      <c r="B1184">
        <v>7</v>
      </c>
      <c r="E1184" t="s">
        <v>8221</v>
      </c>
      <c r="F1184">
        <v>4</v>
      </c>
    </row>
    <row r="1185" spans="1:6" x14ac:dyDescent="0.3">
      <c r="A1185" t="s">
        <v>8219</v>
      </c>
      <c r="B1185">
        <v>211</v>
      </c>
      <c r="E1185" t="s">
        <v>8221</v>
      </c>
      <c r="F1185">
        <v>29</v>
      </c>
    </row>
    <row r="1186" spans="1:6" x14ac:dyDescent="0.3">
      <c r="A1186" t="s">
        <v>8219</v>
      </c>
      <c r="B1186">
        <v>85</v>
      </c>
      <c r="E1186" t="s">
        <v>8221</v>
      </c>
      <c r="F1186">
        <v>2</v>
      </c>
    </row>
    <row r="1187" spans="1:6" x14ac:dyDescent="0.3">
      <c r="A1187" t="s">
        <v>8219</v>
      </c>
      <c r="B1187">
        <v>103</v>
      </c>
      <c r="E1187" t="s">
        <v>8221</v>
      </c>
      <c r="F1187">
        <v>114</v>
      </c>
    </row>
    <row r="1188" spans="1:6" x14ac:dyDescent="0.3">
      <c r="A1188" t="s">
        <v>8219</v>
      </c>
      <c r="B1188">
        <v>113</v>
      </c>
      <c r="E1188" t="s">
        <v>8221</v>
      </c>
      <c r="F1188">
        <v>1</v>
      </c>
    </row>
    <row r="1189" spans="1:6" x14ac:dyDescent="0.3">
      <c r="A1189" t="s">
        <v>8219</v>
      </c>
      <c r="B1189">
        <v>167</v>
      </c>
      <c r="E1189" t="s">
        <v>8221</v>
      </c>
      <c r="F1189">
        <v>76</v>
      </c>
    </row>
    <row r="1190" spans="1:6" x14ac:dyDescent="0.3">
      <c r="A1190" t="s">
        <v>8219</v>
      </c>
      <c r="B1190">
        <v>73</v>
      </c>
      <c r="E1190" t="s">
        <v>8221</v>
      </c>
      <c r="F1190">
        <v>9</v>
      </c>
    </row>
    <row r="1191" spans="1:6" x14ac:dyDescent="0.3">
      <c r="A1191" t="s">
        <v>8219</v>
      </c>
      <c r="B1191">
        <v>75</v>
      </c>
      <c r="E1191" t="s">
        <v>8221</v>
      </c>
      <c r="F1191">
        <v>37</v>
      </c>
    </row>
    <row r="1192" spans="1:6" x14ac:dyDescent="0.3">
      <c r="A1192" t="s">
        <v>8219</v>
      </c>
      <c r="B1192">
        <v>614</v>
      </c>
      <c r="E1192" t="s">
        <v>8221</v>
      </c>
      <c r="F1192">
        <v>0</v>
      </c>
    </row>
    <row r="1193" spans="1:6" x14ac:dyDescent="0.3">
      <c r="A1193" t="s">
        <v>8219</v>
      </c>
      <c r="B1193">
        <v>107</v>
      </c>
      <c r="E1193" t="s">
        <v>8221</v>
      </c>
      <c r="F1193">
        <v>1</v>
      </c>
    </row>
    <row r="1194" spans="1:6" x14ac:dyDescent="0.3">
      <c r="A1194" t="s">
        <v>8219</v>
      </c>
      <c r="B1194">
        <v>1224</v>
      </c>
      <c r="E1194" t="s">
        <v>8221</v>
      </c>
      <c r="F1194">
        <v>10</v>
      </c>
    </row>
    <row r="1195" spans="1:6" x14ac:dyDescent="0.3">
      <c r="A1195" t="s">
        <v>8219</v>
      </c>
      <c r="B1195">
        <v>104</v>
      </c>
      <c r="E1195" t="s">
        <v>8221</v>
      </c>
      <c r="F1195">
        <v>1</v>
      </c>
    </row>
    <row r="1196" spans="1:6" x14ac:dyDescent="0.3">
      <c r="A1196" t="s">
        <v>8219</v>
      </c>
      <c r="B1196">
        <v>79</v>
      </c>
      <c r="E1196" t="s">
        <v>8221</v>
      </c>
      <c r="F1196">
        <v>2</v>
      </c>
    </row>
    <row r="1197" spans="1:6" x14ac:dyDescent="0.3">
      <c r="A1197" t="s">
        <v>8219</v>
      </c>
      <c r="B1197">
        <v>157</v>
      </c>
      <c r="E1197" t="s">
        <v>8221</v>
      </c>
      <c r="F1197">
        <v>1</v>
      </c>
    </row>
    <row r="1198" spans="1:6" x14ac:dyDescent="0.3">
      <c r="A1198" t="s">
        <v>8219</v>
      </c>
      <c r="B1198">
        <v>50</v>
      </c>
      <c r="E1198" t="s">
        <v>8221</v>
      </c>
      <c r="F1198">
        <v>10</v>
      </c>
    </row>
    <row r="1199" spans="1:6" x14ac:dyDescent="0.3">
      <c r="A1199" t="s">
        <v>8219</v>
      </c>
      <c r="B1199">
        <v>64</v>
      </c>
      <c r="E1199" t="s">
        <v>8221</v>
      </c>
      <c r="F1199">
        <v>9</v>
      </c>
    </row>
    <row r="1200" spans="1:6" x14ac:dyDescent="0.3">
      <c r="A1200" t="s">
        <v>8219</v>
      </c>
      <c r="B1200">
        <v>200</v>
      </c>
      <c r="E1200" t="s">
        <v>8221</v>
      </c>
      <c r="F1200">
        <v>19</v>
      </c>
    </row>
    <row r="1201" spans="1:6" x14ac:dyDescent="0.3">
      <c r="A1201" t="s">
        <v>8219</v>
      </c>
      <c r="B1201">
        <v>22</v>
      </c>
      <c r="E1201" t="s">
        <v>8221</v>
      </c>
      <c r="F1201">
        <v>0</v>
      </c>
    </row>
    <row r="1202" spans="1:6" x14ac:dyDescent="0.3">
      <c r="A1202" t="s">
        <v>8219</v>
      </c>
      <c r="B1202">
        <v>163</v>
      </c>
      <c r="E1202" t="s">
        <v>8221</v>
      </c>
      <c r="F1202">
        <v>4</v>
      </c>
    </row>
    <row r="1203" spans="1:6" x14ac:dyDescent="0.3">
      <c r="A1203" t="s">
        <v>8219</v>
      </c>
      <c r="B1203">
        <v>77</v>
      </c>
      <c r="E1203" t="s">
        <v>8221</v>
      </c>
      <c r="F1203">
        <v>8</v>
      </c>
    </row>
    <row r="1204" spans="1:6" x14ac:dyDescent="0.3">
      <c r="A1204" t="s">
        <v>8219</v>
      </c>
      <c r="B1204">
        <v>89</v>
      </c>
      <c r="E1204" t="s">
        <v>8221</v>
      </c>
      <c r="F1204">
        <v>24</v>
      </c>
    </row>
    <row r="1205" spans="1:6" x14ac:dyDescent="0.3">
      <c r="A1205" t="s">
        <v>8219</v>
      </c>
      <c r="B1205">
        <v>3355</v>
      </c>
      <c r="E1205" t="s">
        <v>8221</v>
      </c>
      <c r="F1205">
        <v>0</v>
      </c>
    </row>
    <row r="1206" spans="1:6" x14ac:dyDescent="0.3">
      <c r="A1206" t="s">
        <v>8219</v>
      </c>
      <c r="B1206">
        <v>537</v>
      </c>
      <c r="E1206" t="s">
        <v>8221</v>
      </c>
      <c r="F1206">
        <v>39</v>
      </c>
    </row>
    <row r="1207" spans="1:6" x14ac:dyDescent="0.3">
      <c r="A1207" t="s">
        <v>8219</v>
      </c>
      <c r="B1207">
        <v>125</v>
      </c>
      <c r="E1207" t="s">
        <v>8221</v>
      </c>
      <c r="F1207">
        <v>6</v>
      </c>
    </row>
    <row r="1208" spans="1:6" x14ac:dyDescent="0.3">
      <c r="A1208" t="s">
        <v>8219</v>
      </c>
      <c r="B1208">
        <v>163</v>
      </c>
      <c r="E1208" t="s">
        <v>8221</v>
      </c>
      <c r="F1208">
        <v>4</v>
      </c>
    </row>
    <row r="1209" spans="1:6" x14ac:dyDescent="0.3">
      <c r="A1209" t="s">
        <v>8219</v>
      </c>
      <c r="B1209">
        <v>283</v>
      </c>
      <c r="E1209" t="s">
        <v>8221</v>
      </c>
      <c r="F1209">
        <v>3</v>
      </c>
    </row>
    <row r="1210" spans="1:6" x14ac:dyDescent="0.3">
      <c r="A1210" t="s">
        <v>8219</v>
      </c>
      <c r="B1210">
        <v>352</v>
      </c>
      <c r="E1210" t="s">
        <v>8221</v>
      </c>
      <c r="F1210">
        <v>53</v>
      </c>
    </row>
    <row r="1211" spans="1:6" x14ac:dyDescent="0.3">
      <c r="A1211" t="s">
        <v>8219</v>
      </c>
      <c r="B1211">
        <v>94</v>
      </c>
      <c r="E1211" t="s">
        <v>8221</v>
      </c>
      <c r="F1211">
        <v>1</v>
      </c>
    </row>
    <row r="1212" spans="1:6" x14ac:dyDescent="0.3">
      <c r="A1212" t="s">
        <v>8219</v>
      </c>
      <c r="B1212">
        <v>67</v>
      </c>
      <c r="E1212" t="s">
        <v>8221</v>
      </c>
      <c r="F1212">
        <v>2</v>
      </c>
    </row>
    <row r="1213" spans="1:6" x14ac:dyDescent="0.3">
      <c r="A1213" t="s">
        <v>8219</v>
      </c>
      <c r="B1213">
        <v>221</v>
      </c>
      <c r="E1213" t="s">
        <v>8221</v>
      </c>
      <c r="F1213">
        <v>25</v>
      </c>
    </row>
    <row r="1214" spans="1:6" x14ac:dyDescent="0.3">
      <c r="A1214" t="s">
        <v>8219</v>
      </c>
      <c r="B1214">
        <v>2165</v>
      </c>
      <c r="E1214" t="s">
        <v>8221</v>
      </c>
      <c r="F1214">
        <v>6</v>
      </c>
    </row>
    <row r="1215" spans="1:6" x14ac:dyDescent="0.3">
      <c r="A1215" t="s">
        <v>8219</v>
      </c>
      <c r="B1215">
        <v>179</v>
      </c>
      <c r="E1215" t="s">
        <v>8221</v>
      </c>
      <c r="F1215">
        <v>0</v>
      </c>
    </row>
    <row r="1216" spans="1:6" x14ac:dyDescent="0.3">
      <c r="A1216" t="s">
        <v>8219</v>
      </c>
      <c r="B1216">
        <v>123</v>
      </c>
      <c r="E1216" t="s">
        <v>8221</v>
      </c>
      <c r="F1216">
        <v>12</v>
      </c>
    </row>
    <row r="1217" spans="1:6" x14ac:dyDescent="0.3">
      <c r="A1217" t="s">
        <v>8219</v>
      </c>
      <c r="B1217">
        <v>1104</v>
      </c>
      <c r="E1217" t="s">
        <v>8221</v>
      </c>
      <c r="F1217">
        <v>0</v>
      </c>
    </row>
    <row r="1218" spans="1:6" x14ac:dyDescent="0.3">
      <c r="A1218" t="s">
        <v>8219</v>
      </c>
      <c r="B1218">
        <v>403</v>
      </c>
      <c r="E1218" t="s">
        <v>8221</v>
      </c>
      <c r="F1218">
        <v>36</v>
      </c>
    </row>
    <row r="1219" spans="1:6" x14ac:dyDescent="0.3">
      <c r="A1219" t="s">
        <v>8219</v>
      </c>
      <c r="B1219">
        <v>109</v>
      </c>
      <c r="E1219" t="s">
        <v>8221</v>
      </c>
      <c r="F1219">
        <v>0</v>
      </c>
    </row>
    <row r="1220" spans="1:6" x14ac:dyDescent="0.3">
      <c r="A1220" t="s">
        <v>8219</v>
      </c>
      <c r="B1220">
        <v>372</v>
      </c>
      <c r="E1220" t="s">
        <v>8221</v>
      </c>
      <c r="F1220">
        <v>2</v>
      </c>
    </row>
    <row r="1221" spans="1:6" x14ac:dyDescent="0.3">
      <c r="A1221" t="s">
        <v>8219</v>
      </c>
      <c r="B1221">
        <v>311</v>
      </c>
      <c r="E1221" t="s">
        <v>8221</v>
      </c>
      <c r="F1221">
        <v>1</v>
      </c>
    </row>
    <row r="1222" spans="1:6" x14ac:dyDescent="0.3">
      <c r="A1222" t="s">
        <v>8219</v>
      </c>
      <c r="B1222">
        <v>61</v>
      </c>
      <c r="E1222" t="s">
        <v>8221</v>
      </c>
      <c r="F1222">
        <v>59</v>
      </c>
    </row>
    <row r="1223" spans="1:6" x14ac:dyDescent="0.3">
      <c r="A1223" t="s">
        <v>8219</v>
      </c>
      <c r="B1223">
        <v>115</v>
      </c>
      <c r="E1223" t="s">
        <v>8221</v>
      </c>
      <c r="F1223">
        <v>1</v>
      </c>
    </row>
    <row r="1224" spans="1:6" x14ac:dyDescent="0.3">
      <c r="A1224" t="s">
        <v>8219</v>
      </c>
      <c r="B1224">
        <v>111</v>
      </c>
      <c r="E1224" t="s">
        <v>8221</v>
      </c>
      <c r="F1224">
        <v>31</v>
      </c>
    </row>
    <row r="1225" spans="1:6" x14ac:dyDescent="0.3">
      <c r="A1225" t="s">
        <v>8219</v>
      </c>
      <c r="B1225">
        <v>337</v>
      </c>
      <c r="E1225" t="s">
        <v>8221</v>
      </c>
      <c r="F1225">
        <v>18</v>
      </c>
    </row>
    <row r="1226" spans="1:6" x14ac:dyDescent="0.3">
      <c r="A1226" t="s">
        <v>8219</v>
      </c>
      <c r="B1226">
        <v>9</v>
      </c>
      <c r="E1226" t="s">
        <v>8221</v>
      </c>
      <c r="F1226">
        <v>10</v>
      </c>
    </row>
    <row r="1227" spans="1:6" x14ac:dyDescent="0.3">
      <c r="A1227" t="s">
        <v>8219</v>
      </c>
      <c r="B1227">
        <v>120</v>
      </c>
      <c r="E1227" t="s">
        <v>8221</v>
      </c>
      <c r="F1227">
        <v>0</v>
      </c>
    </row>
    <row r="1228" spans="1:6" x14ac:dyDescent="0.3">
      <c r="A1228" t="s">
        <v>8219</v>
      </c>
      <c r="B1228">
        <v>102</v>
      </c>
      <c r="E1228" t="s">
        <v>8221</v>
      </c>
      <c r="F1228">
        <v>14</v>
      </c>
    </row>
    <row r="1229" spans="1:6" x14ac:dyDescent="0.3">
      <c r="A1229" t="s">
        <v>8219</v>
      </c>
      <c r="B1229">
        <v>186</v>
      </c>
      <c r="E1229" t="s">
        <v>8221</v>
      </c>
      <c r="F1229">
        <v>2</v>
      </c>
    </row>
    <row r="1230" spans="1:6" x14ac:dyDescent="0.3">
      <c r="A1230" t="s">
        <v>8219</v>
      </c>
      <c r="B1230">
        <v>15</v>
      </c>
      <c r="E1230" t="s">
        <v>8221</v>
      </c>
      <c r="F1230">
        <v>1</v>
      </c>
    </row>
    <row r="1231" spans="1:6" x14ac:dyDescent="0.3">
      <c r="A1231" t="s">
        <v>8219</v>
      </c>
      <c r="B1231">
        <v>67</v>
      </c>
      <c r="E1231" t="s">
        <v>8221</v>
      </c>
      <c r="F1231">
        <v>3</v>
      </c>
    </row>
    <row r="1232" spans="1:6" x14ac:dyDescent="0.3">
      <c r="A1232" t="s">
        <v>8219</v>
      </c>
      <c r="B1232">
        <v>130</v>
      </c>
      <c r="E1232" t="s">
        <v>8221</v>
      </c>
      <c r="F1232">
        <v>0</v>
      </c>
    </row>
    <row r="1233" spans="1:6" x14ac:dyDescent="0.3">
      <c r="A1233" t="s">
        <v>8219</v>
      </c>
      <c r="B1233">
        <v>16</v>
      </c>
      <c r="E1233" t="s">
        <v>8221</v>
      </c>
      <c r="F1233">
        <v>2</v>
      </c>
    </row>
    <row r="1234" spans="1:6" x14ac:dyDescent="0.3">
      <c r="A1234" t="s">
        <v>8219</v>
      </c>
      <c r="B1234">
        <v>67</v>
      </c>
      <c r="E1234" t="s">
        <v>8221</v>
      </c>
      <c r="F1234">
        <v>0</v>
      </c>
    </row>
    <row r="1235" spans="1:6" x14ac:dyDescent="0.3">
      <c r="A1235" t="s">
        <v>8219</v>
      </c>
      <c r="B1235">
        <v>124</v>
      </c>
      <c r="E1235" t="s">
        <v>8221</v>
      </c>
      <c r="F1235">
        <v>12</v>
      </c>
    </row>
    <row r="1236" spans="1:6" x14ac:dyDescent="0.3">
      <c r="A1236" t="s">
        <v>8219</v>
      </c>
      <c r="B1236">
        <v>80</v>
      </c>
      <c r="E1236" t="s">
        <v>8221</v>
      </c>
      <c r="F1236">
        <v>1</v>
      </c>
    </row>
    <row r="1237" spans="1:6" x14ac:dyDescent="0.3">
      <c r="A1237" t="s">
        <v>8219</v>
      </c>
      <c r="B1237">
        <v>282</v>
      </c>
      <c r="E1237" t="s">
        <v>8221</v>
      </c>
      <c r="F1237">
        <v>8</v>
      </c>
    </row>
    <row r="1238" spans="1:6" x14ac:dyDescent="0.3">
      <c r="A1238" t="s">
        <v>8219</v>
      </c>
      <c r="B1238">
        <v>68</v>
      </c>
      <c r="E1238" t="s">
        <v>8221</v>
      </c>
      <c r="F1238">
        <v>2</v>
      </c>
    </row>
    <row r="1239" spans="1:6" x14ac:dyDescent="0.3">
      <c r="A1239" t="s">
        <v>8219</v>
      </c>
      <c r="B1239">
        <v>86</v>
      </c>
      <c r="E1239" t="s">
        <v>8221</v>
      </c>
      <c r="F1239">
        <v>31</v>
      </c>
    </row>
    <row r="1240" spans="1:6" x14ac:dyDescent="0.3">
      <c r="A1240" t="s">
        <v>8219</v>
      </c>
      <c r="B1240">
        <v>115</v>
      </c>
      <c r="E1240" t="s">
        <v>8221</v>
      </c>
      <c r="F1240">
        <v>5</v>
      </c>
    </row>
    <row r="1241" spans="1:6" x14ac:dyDescent="0.3">
      <c r="A1241" t="s">
        <v>8219</v>
      </c>
      <c r="B1241">
        <v>75</v>
      </c>
      <c r="E1241" t="s">
        <v>8221</v>
      </c>
      <c r="F1241">
        <v>1</v>
      </c>
    </row>
    <row r="1242" spans="1:6" x14ac:dyDescent="0.3">
      <c r="A1242" t="s">
        <v>8219</v>
      </c>
      <c r="B1242">
        <v>43</v>
      </c>
      <c r="E1242" t="s">
        <v>8221</v>
      </c>
      <c r="F1242">
        <v>12</v>
      </c>
    </row>
    <row r="1243" spans="1:6" x14ac:dyDescent="0.3">
      <c r="A1243" t="s">
        <v>8219</v>
      </c>
      <c r="B1243">
        <v>48</v>
      </c>
      <c r="E1243" t="s">
        <v>8221</v>
      </c>
      <c r="F1243">
        <v>4</v>
      </c>
    </row>
    <row r="1244" spans="1:6" x14ac:dyDescent="0.3">
      <c r="A1244" t="s">
        <v>8219</v>
      </c>
      <c r="B1244">
        <v>52</v>
      </c>
      <c r="E1244" t="s">
        <v>8221</v>
      </c>
      <c r="F1244">
        <v>0</v>
      </c>
    </row>
    <row r="1245" spans="1:6" x14ac:dyDescent="0.3">
      <c r="A1245" t="s">
        <v>8219</v>
      </c>
      <c r="B1245">
        <v>43</v>
      </c>
      <c r="E1245" t="s">
        <v>8221</v>
      </c>
      <c r="F1245">
        <v>7</v>
      </c>
    </row>
    <row r="1246" spans="1:6" x14ac:dyDescent="0.3">
      <c r="A1246" t="s">
        <v>8219</v>
      </c>
      <c r="B1246">
        <v>58</v>
      </c>
      <c r="E1246" t="s">
        <v>8221</v>
      </c>
      <c r="F1246">
        <v>2</v>
      </c>
    </row>
    <row r="1247" spans="1:6" x14ac:dyDescent="0.3">
      <c r="A1247" t="s">
        <v>8219</v>
      </c>
      <c r="B1247">
        <v>47</v>
      </c>
      <c r="E1247" t="s">
        <v>8221</v>
      </c>
      <c r="F1247">
        <v>1</v>
      </c>
    </row>
    <row r="1248" spans="1:6" x14ac:dyDescent="0.3">
      <c r="A1248" t="s">
        <v>8219</v>
      </c>
      <c r="B1248">
        <v>36</v>
      </c>
      <c r="E1248" t="s">
        <v>8221</v>
      </c>
      <c r="F1248">
        <v>4</v>
      </c>
    </row>
    <row r="1249" spans="1:6" x14ac:dyDescent="0.3">
      <c r="A1249" t="s">
        <v>8219</v>
      </c>
      <c r="B1249">
        <v>17</v>
      </c>
      <c r="E1249" t="s">
        <v>8221</v>
      </c>
      <c r="F1249">
        <v>6</v>
      </c>
    </row>
    <row r="1250" spans="1:6" x14ac:dyDescent="0.3">
      <c r="A1250" t="s">
        <v>8219</v>
      </c>
      <c r="B1250">
        <v>104</v>
      </c>
      <c r="E1250" t="s">
        <v>8221</v>
      </c>
      <c r="F1250">
        <v>8</v>
      </c>
    </row>
    <row r="1251" spans="1:6" x14ac:dyDescent="0.3">
      <c r="A1251" t="s">
        <v>8219</v>
      </c>
      <c r="B1251">
        <v>47</v>
      </c>
      <c r="E1251" t="s">
        <v>8221</v>
      </c>
      <c r="F1251">
        <v>14</v>
      </c>
    </row>
    <row r="1252" spans="1:6" x14ac:dyDescent="0.3">
      <c r="A1252" t="s">
        <v>8219</v>
      </c>
      <c r="B1252">
        <v>38</v>
      </c>
      <c r="E1252" t="s">
        <v>8221</v>
      </c>
      <c r="F1252">
        <v>0</v>
      </c>
    </row>
    <row r="1253" spans="1:6" x14ac:dyDescent="0.3">
      <c r="A1253" t="s">
        <v>8219</v>
      </c>
      <c r="B1253">
        <v>81</v>
      </c>
      <c r="E1253" t="s">
        <v>8221</v>
      </c>
      <c r="F1253">
        <v>4</v>
      </c>
    </row>
    <row r="1254" spans="1:6" x14ac:dyDescent="0.3">
      <c r="A1254" t="s">
        <v>8219</v>
      </c>
      <c r="B1254">
        <v>55</v>
      </c>
      <c r="E1254" t="s">
        <v>8221</v>
      </c>
      <c r="F1254">
        <v>0</v>
      </c>
    </row>
    <row r="1255" spans="1:6" x14ac:dyDescent="0.3">
      <c r="A1255" t="s">
        <v>8219</v>
      </c>
      <c r="B1255">
        <v>41</v>
      </c>
      <c r="E1255" t="s">
        <v>8221</v>
      </c>
      <c r="F1255">
        <v>0</v>
      </c>
    </row>
    <row r="1256" spans="1:6" x14ac:dyDescent="0.3">
      <c r="A1256" t="s">
        <v>8219</v>
      </c>
      <c r="B1256">
        <v>79</v>
      </c>
      <c r="E1256" t="s">
        <v>8221</v>
      </c>
      <c r="F1256">
        <v>1</v>
      </c>
    </row>
    <row r="1257" spans="1:6" x14ac:dyDescent="0.3">
      <c r="A1257" t="s">
        <v>8219</v>
      </c>
      <c r="B1257">
        <v>16</v>
      </c>
      <c r="E1257" t="s">
        <v>8221</v>
      </c>
      <c r="F1257">
        <v>1</v>
      </c>
    </row>
    <row r="1258" spans="1:6" x14ac:dyDescent="0.3">
      <c r="A1258" t="s">
        <v>8219</v>
      </c>
      <c r="B1258">
        <v>8</v>
      </c>
      <c r="E1258" t="s">
        <v>8221</v>
      </c>
      <c r="F1258">
        <v>1</v>
      </c>
    </row>
    <row r="1259" spans="1:6" x14ac:dyDescent="0.3">
      <c r="A1259" t="s">
        <v>8219</v>
      </c>
      <c r="B1259">
        <v>95</v>
      </c>
      <c r="E1259" t="s">
        <v>8221</v>
      </c>
      <c r="F1259">
        <v>1</v>
      </c>
    </row>
    <row r="1260" spans="1:6" x14ac:dyDescent="0.3">
      <c r="A1260" t="s">
        <v>8219</v>
      </c>
      <c r="B1260">
        <v>25</v>
      </c>
      <c r="E1260" t="s">
        <v>8221</v>
      </c>
      <c r="F1260">
        <v>4</v>
      </c>
    </row>
    <row r="1261" spans="1:6" x14ac:dyDescent="0.3">
      <c r="A1261" t="s">
        <v>8219</v>
      </c>
      <c r="B1261">
        <v>19</v>
      </c>
      <c r="E1261" t="s">
        <v>8221</v>
      </c>
      <c r="F1261">
        <v>0</v>
      </c>
    </row>
    <row r="1262" spans="1:6" x14ac:dyDescent="0.3">
      <c r="A1262" t="s">
        <v>8219</v>
      </c>
      <c r="B1262">
        <v>90</v>
      </c>
      <c r="E1262" t="s">
        <v>8221</v>
      </c>
      <c r="F1262">
        <v>0</v>
      </c>
    </row>
    <row r="1263" spans="1:6" x14ac:dyDescent="0.3">
      <c r="A1263" t="s">
        <v>8219</v>
      </c>
      <c r="B1263">
        <v>41</v>
      </c>
      <c r="E1263" t="s">
        <v>8221</v>
      </c>
      <c r="F1263">
        <v>2</v>
      </c>
    </row>
    <row r="1264" spans="1:6" x14ac:dyDescent="0.3">
      <c r="A1264" t="s">
        <v>8219</v>
      </c>
      <c r="B1264">
        <v>30</v>
      </c>
      <c r="E1264" t="s">
        <v>8221</v>
      </c>
      <c r="F1264">
        <v>24</v>
      </c>
    </row>
    <row r="1265" spans="1:6" x14ac:dyDescent="0.3">
      <c r="A1265" t="s">
        <v>8219</v>
      </c>
      <c r="B1265">
        <v>38</v>
      </c>
      <c r="E1265" t="s">
        <v>8221</v>
      </c>
      <c r="F1265">
        <v>1</v>
      </c>
    </row>
    <row r="1266" spans="1:6" x14ac:dyDescent="0.3">
      <c r="A1266" t="s">
        <v>8219</v>
      </c>
      <c r="B1266">
        <v>65</v>
      </c>
      <c r="E1266" t="s">
        <v>8221</v>
      </c>
      <c r="F1266">
        <v>2</v>
      </c>
    </row>
    <row r="1267" spans="1:6" x14ac:dyDescent="0.3">
      <c r="A1267" t="s">
        <v>8219</v>
      </c>
      <c r="B1267">
        <v>75</v>
      </c>
      <c r="E1267" t="s">
        <v>8221</v>
      </c>
      <c r="F1267">
        <v>1</v>
      </c>
    </row>
    <row r="1268" spans="1:6" x14ac:dyDescent="0.3">
      <c r="A1268" t="s">
        <v>8219</v>
      </c>
      <c r="B1268">
        <v>16</v>
      </c>
      <c r="E1268" t="s">
        <v>8221</v>
      </c>
      <c r="F1268">
        <v>37</v>
      </c>
    </row>
    <row r="1269" spans="1:6" x14ac:dyDescent="0.3">
      <c r="A1269" t="s">
        <v>8219</v>
      </c>
      <c r="B1269">
        <v>10</v>
      </c>
      <c r="E1269" t="s">
        <v>8221</v>
      </c>
      <c r="F1269">
        <v>5</v>
      </c>
    </row>
    <row r="1270" spans="1:6" x14ac:dyDescent="0.3">
      <c r="A1270" t="s">
        <v>8219</v>
      </c>
      <c r="B1270">
        <v>27</v>
      </c>
      <c r="E1270" t="s">
        <v>8221</v>
      </c>
      <c r="F1270">
        <v>4</v>
      </c>
    </row>
    <row r="1271" spans="1:6" x14ac:dyDescent="0.3">
      <c r="A1271" t="s">
        <v>8219</v>
      </c>
      <c r="B1271">
        <v>259</v>
      </c>
      <c r="E1271" t="s">
        <v>8221</v>
      </c>
      <c r="F1271">
        <v>16</v>
      </c>
    </row>
    <row r="1272" spans="1:6" x14ac:dyDescent="0.3">
      <c r="A1272" t="s">
        <v>8219</v>
      </c>
      <c r="B1272">
        <v>39</v>
      </c>
      <c r="E1272" t="s">
        <v>8221</v>
      </c>
      <c r="F1272">
        <v>9</v>
      </c>
    </row>
    <row r="1273" spans="1:6" x14ac:dyDescent="0.3">
      <c r="A1273" t="s">
        <v>8219</v>
      </c>
      <c r="B1273">
        <v>42</v>
      </c>
      <c r="E1273" t="s">
        <v>8221</v>
      </c>
      <c r="F1273">
        <v>0</v>
      </c>
    </row>
    <row r="1274" spans="1:6" x14ac:dyDescent="0.3">
      <c r="A1274" t="s">
        <v>8219</v>
      </c>
      <c r="B1274">
        <v>10</v>
      </c>
      <c r="E1274" t="s">
        <v>8221</v>
      </c>
      <c r="F1274">
        <v>40</v>
      </c>
    </row>
    <row r="1275" spans="1:6" x14ac:dyDescent="0.3">
      <c r="A1275" t="s">
        <v>8219</v>
      </c>
      <c r="B1275">
        <v>56</v>
      </c>
      <c r="E1275" t="s">
        <v>8221</v>
      </c>
      <c r="F1275">
        <v>0</v>
      </c>
    </row>
    <row r="1276" spans="1:6" x14ac:dyDescent="0.3">
      <c r="A1276" t="s">
        <v>8219</v>
      </c>
      <c r="B1276">
        <v>20</v>
      </c>
      <c r="E1276" t="s">
        <v>8221</v>
      </c>
      <c r="F1276">
        <v>2</v>
      </c>
    </row>
    <row r="1277" spans="1:6" x14ac:dyDescent="0.3">
      <c r="A1277" t="s">
        <v>8219</v>
      </c>
      <c r="B1277">
        <v>170</v>
      </c>
      <c r="E1277" t="s">
        <v>8221</v>
      </c>
      <c r="F1277">
        <v>1</v>
      </c>
    </row>
    <row r="1278" spans="1:6" x14ac:dyDescent="0.3">
      <c r="A1278" t="s">
        <v>8219</v>
      </c>
      <c r="B1278">
        <v>29</v>
      </c>
      <c r="E1278" t="s">
        <v>8221</v>
      </c>
      <c r="F1278">
        <v>9</v>
      </c>
    </row>
    <row r="1279" spans="1:6" x14ac:dyDescent="0.3">
      <c r="A1279" t="s">
        <v>8219</v>
      </c>
      <c r="B1279">
        <v>132</v>
      </c>
      <c r="E1279" t="s">
        <v>8221</v>
      </c>
      <c r="F1279">
        <v>34</v>
      </c>
    </row>
    <row r="1280" spans="1:6" x14ac:dyDescent="0.3">
      <c r="A1280" t="s">
        <v>8219</v>
      </c>
      <c r="B1280">
        <v>27</v>
      </c>
      <c r="E1280" t="s">
        <v>8221</v>
      </c>
      <c r="F1280">
        <v>23</v>
      </c>
    </row>
    <row r="1281" spans="1:6" x14ac:dyDescent="0.3">
      <c r="A1281" t="s">
        <v>8219</v>
      </c>
      <c r="B1281">
        <v>26</v>
      </c>
      <c r="E1281" t="s">
        <v>8221</v>
      </c>
      <c r="F1281">
        <v>19</v>
      </c>
    </row>
    <row r="1282" spans="1:6" x14ac:dyDescent="0.3">
      <c r="A1282" t="s">
        <v>8219</v>
      </c>
      <c r="B1282">
        <v>43</v>
      </c>
      <c r="E1282" t="s">
        <v>8221</v>
      </c>
      <c r="F1282">
        <v>50</v>
      </c>
    </row>
    <row r="1283" spans="1:6" x14ac:dyDescent="0.3">
      <c r="A1283" t="s">
        <v>8219</v>
      </c>
      <c r="B1283">
        <v>80</v>
      </c>
      <c r="E1283" t="s">
        <v>8221</v>
      </c>
      <c r="F1283">
        <v>12</v>
      </c>
    </row>
    <row r="1284" spans="1:6" x14ac:dyDescent="0.3">
      <c r="A1284" t="s">
        <v>8219</v>
      </c>
      <c r="B1284">
        <v>33</v>
      </c>
      <c r="E1284" t="s">
        <v>8221</v>
      </c>
      <c r="F1284">
        <v>8</v>
      </c>
    </row>
    <row r="1285" spans="1:6" x14ac:dyDescent="0.3">
      <c r="A1285" t="s">
        <v>8219</v>
      </c>
      <c r="B1285">
        <v>71</v>
      </c>
      <c r="E1285" t="s">
        <v>8221</v>
      </c>
      <c r="F1285">
        <v>9</v>
      </c>
    </row>
    <row r="1286" spans="1:6" x14ac:dyDescent="0.3">
      <c r="A1286" t="s">
        <v>8219</v>
      </c>
      <c r="B1286">
        <v>81</v>
      </c>
      <c r="E1286" t="s">
        <v>8221</v>
      </c>
      <c r="F1286">
        <v>43</v>
      </c>
    </row>
    <row r="1287" spans="1:6" x14ac:dyDescent="0.3">
      <c r="A1287" t="s">
        <v>8219</v>
      </c>
      <c r="B1287">
        <v>76</v>
      </c>
      <c r="E1287" t="s">
        <v>8221</v>
      </c>
      <c r="F1287">
        <v>28</v>
      </c>
    </row>
    <row r="1288" spans="1:6" x14ac:dyDescent="0.3">
      <c r="A1288" t="s">
        <v>8219</v>
      </c>
      <c r="B1288">
        <v>48</v>
      </c>
      <c r="E1288" t="s">
        <v>8221</v>
      </c>
      <c r="F1288">
        <v>4</v>
      </c>
    </row>
    <row r="1289" spans="1:6" x14ac:dyDescent="0.3">
      <c r="A1289" t="s">
        <v>8219</v>
      </c>
      <c r="B1289">
        <v>61</v>
      </c>
      <c r="E1289" t="s">
        <v>8221</v>
      </c>
      <c r="F1289">
        <v>24</v>
      </c>
    </row>
    <row r="1290" spans="1:6" x14ac:dyDescent="0.3">
      <c r="A1290" t="s">
        <v>8219</v>
      </c>
      <c r="B1290">
        <v>60</v>
      </c>
      <c r="E1290" t="s">
        <v>8221</v>
      </c>
      <c r="F1290">
        <v>2</v>
      </c>
    </row>
    <row r="1291" spans="1:6" x14ac:dyDescent="0.3">
      <c r="A1291" t="s">
        <v>8219</v>
      </c>
      <c r="B1291">
        <v>136</v>
      </c>
      <c r="E1291" t="s">
        <v>8221</v>
      </c>
      <c r="F1291">
        <v>2</v>
      </c>
    </row>
    <row r="1292" spans="1:6" x14ac:dyDescent="0.3">
      <c r="A1292" t="s">
        <v>8219</v>
      </c>
      <c r="B1292">
        <v>14</v>
      </c>
      <c r="E1292" t="s">
        <v>8221</v>
      </c>
      <c r="F1292">
        <v>20</v>
      </c>
    </row>
    <row r="1293" spans="1:6" x14ac:dyDescent="0.3">
      <c r="A1293" t="s">
        <v>8219</v>
      </c>
      <c r="B1293">
        <v>78</v>
      </c>
      <c r="E1293" t="s">
        <v>8221</v>
      </c>
      <c r="F1293">
        <v>1</v>
      </c>
    </row>
    <row r="1294" spans="1:6" x14ac:dyDescent="0.3">
      <c r="A1294" t="s">
        <v>8219</v>
      </c>
      <c r="B1294">
        <v>4</v>
      </c>
      <c r="E1294" t="s">
        <v>8221</v>
      </c>
      <c r="F1294">
        <v>1</v>
      </c>
    </row>
    <row r="1295" spans="1:6" x14ac:dyDescent="0.3">
      <c r="A1295" t="s">
        <v>8219</v>
      </c>
      <c r="B1295">
        <v>11</v>
      </c>
      <c r="E1295" t="s">
        <v>8221</v>
      </c>
      <c r="F1295">
        <v>4</v>
      </c>
    </row>
    <row r="1296" spans="1:6" x14ac:dyDescent="0.3">
      <c r="A1296" t="s">
        <v>8219</v>
      </c>
      <c r="B1296">
        <v>185</v>
      </c>
      <c r="E1296" t="s">
        <v>8221</v>
      </c>
      <c r="F1296">
        <v>1</v>
      </c>
    </row>
    <row r="1297" spans="1:6" x14ac:dyDescent="0.3">
      <c r="A1297" t="s">
        <v>8219</v>
      </c>
      <c r="B1297">
        <v>59</v>
      </c>
      <c r="E1297" t="s">
        <v>8221</v>
      </c>
      <c r="F1297">
        <v>1</v>
      </c>
    </row>
    <row r="1298" spans="1:6" x14ac:dyDescent="0.3">
      <c r="A1298" t="s">
        <v>8219</v>
      </c>
      <c r="B1298">
        <v>27</v>
      </c>
      <c r="E1298" t="s">
        <v>8221</v>
      </c>
      <c r="F1298">
        <v>13</v>
      </c>
    </row>
    <row r="1299" spans="1:6" x14ac:dyDescent="0.3">
      <c r="A1299" t="s">
        <v>8219</v>
      </c>
      <c r="B1299">
        <v>63</v>
      </c>
      <c r="E1299" t="s">
        <v>8221</v>
      </c>
      <c r="F1299">
        <v>1</v>
      </c>
    </row>
    <row r="1300" spans="1:6" x14ac:dyDescent="0.3">
      <c r="A1300" t="s">
        <v>8219</v>
      </c>
      <c r="B1300">
        <v>13</v>
      </c>
      <c r="E1300" t="s">
        <v>8221</v>
      </c>
      <c r="F1300">
        <v>1</v>
      </c>
    </row>
    <row r="1301" spans="1:6" x14ac:dyDescent="0.3">
      <c r="A1301" t="s">
        <v>8219</v>
      </c>
      <c r="B1301">
        <v>13</v>
      </c>
      <c r="E1301" t="s">
        <v>8221</v>
      </c>
      <c r="F1301">
        <v>0</v>
      </c>
    </row>
    <row r="1302" spans="1:6" x14ac:dyDescent="0.3">
      <c r="A1302" t="s">
        <v>8219</v>
      </c>
      <c r="B1302">
        <v>57</v>
      </c>
      <c r="E1302" t="s">
        <v>8221</v>
      </c>
      <c r="F1302">
        <v>3</v>
      </c>
    </row>
    <row r="1303" spans="1:6" x14ac:dyDescent="0.3">
      <c r="A1303" t="s">
        <v>8219</v>
      </c>
      <c r="B1303">
        <v>61</v>
      </c>
      <c r="E1303" t="s">
        <v>8221</v>
      </c>
      <c r="F1303">
        <v>14</v>
      </c>
    </row>
    <row r="1304" spans="1:6" x14ac:dyDescent="0.3">
      <c r="A1304" t="s">
        <v>8219</v>
      </c>
      <c r="B1304">
        <v>65</v>
      </c>
      <c r="E1304" t="s">
        <v>8221</v>
      </c>
      <c r="F1304">
        <v>2</v>
      </c>
    </row>
    <row r="1305" spans="1:6" x14ac:dyDescent="0.3">
      <c r="A1305" t="s">
        <v>8219</v>
      </c>
      <c r="B1305">
        <v>134</v>
      </c>
      <c r="E1305" t="s">
        <v>8221</v>
      </c>
      <c r="F1305">
        <v>5</v>
      </c>
    </row>
    <row r="1306" spans="1:6" x14ac:dyDescent="0.3">
      <c r="A1306" t="s">
        <v>8219</v>
      </c>
      <c r="B1306">
        <v>37</v>
      </c>
      <c r="E1306" t="s">
        <v>8221</v>
      </c>
      <c r="F1306">
        <v>14</v>
      </c>
    </row>
    <row r="1307" spans="1:6" x14ac:dyDescent="0.3">
      <c r="A1307" t="s">
        <v>8219</v>
      </c>
      <c r="B1307">
        <v>37</v>
      </c>
      <c r="E1307" t="s">
        <v>8221</v>
      </c>
      <c r="F1307">
        <v>9</v>
      </c>
    </row>
    <row r="1308" spans="1:6" x14ac:dyDescent="0.3">
      <c r="A1308" t="s">
        <v>8219</v>
      </c>
      <c r="B1308">
        <v>150</v>
      </c>
      <c r="E1308" t="s">
        <v>8221</v>
      </c>
      <c r="F1308">
        <v>8</v>
      </c>
    </row>
    <row r="1309" spans="1:6" x14ac:dyDescent="0.3">
      <c r="A1309" t="s">
        <v>8219</v>
      </c>
      <c r="B1309">
        <v>56</v>
      </c>
      <c r="E1309" t="s">
        <v>8221</v>
      </c>
      <c r="F1309">
        <v>7</v>
      </c>
    </row>
    <row r="1310" spans="1:6" x14ac:dyDescent="0.3">
      <c r="A1310" t="s">
        <v>8219</v>
      </c>
      <c r="B1310">
        <v>18</v>
      </c>
      <c r="E1310" t="s">
        <v>8221</v>
      </c>
      <c r="F1310">
        <v>0</v>
      </c>
    </row>
    <row r="1311" spans="1:6" x14ac:dyDescent="0.3">
      <c r="A1311" t="s">
        <v>8219</v>
      </c>
      <c r="B1311">
        <v>60</v>
      </c>
      <c r="E1311" t="s">
        <v>8221</v>
      </c>
      <c r="F1311">
        <v>84</v>
      </c>
    </row>
    <row r="1312" spans="1:6" x14ac:dyDescent="0.3">
      <c r="A1312" t="s">
        <v>8219</v>
      </c>
      <c r="B1312">
        <v>67</v>
      </c>
      <c r="E1312" t="s">
        <v>8221</v>
      </c>
      <c r="F1312">
        <v>11</v>
      </c>
    </row>
    <row r="1313" spans="1:6" x14ac:dyDescent="0.3">
      <c r="A1313" t="s">
        <v>8219</v>
      </c>
      <c r="B1313">
        <v>35</v>
      </c>
      <c r="E1313" t="s">
        <v>8221</v>
      </c>
      <c r="F1313">
        <v>1</v>
      </c>
    </row>
    <row r="1314" spans="1:6" x14ac:dyDescent="0.3">
      <c r="A1314" t="s">
        <v>8219</v>
      </c>
      <c r="B1314">
        <v>34</v>
      </c>
      <c r="E1314" t="s">
        <v>8221</v>
      </c>
      <c r="F1314">
        <v>4</v>
      </c>
    </row>
    <row r="1315" spans="1:6" x14ac:dyDescent="0.3">
      <c r="A1315" t="s">
        <v>8219</v>
      </c>
      <c r="B1315">
        <v>36</v>
      </c>
      <c r="E1315" t="s">
        <v>8221</v>
      </c>
      <c r="F1315">
        <v>10</v>
      </c>
    </row>
    <row r="1316" spans="1:6" x14ac:dyDescent="0.3">
      <c r="A1316" t="s">
        <v>8219</v>
      </c>
      <c r="B1316">
        <v>18</v>
      </c>
      <c r="E1316" t="s">
        <v>8221</v>
      </c>
      <c r="F1316">
        <v>16</v>
      </c>
    </row>
    <row r="1317" spans="1:6" x14ac:dyDescent="0.3">
      <c r="A1317" t="s">
        <v>8219</v>
      </c>
      <c r="B1317">
        <v>25</v>
      </c>
      <c r="E1317" t="s">
        <v>8221</v>
      </c>
      <c r="F1317">
        <v>2</v>
      </c>
    </row>
    <row r="1318" spans="1:6" x14ac:dyDescent="0.3">
      <c r="A1318" t="s">
        <v>8219</v>
      </c>
      <c r="B1318">
        <v>21</v>
      </c>
      <c r="E1318" t="s">
        <v>8221</v>
      </c>
      <c r="F1318">
        <v>5</v>
      </c>
    </row>
    <row r="1319" spans="1:6" x14ac:dyDescent="0.3">
      <c r="A1319" t="s">
        <v>8219</v>
      </c>
      <c r="B1319">
        <v>151</v>
      </c>
      <c r="E1319" t="s">
        <v>8221</v>
      </c>
      <c r="F1319">
        <v>1</v>
      </c>
    </row>
    <row r="1320" spans="1:6" x14ac:dyDescent="0.3">
      <c r="A1320" t="s">
        <v>8219</v>
      </c>
      <c r="B1320">
        <v>489</v>
      </c>
      <c r="E1320" t="s">
        <v>8221</v>
      </c>
      <c r="F1320">
        <v>31</v>
      </c>
    </row>
    <row r="1321" spans="1:6" x14ac:dyDescent="0.3">
      <c r="A1321" t="s">
        <v>8219</v>
      </c>
      <c r="B1321">
        <v>50</v>
      </c>
      <c r="E1321" t="s">
        <v>8221</v>
      </c>
      <c r="F1321">
        <v>0</v>
      </c>
    </row>
    <row r="1322" spans="1:6" x14ac:dyDescent="0.3">
      <c r="A1322" t="s">
        <v>8219</v>
      </c>
      <c r="B1322">
        <v>321</v>
      </c>
      <c r="E1322" t="s">
        <v>8221</v>
      </c>
      <c r="F1322">
        <v>2</v>
      </c>
    </row>
    <row r="1323" spans="1:6" x14ac:dyDescent="0.3">
      <c r="A1323" t="s">
        <v>8219</v>
      </c>
      <c r="B1323">
        <v>1762</v>
      </c>
      <c r="E1323" t="s">
        <v>8221</v>
      </c>
      <c r="F1323">
        <v>7</v>
      </c>
    </row>
    <row r="1324" spans="1:6" x14ac:dyDescent="0.3">
      <c r="A1324" t="s">
        <v>8219</v>
      </c>
      <c r="B1324">
        <v>385</v>
      </c>
      <c r="E1324" t="s">
        <v>8221</v>
      </c>
      <c r="F1324">
        <v>16</v>
      </c>
    </row>
    <row r="1325" spans="1:6" x14ac:dyDescent="0.3">
      <c r="A1325" t="s">
        <v>8219</v>
      </c>
      <c r="B1325">
        <v>398</v>
      </c>
      <c r="E1325" t="s">
        <v>8221</v>
      </c>
      <c r="F1325">
        <v>4</v>
      </c>
    </row>
    <row r="1326" spans="1:6" x14ac:dyDescent="0.3">
      <c r="A1326" t="s">
        <v>8219</v>
      </c>
      <c r="B1326">
        <v>304</v>
      </c>
      <c r="E1326" t="s">
        <v>8221</v>
      </c>
      <c r="F1326">
        <v>4</v>
      </c>
    </row>
    <row r="1327" spans="1:6" x14ac:dyDescent="0.3">
      <c r="A1327" t="s">
        <v>8219</v>
      </c>
      <c r="B1327">
        <v>676</v>
      </c>
      <c r="E1327" t="s">
        <v>8221</v>
      </c>
      <c r="F1327">
        <v>4</v>
      </c>
    </row>
    <row r="1328" spans="1:6" x14ac:dyDescent="0.3">
      <c r="A1328" t="s">
        <v>8219</v>
      </c>
      <c r="B1328">
        <v>577</v>
      </c>
      <c r="E1328" t="s">
        <v>8221</v>
      </c>
      <c r="F1328">
        <v>3</v>
      </c>
    </row>
    <row r="1329" spans="1:6" x14ac:dyDescent="0.3">
      <c r="A1329" t="s">
        <v>8219</v>
      </c>
      <c r="B1329">
        <v>3663</v>
      </c>
      <c r="E1329" t="s">
        <v>8221</v>
      </c>
      <c r="F1329">
        <v>36</v>
      </c>
    </row>
    <row r="1330" spans="1:6" x14ac:dyDescent="0.3">
      <c r="A1330" t="s">
        <v>8219</v>
      </c>
      <c r="B1330">
        <v>294</v>
      </c>
      <c r="E1330" t="s">
        <v>8221</v>
      </c>
      <c r="F1330">
        <v>1</v>
      </c>
    </row>
    <row r="1331" spans="1:6" x14ac:dyDescent="0.3">
      <c r="A1331" t="s">
        <v>8219</v>
      </c>
      <c r="B1331">
        <v>28</v>
      </c>
      <c r="E1331" t="s">
        <v>8221</v>
      </c>
      <c r="F1331">
        <v>7</v>
      </c>
    </row>
    <row r="1332" spans="1:6" x14ac:dyDescent="0.3">
      <c r="A1332" t="s">
        <v>8219</v>
      </c>
      <c r="B1332">
        <v>100</v>
      </c>
      <c r="E1332" t="s">
        <v>8221</v>
      </c>
      <c r="F1332">
        <v>27</v>
      </c>
    </row>
    <row r="1333" spans="1:6" x14ac:dyDescent="0.3">
      <c r="A1333" t="s">
        <v>8219</v>
      </c>
      <c r="B1333">
        <v>72</v>
      </c>
      <c r="E1333" t="s">
        <v>8221</v>
      </c>
      <c r="F1333">
        <v>1</v>
      </c>
    </row>
    <row r="1334" spans="1:6" x14ac:dyDescent="0.3">
      <c r="A1334" t="s">
        <v>8219</v>
      </c>
      <c r="B1334">
        <v>238</v>
      </c>
      <c r="E1334" t="s">
        <v>8221</v>
      </c>
      <c r="F1334">
        <v>0</v>
      </c>
    </row>
    <row r="1335" spans="1:6" x14ac:dyDescent="0.3">
      <c r="A1335" t="s">
        <v>8219</v>
      </c>
      <c r="B1335">
        <v>159</v>
      </c>
      <c r="E1335" t="s">
        <v>8221</v>
      </c>
      <c r="F1335">
        <v>1</v>
      </c>
    </row>
    <row r="1336" spans="1:6" x14ac:dyDescent="0.3">
      <c r="A1336" t="s">
        <v>8219</v>
      </c>
      <c r="B1336">
        <v>77</v>
      </c>
      <c r="E1336" t="s">
        <v>8221</v>
      </c>
      <c r="F1336">
        <v>3</v>
      </c>
    </row>
    <row r="1337" spans="1:6" x14ac:dyDescent="0.3">
      <c r="A1337" t="s">
        <v>8219</v>
      </c>
      <c r="B1337">
        <v>53</v>
      </c>
      <c r="E1337" t="s">
        <v>8221</v>
      </c>
      <c r="F1337">
        <v>3</v>
      </c>
    </row>
    <row r="1338" spans="1:6" x14ac:dyDescent="0.3">
      <c r="A1338" t="s">
        <v>8219</v>
      </c>
      <c r="B1338">
        <v>1251</v>
      </c>
      <c r="E1338" t="s">
        <v>8221</v>
      </c>
      <c r="F1338">
        <v>3</v>
      </c>
    </row>
    <row r="1339" spans="1:6" x14ac:dyDescent="0.3">
      <c r="A1339" t="s">
        <v>8219</v>
      </c>
      <c r="B1339">
        <v>465</v>
      </c>
      <c r="E1339" t="s">
        <v>8221</v>
      </c>
      <c r="F1339">
        <v>0</v>
      </c>
    </row>
    <row r="1340" spans="1:6" x14ac:dyDescent="0.3">
      <c r="A1340" t="s">
        <v>8219</v>
      </c>
      <c r="B1340">
        <v>74</v>
      </c>
      <c r="E1340" t="s">
        <v>8221</v>
      </c>
      <c r="F1340">
        <v>6</v>
      </c>
    </row>
    <row r="1341" spans="1:6" x14ac:dyDescent="0.3">
      <c r="A1341" t="s">
        <v>8219</v>
      </c>
      <c r="B1341">
        <v>62</v>
      </c>
      <c r="E1341" t="s">
        <v>8221</v>
      </c>
      <c r="F1341">
        <v>17</v>
      </c>
    </row>
    <row r="1342" spans="1:6" x14ac:dyDescent="0.3">
      <c r="A1342" t="s">
        <v>8219</v>
      </c>
      <c r="B1342">
        <v>3468</v>
      </c>
      <c r="E1342" t="s">
        <v>8221</v>
      </c>
      <c r="F1342">
        <v>40</v>
      </c>
    </row>
    <row r="1343" spans="1:6" x14ac:dyDescent="0.3">
      <c r="A1343" t="s">
        <v>8219</v>
      </c>
      <c r="B1343">
        <v>52</v>
      </c>
      <c r="E1343" t="s">
        <v>8221</v>
      </c>
      <c r="F1343">
        <v>3</v>
      </c>
    </row>
    <row r="1344" spans="1:6" x14ac:dyDescent="0.3">
      <c r="A1344" t="s">
        <v>8219</v>
      </c>
      <c r="B1344">
        <v>50</v>
      </c>
      <c r="E1344" t="s">
        <v>8221</v>
      </c>
      <c r="F1344">
        <v>1</v>
      </c>
    </row>
    <row r="1345" spans="1:6" x14ac:dyDescent="0.3">
      <c r="A1345" t="s">
        <v>8219</v>
      </c>
      <c r="B1345">
        <v>45</v>
      </c>
      <c r="E1345" t="s">
        <v>8221</v>
      </c>
      <c r="F1345">
        <v>2</v>
      </c>
    </row>
    <row r="1346" spans="1:6" x14ac:dyDescent="0.3">
      <c r="A1346" t="s">
        <v>8219</v>
      </c>
      <c r="B1346">
        <v>21</v>
      </c>
      <c r="E1346" t="s">
        <v>8221</v>
      </c>
      <c r="F1346">
        <v>7</v>
      </c>
    </row>
    <row r="1347" spans="1:6" x14ac:dyDescent="0.3">
      <c r="A1347" t="s">
        <v>8219</v>
      </c>
      <c r="B1347">
        <v>100</v>
      </c>
      <c r="E1347" t="s">
        <v>8221</v>
      </c>
      <c r="F1347">
        <v>14</v>
      </c>
    </row>
    <row r="1348" spans="1:6" x14ac:dyDescent="0.3">
      <c r="A1348" t="s">
        <v>8219</v>
      </c>
      <c r="B1348">
        <v>81</v>
      </c>
      <c r="E1348" t="s">
        <v>8221</v>
      </c>
      <c r="F1348">
        <v>0</v>
      </c>
    </row>
    <row r="1349" spans="1:6" x14ac:dyDescent="0.3">
      <c r="A1349" t="s">
        <v>8219</v>
      </c>
      <c r="B1349">
        <v>286</v>
      </c>
      <c r="E1349" t="s">
        <v>8221</v>
      </c>
      <c r="F1349">
        <v>0</v>
      </c>
    </row>
    <row r="1350" spans="1:6" x14ac:dyDescent="0.3">
      <c r="A1350" t="s">
        <v>8219</v>
      </c>
      <c r="B1350">
        <v>42</v>
      </c>
      <c r="E1350" t="s">
        <v>8221</v>
      </c>
      <c r="F1350">
        <v>1</v>
      </c>
    </row>
    <row r="1351" spans="1:6" x14ac:dyDescent="0.3">
      <c r="A1351" t="s">
        <v>8219</v>
      </c>
      <c r="B1351">
        <v>199</v>
      </c>
      <c r="E1351" t="s">
        <v>8221</v>
      </c>
      <c r="F1351">
        <v>12</v>
      </c>
    </row>
    <row r="1352" spans="1:6" x14ac:dyDescent="0.3">
      <c r="A1352" t="s">
        <v>8219</v>
      </c>
      <c r="B1352">
        <v>25</v>
      </c>
      <c r="E1352" t="s">
        <v>8221</v>
      </c>
      <c r="F1352">
        <v>12</v>
      </c>
    </row>
    <row r="1353" spans="1:6" x14ac:dyDescent="0.3">
      <c r="A1353" t="s">
        <v>8219</v>
      </c>
      <c r="B1353">
        <v>84</v>
      </c>
      <c r="E1353" t="s">
        <v>8221</v>
      </c>
      <c r="F1353">
        <v>23</v>
      </c>
    </row>
    <row r="1354" spans="1:6" x14ac:dyDescent="0.3">
      <c r="A1354" t="s">
        <v>8219</v>
      </c>
      <c r="B1354">
        <v>50</v>
      </c>
      <c r="E1354" t="s">
        <v>8221</v>
      </c>
      <c r="F1354">
        <v>0</v>
      </c>
    </row>
    <row r="1355" spans="1:6" x14ac:dyDescent="0.3">
      <c r="A1355" t="s">
        <v>8219</v>
      </c>
      <c r="B1355">
        <v>26</v>
      </c>
      <c r="E1355" t="s">
        <v>8221</v>
      </c>
      <c r="F1355">
        <v>10</v>
      </c>
    </row>
    <row r="1356" spans="1:6" x14ac:dyDescent="0.3">
      <c r="A1356" t="s">
        <v>8219</v>
      </c>
      <c r="B1356">
        <v>14</v>
      </c>
      <c r="E1356" t="s">
        <v>8221</v>
      </c>
      <c r="F1356">
        <v>5</v>
      </c>
    </row>
    <row r="1357" spans="1:6" x14ac:dyDescent="0.3">
      <c r="A1357" t="s">
        <v>8219</v>
      </c>
      <c r="B1357">
        <v>49</v>
      </c>
      <c r="E1357" t="s">
        <v>8221</v>
      </c>
      <c r="F1357">
        <v>1</v>
      </c>
    </row>
    <row r="1358" spans="1:6" x14ac:dyDescent="0.3">
      <c r="A1358" t="s">
        <v>8219</v>
      </c>
      <c r="B1358">
        <v>69</v>
      </c>
      <c r="E1358" t="s">
        <v>8221</v>
      </c>
      <c r="F1358">
        <v>2</v>
      </c>
    </row>
    <row r="1359" spans="1:6" x14ac:dyDescent="0.3">
      <c r="A1359" t="s">
        <v>8219</v>
      </c>
      <c r="B1359">
        <v>60</v>
      </c>
      <c r="E1359" t="s">
        <v>8221</v>
      </c>
      <c r="F1359">
        <v>2</v>
      </c>
    </row>
    <row r="1360" spans="1:6" x14ac:dyDescent="0.3">
      <c r="A1360" t="s">
        <v>8219</v>
      </c>
      <c r="B1360">
        <v>80</v>
      </c>
      <c r="E1360" t="s">
        <v>8221</v>
      </c>
      <c r="F1360">
        <v>0</v>
      </c>
    </row>
    <row r="1361" spans="1:6" x14ac:dyDescent="0.3">
      <c r="A1361" t="s">
        <v>8219</v>
      </c>
      <c r="B1361">
        <v>56</v>
      </c>
      <c r="E1361" t="s">
        <v>8221</v>
      </c>
      <c r="F1361">
        <v>13</v>
      </c>
    </row>
    <row r="1362" spans="1:6" x14ac:dyDescent="0.3">
      <c r="A1362" t="s">
        <v>8219</v>
      </c>
      <c r="B1362">
        <v>104</v>
      </c>
      <c r="E1362" t="s">
        <v>8221</v>
      </c>
      <c r="F1362">
        <v>0</v>
      </c>
    </row>
    <row r="1363" spans="1:6" x14ac:dyDescent="0.3">
      <c r="A1363" t="s">
        <v>8219</v>
      </c>
      <c r="B1363">
        <v>46</v>
      </c>
      <c r="E1363" t="s">
        <v>8221</v>
      </c>
      <c r="F1363">
        <v>1</v>
      </c>
    </row>
    <row r="1364" spans="1:6" x14ac:dyDescent="0.3">
      <c r="A1364" t="s">
        <v>8219</v>
      </c>
      <c r="B1364">
        <v>206</v>
      </c>
      <c r="E1364" t="s">
        <v>8221</v>
      </c>
      <c r="F1364">
        <v>5</v>
      </c>
    </row>
    <row r="1365" spans="1:6" x14ac:dyDescent="0.3">
      <c r="A1365" t="s">
        <v>8219</v>
      </c>
      <c r="B1365">
        <v>18</v>
      </c>
      <c r="E1365" t="s">
        <v>8221</v>
      </c>
      <c r="F1365">
        <v>2</v>
      </c>
    </row>
    <row r="1366" spans="1:6" x14ac:dyDescent="0.3">
      <c r="A1366" t="s">
        <v>8219</v>
      </c>
      <c r="B1366">
        <v>28</v>
      </c>
      <c r="E1366" t="s">
        <v>8221</v>
      </c>
      <c r="F1366">
        <v>0</v>
      </c>
    </row>
    <row r="1367" spans="1:6" x14ac:dyDescent="0.3">
      <c r="A1367" t="s">
        <v>8219</v>
      </c>
      <c r="B1367">
        <v>11</v>
      </c>
      <c r="E1367" t="s">
        <v>8221</v>
      </c>
      <c r="F1367">
        <v>32</v>
      </c>
    </row>
    <row r="1368" spans="1:6" x14ac:dyDescent="0.3">
      <c r="A1368" t="s">
        <v>8219</v>
      </c>
      <c r="B1368">
        <v>263</v>
      </c>
      <c r="E1368" t="s">
        <v>8221</v>
      </c>
      <c r="F1368">
        <v>1</v>
      </c>
    </row>
    <row r="1369" spans="1:6" x14ac:dyDescent="0.3">
      <c r="A1369" t="s">
        <v>8219</v>
      </c>
      <c r="B1369">
        <v>394</v>
      </c>
      <c r="E1369" t="s">
        <v>8221</v>
      </c>
      <c r="F1369">
        <v>1</v>
      </c>
    </row>
    <row r="1370" spans="1:6" x14ac:dyDescent="0.3">
      <c r="A1370" t="s">
        <v>8219</v>
      </c>
      <c r="B1370">
        <v>1049</v>
      </c>
      <c r="E1370" t="s">
        <v>8221</v>
      </c>
      <c r="F1370">
        <v>1</v>
      </c>
    </row>
    <row r="1371" spans="1:6" x14ac:dyDescent="0.3">
      <c r="A1371" t="s">
        <v>8219</v>
      </c>
      <c r="B1371">
        <v>308</v>
      </c>
      <c r="E1371" t="s">
        <v>8221</v>
      </c>
      <c r="F1371">
        <v>0</v>
      </c>
    </row>
    <row r="1372" spans="1:6" x14ac:dyDescent="0.3">
      <c r="A1372" t="s">
        <v>8219</v>
      </c>
      <c r="B1372">
        <v>1088</v>
      </c>
      <c r="E1372" t="s">
        <v>8221</v>
      </c>
      <c r="F1372">
        <v>0</v>
      </c>
    </row>
    <row r="1373" spans="1:6" x14ac:dyDescent="0.3">
      <c r="A1373" t="s">
        <v>8219</v>
      </c>
      <c r="B1373">
        <v>73</v>
      </c>
      <c r="E1373" t="s">
        <v>8221</v>
      </c>
      <c r="F1373">
        <v>8</v>
      </c>
    </row>
    <row r="1374" spans="1:6" x14ac:dyDescent="0.3">
      <c r="A1374" t="s">
        <v>8219</v>
      </c>
      <c r="B1374">
        <v>143</v>
      </c>
      <c r="E1374" t="s">
        <v>8221</v>
      </c>
      <c r="F1374">
        <v>0</v>
      </c>
    </row>
    <row r="1375" spans="1:6" x14ac:dyDescent="0.3">
      <c r="A1375" t="s">
        <v>8219</v>
      </c>
      <c r="B1375">
        <v>1420</v>
      </c>
      <c r="E1375" t="s">
        <v>8221</v>
      </c>
      <c r="F1375">
        <v>1</v>
      </c>
    </row>
    <row r="1376" spans="1:6" x14ac:dyDescent="0.3">
      <c r="A1376" t="s">
        <v>8219</v>
      </c>
      <c r="B1376">
        <v>305</v>
      </c>
      <c r="E1376" t="s">
        <v>8221</v>
      </c>
      <c r="F1376">
        <v>16</v>
      </c>
    </row>
    <row r="1377" spans="1:6" x14ac:dyDescent="0.3">
      <c r="A1377" t="s">
        <v>8219</v>
      </c>
      <c r="B1377">
        <v>551</v>
      </c>
      <c r="E1377" t="s">
        <v>8221</v>
      </c>
      <c r="F1377">
        <v>12</v>
      </c>
    </row>
    <row r="1378" spans="1:6" x14ac:dyDescent="0.3">
      <c r="A1378" t="s">
        <v>8219</v>
      </c>
      <c r="B1378">
        <v>187</v>
      </c>
      <c r="E1378" t="s">
        <v>8221</v>
      </c>
      <c r="F1378">
        <v>4</v>
      </c>
    </row>
    <row r="1379" spans="1:6" x14ac:dyDescent="0.3">
      <c r="A1379" t="s">
        <v>8219</v>
      </c>
      <c r="B1379">
        <v>325</v>
      </c>
      <c r="E1379" t="s">
        <v>8221</v>
      </c>
      <c r="F1379">
        <v>2</v>
      </c>
    </row>
    <row r="1380" spans="1:6" x14ac:dyDescent="0.3">
      <c r="A1380" t="s">
        <v>8219</v>
      </c>
      <c r="B1380">
        <v>148</v>
      </c>
      <c r="E1380" t="s">
        <v>8221</v>
      </c>
      <c r="F1380">
        <v>3</v>
      </c>
    </row>
    <row r="1381" spans="1:6" x14ac:dyDescent="0.3">
      <c r="A1381" t="s">
        <v>8219</v>
      </c>
      <c r="B1381">
        <v>69</v>
      </c>
      <c r="E1381" t="s">
        <v>8221</v>
      </c>
      <c r="F1381">
        <v>0</v>
      </c>
    </row>
    <row r="1382" spans="1:6" x14ac:dyDescent="0.3">
      <c r="A1382" t="s">
        <v>8219</v>
      </c>
      <c r="B1382">
        <v>173</v>
      </c>
      <c r="E1382" t="s">
        <v>8221</v>
      </c>
      <c r="F1382">
        <v>3</v>
      </c>
    </row>
    <row r="1383" spans="1:6" x14ac:dyDescent="0.3">
      <c r="A1383" t="s">
        <v>8219</v>
      </c>
      <c r="B1383">
        <v>269</v>
      </c>
      <c r="E1383" t="s">
        <v>8221</v>
      </c>
      <c r="F1383">
        <v>4</v>
      </c>
    </row>
    <row r="1384" spans="1:6" x14ac:dyDescent="0.3">
      <c r="A1384" t="s">
        <v>8219</v>
      </c>
      <c r="B1384">
        <v>185</v>
      </c>
      <c r="E1384" t="s">
        <v>8221</v>
      </c>
      <c r="F1384">
        <v>2</v>
      </c>
    </row>
    <row r="1385" spans="1:6" x14ac:dyDescent="0.3">
      <c r="A1385" t="s">
        <v>8219</v>
      </c>
      <c r="B1385">
        <v>176</v>
      </c>
      <c r="E1385" t="s">
        <v>8221</v>
      </c>
      <c r="F1385">
        <v>10</v>
      </c>
    </row>
    <row r="1386" spans="1:6" x14ac:dyDescent="0.3">
      <c r="A1386" t="s">
        <v>8219</v>
      </c>
      <c r="B1386">
        <v>1019</v>
      </c>
      <c r="E1386" t="s">
        <v>8221</v>
      </c>
      <c r="F1386">
        <v>11</v>
      </c>
    </row>
    <row r="1387" spans="1:6" x14ac:dyDescent="0.3">
      <c r="A1387" t="s">
        <v>8219</v>
      </c>
      <c r="B1387">
        <v>113</v>
      </c>
      <c r="E1387" t="s">
        <v>8221</v>
      </c>
      <c r="F1387">
        <v>6</v>
      </c>
    </row>
    <row r="1388" spans="1:6" x14ac:dyDescent="0.3">
      <c r="A1388" t="s">
        <v>8219</v>
      </c>
      <c r="B1388">
        <v>404</v>
      </c>
      <c r="E1388" t="s">
        <v>8221</v>
      </c>
      <c r="F1388">
        <v>2</v>
      </c>
    </row>
    <row r="1389" spans="1:6" x14ac:dyDescent="0.3">
      <c r="A1389" t="s">
        <v>8219</v>
      </c>
      <c r="B1389">
        <v>707</v>
      </c>
      <c r="E1389" t="s">
        <v>8221</v>
      </c>
      <c r="F1389">
        <v>6</v>
      </c>
    </row>
    <row r="1390" spans="1:6" x14ac:dyDescent="0.3">
      <c r="A1390" t="s">
        <v>8219</v>
      </c>
      <c r="B1390">
        <v>392</v>
      </c>
      <c r="E1390" t="s">
        <v>8221</v>
      </c>
      <c r="F1390">
        <v>8</v>
      </c>
    </row>
    <row r="1391" spans="1:6" x14ac:dyDescent="0.3">
      <c r="A1391" t="s">
        <v>8219</v>
      </c>
      <c r="B1391">
        <v>23</v>
      </c>
      <c r="E1391" t="s">
        <v>8221</v>
      </c>
      <c r="F1391">
        <v>37</v>
      </c>
    </row>
    <row r="1392" spans="1:6" x14ac:dyDescent="0.3">
      <c r="A1392" t="s">
        <v>8219</v>
      </c>
      <c r="B1392">
        <v>682</v>
      </c>
      <c r="E1392" t="s">
        <v>8221</v>
      </c>
      <c r="F1392">
        <v>11</v>
      </c>
    </row>
    <row r="1393" spans="1:6" x14ac:dyDescent="0.3">
      <c r="A1393" t="s">
        <v>8219</v>
      </c>
      <c r="B1393">
        <v>37</v>
      </c>
      <c r="E1393" t="s">
        <v>8221</v>
      </c>
      <c r="F1393">
        <v>0</v>
      </c>
    </row>
    <row r="1394" spans="1:6" x14ac:dyDescent="0.3">
      <c r="A1394" t="s">
        <v>8219</v>
      </c>
      <c r="B1394">
        <v>146</v>
      </c>
      <c r="E1394" t="s">
        <v>8221</v>
      </c>
      <c r="F1394">
        <v>10</v>
      </c>
    </row>
    <row r="1395" spans="1:6" x14ac:dyDescent="0.3">
      <c r="A1395" t="s">
        <v>8219</v>
      </c>
      <c r="B1395">
        <v>119</v>
      </c>
      <c r="E1395" t="s">
        <v>8221</v>
      </c>
      <c r="F1395">
        <v>6</v>
      </c>
    </row>
    <row r="1396" spans="1:6" x14ac:dyDescent="0.3">
      <c r="A1396" t="s">
        <v>8219</v>
      </c>
      <c r="B1396">
        <v>163</v>
      </c>
      <c r="E1396" t="s">
        <v>8221</v>
      </c>
      <c r="F1396">
        <v>8</v>
      </c>
    </row>
    <row r="1397" spans="1:6" x14ac:dyDescent="0.3">
      <c r="A1397" t="s">
        <v>8219</v>
      </c>
      <c r="B1397">
        <v>339</v>
      </c>
      <c r="E1397" t="s">
        <v>8221</v>
      </c>
      <c r="F1397">
        <v>6</v>
      </c>
    </row>
    <row r="1398" spans="1:6" x14ac:dyDescent="0.3">
      <c r="A1398" t="s">
        <v>8219</v>
      </c>
      <c r="B1398">
        <v>58</v>
      </c>
      <c r="E1398" t="s">
        <v>8221</v>
      </c>
      <c r="F1398">
        <v>7</v>
      </c>
    </row>
    <row r="1399" spans="1:6" x14ac:dyDescent="0.3">
      <c r="A1399" t="s">
        <v>8219</v>
      </c>
      <c r="B1399">
        <v>456</v>
      </c>
      <c r="E1399" t="s">
        <v>8221</v>
      </c>
      <c r="F1399">
        <v>7</v>
      </c>
    </row>
    <row r="1400" spans="1:6" x14ac:dyDescent="0.3">
      <c r="A1400" t="s">
        <v>8219</v>
      </c>
      <c r="B1400">
        <v>15</v>
      </c>
      <c r="E1400" t="s">
        <v>8221</v>
      </c>
      <c r="F1400">
        <v>5</v>
      </c>
    </row>
    <row r="1401" spans="1:6" x14ac:dyDescent="0.3">
      <c r="A1401" t="s">
        <v>8219</v>
      </c>
      <c r="B1401">
        <v>191</v>
      </c>
      <c r="E1401" t="s">
        <v>8221</v>
      </c>
      <c r="F1401">
        <v>46</v>
      </c>
    </row>
    <row r="1402" spans="1:6" x14ac:dyDescent="0.3">
      <c r="A1402" t="s">
        <v>8219</v>
      </c>
      <c r="B1402">
        <v>17</v>
      </c>
      <c r="E1402" t="s">
        <v>8221</v>
      </c>
      <c r="F1402">
        <v>10</v>
      </c>
    </row>
    <row r="1403" spans="1:6" x14ac:dyDescent="0.3">
      <c r="A1403" t="s">
        <v>8219</v>
      </c>
      <c r="B1403">
        <v>28</v>
      </c>
      <c r="E1403" t="s">
        <v>8221</v>
      </c>
      <c r="F1403">
        <v>19</v>
      </c>
    </row>
    <row r="1404" spans="1:6" x14ac:dyDescent="0.3">
      <c r="A1404" t="s">
        <v>8219</v>
      </c>
      <c r="B1404">
        <v>18</v>
      </c>
      <c r="E1404" t="s">
        <v>8221</v>
      </c>
      <c r="F1404">
        <v>13</v>
      </c>
    </row>
    <row r="1405" spans="1:6" x14ac:dyDescent="0.3">
      <c r="A1405" t="s">
        <v>8219</v>
      </c>
      <c r="B1405">
        <v>61</v>
      </c>
      <c r="E1405" t="s">
        <v>8221</v>
      </c>
      <c r="F1405">
        <v>13</v>
      </c>
    </row>
    <row r="1406" spans="1:6" x14ac:dyDescent="0.3">
      <c r="A1406" t="s">
        <v>8219</v>
      </c>
      <c r="B1406">
        <v>108</v>
      </c>
      <c r="E1406" t="s">
        <v>8221</v>
      </c>
      <c r="F1406">
        <v>4</v>
      </c>
    </row>
    <row r="1407" spans="1:6" x14ac:dyDescent="0.3">
      <c r="A1407" t="s">
        <v>8219</v>
      </c>
      <c r="B1407">
        <v>142</v>
      </c>
      <c r="E1407" t="s">
        <v>8221</v>
      </c>
      <c r="F1407">
        <v>0</v>
      </c>
    </row>
    <row r="1408" spans="1:6" x14ac:dyDescent="0.3">
      <c r="A1408" t="s">
        <v>8219</v>
      </c>
      <c r="B1408">
        <v>74</v>
      </c>
      <c r="E1408" t="s">
        <v>8221</v>
      </c>
      <c r="F1408">
        <v>3</v>
      </c>
    </row>
    <row r="1409" spans="1:6" x14ac:dyDescent="0.3">
      <c r="A1409" t="s">
        <v>8219</v>
      </c>
      <c r="B1409">
        <v>38</v>
      </c>
      <c r="E1409" t="s">
        <v>8221</v>
      </c>
      <c r="F1409">
        <v>1</v>
      </c>
    </row>
    <row r="1410" spans="1:6" x14ac:dyDescent="0.3">
      <c r="A1410" t="s">
        <v>8219</v>
      </c>
      <c r="B1410">
        <v>20</v>
      </c>
      <c r="E1410" t="s">
        <v>8221</v>
      </c>
      <c r="F1410">
        <v>9</v>
      </c>
    </row>
    <row r="1411" spans="1:6" x14ac:dyDescent="0.3">
      <c r="A1411" t="s">
        <v>8219</v>
      </c>
      <c r="B1411">
        <v>24</v>
      </c>
      <c r="E1411" t="s">
        <v>8221</v>
      </c>
      <c r="F1411">
        <v>1</v>
      </c>
    </row>
    <row r="1412" spans="1:6" x14ac:dyDescent="0.3">
      <c r="A1412" t="s">
        <v>8219</v>
      </c>
      <c r="B1412">
        <v>66</v>
      </c>
      <c r="E1412" t="s">
        <v>8221</v>
      </c>
      <c r="F1412">
        <v>1</v>
      </c>
    </row>
    <row r="1413" spans="1:6" x14ac:dyDescent="0.3">
      <c r="A1413" t="s">
        <v>8219</v>
      </c>
      <c r="B1413">
        <v>28</v>
      </c>
      <c r="E1413" t="s">
        <v>8221</v>
      </c>
      <c r="F1413">
        <v>4</v>
      </c>
    </row>
    <row r="1414" spans="1:6" x14ac:dyDescent="0.3">
      <c r="A1414" t="s">
        <v>8219</v>
      </c>
      <c r="B1414">
        <v>24</v>
      </c>
      <c r="E1414" t="s">
        <v>8221</v>
      </c>
      <c r="F1414">
        <v>17</v>
      </c>
    </row>
    <row r="1415" spans="1:6" x14ac:dyDescent="0.3">
      <c r="A1415" t="s">
        <v>8219</v>
      </c>
      <c r="B1415">
        <v>73</v>
      </c>
      <c r="E1415" t="s">
        <v>8221</v>
      </c>
      <c r="F1415">
        <v>0</v>
      </c>
    </row>
    <row r="1416" spans="1:6" x14ac:dyDescent="0.3">
      <c r="A1416" t="s">
        <v>8219</v>
      </c>
      <c r="B1416">
        <v>3</v>
      </c>
      <c r="E1416" t="s">
        <v>8221</v>
      </c>
      <c r="F1416">
        <v>12</v>
      </c>
    </row>
    <row r="1417" spans="1:6" x14ac:dyDescent="0.3">
      <c r="A1417" t="s">
        <v>8219</v>
      </c>
      <c r="B1417">
        <v>20</v>
      </c>
      <c r="E1417" t="s">
        <v>8221</v>
      </c>
      <c r="F1417">
        <v>14</v>
      </c>
    </row>
    <row r="1418" spans="1:6" x14ac:dyDescent="0.3">
      <c r="A1418" t="s">
        <v>8219</v>
      </c>
      <c r="B1418">
        <v>21</v>
      </c>
      <c r="E1418" t="s">
        <v>8221</v>
      </c>
      <c r="F1418">
        <v>1</v>
      </c>
    </row>
    <row r="1419" spans="1:6" x14ac:dyDescent="0.3">
      <c r="A1419" t="s">
        <v>8219</v>
      </c>
      <c r="B1419">
        <v>94</v>
      </c>
      <c r="E1419" t="s">
        <v>8221</v>
      </c>
      <c r="F1419">
        <v>14</v>
      </c>
    </row>
    <row r="1420" spans="1:6" x14ac:dyDescent="0.3">
      <c r="A1420" t="s">
        <v>8219</v>
      </c>
      <c r="B1420">
        <v>139</v>
      </c>
      <c r="E1420" t="s">
        <v>8221</v>
      </c>
      <c r="F1420">
        <v>4</v>
      </c>
    </row>
    <row r="1421" spans="1:6" x14ac:dyDescent="0.3">
      <c r="A1421" t="s">
        <v>8219</v>
      </c>
      <c r="B1421">
        <v>130</v>
      </c>
      <c r="E1421" t="s">
        <v>8221</v>
      </c>
      <c r="F1421">
        <v>2</v>
      </c>
    </row>
    <row r="1422" spans="1:6" x14ac:dyDescent="0.3">
      <c r="A1422" t="s">
        <v>8219</v>
      </c>
      <c r="B1422">
        <v>31</v>
      </c>
      <c r="E1422" t="s">
        <v>8221</v>
      </c>
      <c r="F1422">
        <v>1</v>
      </c>
    </row>
    <row r="1423" spans="1:6" x14ac:dyDescent="0.3">
      <c r="A1423" t="s">
        <v>8219</v>
      </c>
      <c r="B1423">
        <v>13</v>
      </c>
      <c r="E1423" t="s">
        <v>8221</v>
      </c>
      <c r="F1423">
        <v>2</v>
      </c>
    </row>
    <row r="1424" spans="1:6" x14ac:dyDescent="0.3">
      <c r="A1424" t="s">
        <v>8219</v>
      </c>
      <c r="B1424">
        <v>90</v>
      </c>
      <c r="E1424" t="s">
        <v>8221</v>
      </c>
      <c r="F1424">
        <v>1</v>
      </c>
    </row>
    <row r="1425" spans="1:6" x14ac:dyDescent="0.3">
      <c r="A1425" t="s">
        <v>8219</v>
      </c>
      <c r="B1425">
        <v>141</v>
      </c>
      <c r="E1425" t="s">
        <v>8221</v>
      </c>
      <c r="F1425">
        <v>1</v>
      </c>
    </row>
    <row r="1426" spans="1:6" x14ac:dyDescent="0.3">
      <c r="A1426" t="s">
        <v>8219</v>
      </c>
      <c r="B1426">
        <v>23</v>
      </c>
      <c r="E1426" t="s">
        <v>8221</v>
      </c>
      <c r="F1426">
        <v>4</v>
      </c>
    </row>
    <row r="1427" spans="1:6" x14ac:dyDescent="0.3">
      <c r="A1427" t="s">
        <v>8219</v>
      </c>
      <c r="B1427">
        <v>18</v>
      </c>
      <c r="E1427" t="s">
        <v>8221</v>
      </c>
      <c r="F1427">
        <v>3</v>
      </c>
    </row>
    <row r="1428" spans="1:6" x14ac:dyDescent="0.3">
      <c r="A1428" t="s">
        <v>8219</v>
      </c>
      <c r="B1428">
        <v>76</v>
      </c>
      <c r="E1428" t="s">
        <v>8221</v>
      </c>
      <c r="F1428">
        <v>38</v>
      </c>
    </row>
    <row r="1429" spans="1:6" x14ac:dyDescent="0.3">
      <c r="A1429" t="s">
        <v>8219</v>
      </c>
      <c r="B1429">
        <v>93</v>
      </c>
      <c r="E1429" t="s">
        <v>8221</v>
      </c>
      <c r="F1429">
        <v>4</v>
      </c>
    </row>
    <row r="1430" spans="1:6" x14ac:dyDescent="0.3">
      <c r="A1430" t="s">
        <v>8219</v>
      </c>
      <c r="B1430">
        <v>69</v>
      </c>
      <c r="E1430" t="s">
        <v>8221</v>
      </c>
      <c r="F1430">
        <v>0</v>
      </c>
    </row>
    <row r="1431" spans="1:6" x14ac:dyDescent="0.3">
      <c r="A1431" t="s">
        <v>8219</v>
      </c>
      <c r="B1431">
        <v>21</v>
      </c>
      <c r="E1431" t="s">
        <v>8221</v>
      </c>
      <c r="F1431">
        <v>2</v>
      </c>
    </row>
    <row r="1432" spans="1:6" x14ac:dyDescent="0.3">
      <c r="A1432" t="s">
        <v>8219</v>
      </c>
      <c r="B1432">
        <v>57</v>
      </c>
      <c r="E1432" t="s">
        <v>8221</v>
      </c>
      <c r="F1432">
        <v>0</v>
      </c>
    </row>
    <row r="1433" spans="1:6" x14ac:dyDescent="0.3">
      <c r="A1433" t="s">
        <v>8219</v>
      </c>
      <c r="B1433">
        <v>108</v>
      </c>
      <c r="E1433" t="s">
        <v>8221</v>
      </c>
      <c r="F1433">
        <v>1</v>
      </c>
    </row>
    <row r="1434" spans="1:6" x14ac:dyDescent="0.3">
      <c r="A1434" t="s">
        <v>8219</v>
      </c>
      <c r="B1434">
        <v>83</v>
      </c>
      <c r="E1434" t="s">
        <v>8221</v>
      </c>
      <c r="F1434">
        <v>7</v>
      </c>
    </row>
    <row r="1435" spans="1:6" x14ac:dyDescent="0.3">
      <c r="A1435" t="s">
        <v>8219</v>
      </c>
      <c r="B1435">
        <v>96</v>
      </c>
      <c r="E1435" t="s">
        <v>8221</v>
      </c>
      <c r="F1435">
        <v>2</v>
      </c>
    </row>
    <row r="1436" spans="1:6" x14ac:dyDescent="0.3">
      <c r="A1436" t="s">
        <v>8219</v>
      </c>
      <c r="B1436">
        <v>64</v>
      </c>
      <c r="E1436" t="s">
        <v>8221</v>
      </c>
      <c r="F1436">
        <v>4</v>
      </c>
    </row>
    <row r="1437" spans="1:6" x14ac:dyDescent="0.3">
      <c r="A1437" t="s">
        <v>8219</v>
      </c>
      <c r="B1437">
        <v>14</v>
      </c>
      <c r="E1437" t="s">
        <v>8221</v>
      </c>
      <c r="F1437">
        <v>4</v>
      </c>
    </row>
    <row r="1438" spans="1:6" x14ac:dyDescent="0.3">
      <c r="A1438" t="s">
        <v>8219</v>
      </c>
      <c r="B1438">
        <v>169</v>
      </c>
      <c r="E1438" t="s">
        <v>8221</v>
      </c>
      <c r="F1438">
        <v>3</v>
      </c>
    </row>
    <row r="1439" spans="1:6" x14ac:dyDescent="0.3">
      <c r="A1439" t="s">
        <v>8219</v>
      </c>
      <c r="B1439">
        <v>33</v>
      </c>
      <c r="E1439" t="s">
        <v>8221</v>
      </c>
      <c r="F1439">
        <v>2</v>
      </c>
    </row>
    <row r="1440" spans="1:6" x14ac:dyDescent="0.3">
      <c r="A1440" t="s">
        <v>8219</v>
      </c>
      <c r="B1440">
        <v>102</v>
      </c>
      <c r="E1440" t="s">
        <v>8221</v>
      </c>
      <c r="F1440">
        <v>197</v>
      </c>
    </row>
    <row r="1441" spans="1:6" x14ac:dyDescent="0.3">
      <c r="A1441" t="s">
        <v>8219</v>
      </c>
      <c r="B1441">
        <v>104</v>
      </c>
      <c r="E1441" t="s">
        <v>8221</v>
      </c>
      <c r="F1441">
        <v>0</v>
      </c>
    </row>
    <row r="1442" spans="1:6" x14ac:dyDescent="0.3">
      <c r="A1442" t="s">
        <v>8219</v>
      </c>
      <c r="B1442">
        <v>20</v>
      </c>
      <c r="E1442" t="s">
        <v>8221</v>
      </c>
      <c r="F1442">
        <v>1</v>
      </c>
    </row>
    <row r="1443" spans="1:6" x14ac:dyDescent="0.3">
      <c r="A1443" t="s">
        <v>8219</v>
      </c>
      <c r="B1443">
        <v>35</v>
      </c>
      <c r="E1443" t="s">
        <v>8221</v>
      </c>
      <c r="F1443">
        <v>4</v>
      </c>
    </row>
    <row r="1444" spans="1:6" x14ac:dyDescent="0.3">
      <c r="A1444" t="s">
        <v>8219</v>
      </c>
      <c r="B1444">
        <v>94</v>
      </c>
      <c r="E1444" t="s">
        <v>8221</v>
      </c>
      <c r="F1444">
        <v>0</v>
      </c>
    </row>
    <row r="1445" spans="1:6" x14ac:dyDescent="0.3">
      <c r="A1445" t="s">
        <v>8219</v>
      </c>
      <c r="B1445">
        <v>14</v>
      </c>
      <c r="E1445" t="s">
        <v>8221</v>
      </c>
      <c r="F1445">
        <v>7</v>
      </c>
    </row>
    <row r="1446" spans="1:6" x14ac:dyDescent="0.3">
      <c r="A1446" t="s">
        <v>8219</v>
      </c>
      <c r="B1446">
        <v>15</v>
      </c>
      <c r="E1446" t="s">
        <v>8221</v>
      </c>
      <c r="F1446">
        <v>11</v>
      </c>
    </row>
    <row r="1447" spans="1:6" x14ac:dyDescent="0.3">
      <c r="A1447" t="s">
        <v>8219</v>
      </c>
      <c r="B1447">
        <v>51</v>
      </c>
      <c r="E1447" t="s">
        <v>8221</v>
      </c>
      <c r="F1447">
        <v>0</v>
      </c>
    </row>
    <row r="1448" spans="1:6" x14ac:dyDescent="0.3">
      <c r="A1448" t="s">
        <v>8219</v>
      </c>
      <c r="B1448">
        <v>19</v>
      </c>
      <c r="E1448" t="s">
        <v>8221</v>
      </c>
      <c r="F1448">
        <v>6</v>
      </c>
    </row>
    <row r="1449" spans="1:6" x14ac:dyDescent="0.3">
      <c r="A1449" t="s">
        <v>8219</v>
      </c>
      <c r="B1449">
        <v>23</v>
      </c>
      <c r="E1449" t="s">
        <v>8221</v>
      </c>
      <c r="F1449">
        <v>0</v>
      </c>
    </row>
    <row r="1450" spans="1:6" x14ac:dyDescent="0.3">
      <c r="A1450" t="s">
        <v>8219</v>
      </c>
      <c r="B1450">
        <v>97</v>
      </c>
      <c r="E1450" t="s">
        <v>8221</v>
      </c>
      <c r="F1450">
        <v>7</v>
      </c>
    </row>
    <row r="1451" spans="1:6" x14ac:dyDescent="0.3">
      <c r="A1451" t="s">
        <v>8219</v>
      </c>
      <c r="B1451">
        <v>76</v>
      </c>
      <c r="E1451" t="s">
        <v>8221</v>
      </c>
      <c r="F1451">
        <v>94</v>
      </c>
    </row>
    <row r="1452" spans="1:6" x14ac:dyDescent="0.3">
      <c r="A1452" t="s">
        <v>8219</v>
      </c>
      <c r="B1452">
        <v>11</v>
      </c>
      <c r="E1452" t="s">
        <v>8221</v>
      </c>
      <c r="F1452">
        <v>2</v>
      </c>
    </row>
    <row r="1453" spans="1:6" x14ac:dyDescent="0.3">
      <c r="A1453" t="s">
        <v>8219</v>
      </c>
      <c r="B1453">
        <v>52</v>
      </c>
      <c r="E1453" t="s">
        <v>8221</v>
      </c>
      <c r="F1453">
        <v>25</v>
      </c>
    </row>
    <row r="1454" spans="1:6" x14ac:dyDescent="0.3">
      <c r="A1454" t="s">
        <v>8219</v>
      </c>
      <c r="B1454">
        <v>95</v>
      </c>
      <c r="E1454" t="s">
        <v>8221</v>
      </c>
      <c r="F1454">
        <v>17</v>
      </c>
    </row>
    <row r="1455" spans="1:6" x14ac:dyDescent="0.3">
      <c r="A1455" t="s">
        <v>8219</v>
      </c>
      <c r="B1455">
        <v>35</v>
      </c>
      <c r="E1455" t="s">
        <v>8221</v>
      </c>
      <c r="F1455">
        <v>2</v>
      </c>
    </row>
    <row r="1456" spans="1:6" x14ac:dyDescent="0.3">
      <c r="A1456" t="s">
        <v>8219</v>
      </c>
      <c r="B1456">
        <v>21</v>
      </c>
      <c r="E1456" t="s">
        <v>8221</v>
      </c>
      <c r="F1456">
        <v>4</v>
      </c>
    </row>
    <row r="1457" spans="1:6" x14ac:dyDescent="0.3">
      <c r="A1457" t="s">
        <v>8219</v>
      </c>
      <c r="B1457">
        <v>93</v>
      </c>
      <c r="E1457" t="s">
        <v>8221</v>
      </c>
      <c r="F1457">
        <v>5</v>
      </c>
    </row>
    <row r="1458" spans="1:6" x14ac:dyDescent="0.3">
      <c r="A1458" t="s">
        <v>8219</v>
      </c>
      <c r="B1458">
        <v>11</v>
      </c>
      <c r="E1458" t="s">
        <v>8221</v>
      </c>
      <c r="F1458">
        <v>2</v>
      </c>
    </row>
    <row r="1459" spans="1:6" x14ac:dyDescent="0.3">
      <c r="A1459" t="s">
        <v>8219</v>
      </c>
      <c r="B1459">
        <v>21</v>
      </c>
      <c r="E1459" t="s">
        <v>8221</v>
      </c>
      <c r="F1459">
        <v>2</v>
      </c>
    </row>
    <row r="1460" spans="1:6" x14ac:dyDescent="0.3">
      <c r="A1460" t="s">
        <v>8219</v>
      </c>
      <c r="B1460">
        <v>54</v>
      </c>
      <c r="E1460" t="s">
        <v>8221</v>
      </c>
      <c r="F1460">
        <v>3</v>
      </c>
    </row>
    <row r="1461" spans="1:6" x14ac:dyDescent="0.3">
      <c r="A1461" t="s">
        <v>8219</v>
      </c>
      <c r="B1461">
        <v>31</v>
      </c>
      <c r="E1461" t="s">
        <v>8221</v>
      </c>
      <c r="F1461">
        <v>0</v>
      </c>
    </row>
    <row r="1462" spans="1:6" x14ac:dyDescent="0.3">
      <c r="A1462" t="s">
        <v>8219</v>
      </c>
      <c r="B1462">
        <v>132</v>
      </c>
      <c r="E1462" t="s">
        <v>8221</v>
      </c>
      <c r="F1462">
        <v>4</v>
      </c>
    </row>
    <row r="1463" spans="1:6" x14ac:dyDescent="0.3">
      <c r="A1463" t="s">
        <v>8219</v>
      </c>
      <c r="B1463">
        <v>3</v>
      </c>
      <c r="E1463" t="s">
        <v>8221</v>
      </c>
      <c r="F1463">
        <v>1</v>
      </c>
    </row>
    <row r="1464" spans="1:6" x14ac:dyDescent="0.3">
      <c r="A1464" t="s">
        <v>8219</v>
      </c>
      <c r="B1464">
        <v>6</v>
      </c>
      <c r="E1464" t="s">
        <v>8221</v>
      </c>
      <c r="F1464">
        <v>12</v>
      </c>
    </row>
    <row r="1465" spans="1:6" x14ac:dyDescent="0.3">
      <c r="A1465" t="s">
        <v>8219</v>
      </c>
      <c r="B1465">
        <v>10</v>
      </c>
      <c r="E1465" t="s">
        <v>8221</v>
      </c>
      <c r="F1465">
        <v>4</v>
      </c>
    </row>
    <row r="1466" spans="1:6" x14ac:dyDescent="0.3">
      <c r="A1466" t="s">
        <v>8219</v>
      </c>
      <c r="B1466">
        <v>147</v>
      </c>
      <c r="E1466" t="s">
        <v>8221</v>
      </c>
      <c r="F1466">
        <v>91</v>
      </c>
    </row>
    <row r="1467" spans="1:6" x14ac:dyDescent="0.3">
      <c r="A1467" t="s">
        <v>8219</v>
      </c>
      <c r="B1467">
        <v>199</v>
      </c>
      <c r="E1467" t="s">
        <v>8221</v>
      </c>
      <c r="F1467">
        <v>1</v>
      </c>
    </row>
    <row r="1468" spans="1:6" x14ac:dyDescent="0.3">
      <c r="A1468" t="s">
        <v>8219</v>
      </c>
      <c r="B1468">
        <v>50</v>
      </c>
      <c r="E1468" t="s">
        <v>8221</v>
      </c>
      <c r="F1468">
        <v>1</v>
      </c>
    </row>
    <row r="1469" spans="1:6" x14ac:dyDescent="0.3">
      <c r="A1469" t="s">
        <v>8219</v>
      </c>
      <c r="B1469">
        <v>21</v>
      </c>
      <c r="E1469" t="s">
        <v>8221</v>
      </c>
      <c r="F1469">
        <v>0</v>
      </c>
    </row>
    <row r="1470" spans="1:6" x14ac:dyDescent="0.3">
      <c r="A1470" t="s">
        <v>8219</v>
      </c>
      <c r="B1470">
        <v>24</v>
      </c>
      <c r="E1470" t="s">
        <v>8221</v>
      </c>
      <c r="F1470">
        <v>13</v>
      </c>
    </row>
    <row r="1471" spans="1:6" x14ac:dyDescent="0.3">
      <c r="A1471" t="s">
        <v>8219</v>
      </c>
      <c r="B1471">
        <v>32</v>
      </c>
      <c r="E1471" t="s">
        <v>8221</v>
      </c>
      <c r="F1471">
        <v>2</v>
      </c>
    </row>
    <row r="1472" spans="1:6" x14ac:dyDescent="0.3">
      <c r="A1472" t="s">
        <v>8219</v>
      </c>
      <c r="B1472">
        <v>62</v>
      </c>
      <c r="E1472" t="s">
        <v>8221</v>
      </c>
      <c r="F1472">
        <v>0</v>
      </c>
    </row>
    <row r="1473" spans="1:6" x14ac:dyDescent="0.3">
      <c r="A1473" t="s">
        <v>8219</v>
      </c>
      <c r="B1473">
        <v>9</v>
      </c>
      <c r="E1473" t="s">
        <v>8221</v>
      </c>
      <c r="F1473">
        <v>21</v>
      </c>
    </row>
    <row r="1474" spans="1:6" x14ac:dyDescent="0.3">
      <c r="A1474" t="s">
        <v>8219</v>
      </c>
      <c r="B1474">
        <v>38</v>
      </c>
      <c r="E1474" t="s">
        <v>8221</v>
      </c>
      <c r="F1474">
        <v>9</v>
      </c>
    </row>
    <row r="1475" spans="1:6" x14ac:dyDescent="0.3">
      <c r="A1475" t="s">
        <v>8219</v>
      </c>
      <c r="B1475">
        <v>54</v>
      </c>
      <c r="E1475" t="s">
        <v>8221</v>
      </c>
      <c r="F1475">
        <v>6</v>
      </c>
    </row>
    <row r="1476" spans="1:6" x14ac:dyDescent="0.3">
      <c r="A1476" t="s">
        <v>8219</v>
      </c>
      <c r="B1476">
        <v>37</v>
      </c>
      <c r="E1476" t="s">
        <v>8221</v>
      </c>
      <c r="F1476">
        <v>4</v>
      </c>
    </row>
    <row r="1477" spans="1:6" x14ac:dyDescent="0.3">
      <c r="A1477" t="s">
        <v>8219</v>
      </c>
      <c r="B1477">
        <v>39</v>
      </c>
      <c r="E1477" t="s">
        <v>8221</v>
      </c>
      <c r="F1477">
        <v>7</v>
      </c>
    </row>
    <row r="1478" spans="1:6" x14ac:dyDescent="0.3">
      <c r="A1478" t="s">
        <v>8219</v>
      </c>
      <c r="B1478">
        <v>34</v>
      </c>
      <c r="E1478" t="s">
        <v>8221</v>
      </c>
      <c r="F1478">
        <v>5</v>
      </c>
    </row>
    <row r="1479" spans="1:6" x14ac:dyDescent="0.3">
      <c r="A1479" t="s">
        <v>8219</v>
      </c>
      <c r="B1479">
        <v>55</v>
      </c>
      <c r="E1479" t="s">
        <v>8221</v>
      </c>
      <c r="F1479">
        <v>0</v>
      </c>
    </row>
    <row r="1480" spans="1:6" x14ac:dyDescent="0.3">
      <c r="A1480" t="s">
        <v>8219</v>
      </c>
      <c r="B1480">
        <v>32</v>
      </c>
      <c r="E1480" t="s">
        <v>8221</v>
      </c>
      <c r="F1480">
        <v>3</v>
      </c>
    </row>
    <row r="1481" spans="1:6" x14ac:dyDescent="0.3">
      <c r="A1481" t="s">
        <v>8219</v>
      </c>
      <c r="B1481">
        <v>25</v>
      </c>
      <c r="E1481" t="s">
        <v>8221</v>
      </c>
      <c r="F1481">
        <v>9</v>
      </c>
    </row>
    <row r="1482" spans="1:6" x14ac:dyDescent="0.3">
      <c r="A1482" t="s">
        <v>8219</v>
      </c>
      <c r="B1482">
        <v>33</v>
      </c>
      <c r="E1482" t="s">
        <v>8221</v>
      </c>
      <c r="F1482">
        <v>6</v>
      </c>
    </row>
    <row r="1483" spans="1:6" x14ac:dyDescent="0.3">
      <c r="A1483" t="s">
        <v>8219</v>
      </c>
      <c r="B1483">
        <v>108</v>
      </c>
      <c r="E1483" t="s">
        <v>8221</v>
      </c>
      <c r="F1483">
        <v>4</v>
      </c>
    </row>
    <row r="1484" spans="1:6" x14ac:dyDescent="0.3">
      <c r="A1484" t="s">
        <v>8219</v>
      </c>
      <c r="B1484">
        <v>20</v>
      </c>
      <c r="E1484" t="s">
        <v>8221</v>
      </c>
      <c r="F1484">
        <v>1</v>
      </c>
    </row>
    <row r="1485" spans="1:6" x14ac:dyDescent="0.3">
      <c r="A1485" t="s">
        <v>8219</v>
      </c>
      <c r="B1485">
        <v>98</v>
      </c>
      <c r="E1485" t="s">
        <v>8221</v>
      </c>
      <c r="F1485">
        <v>17</v>
      </c>
    </row>
    <row r="1486" spans="1:6" x14ac:dyDescent="0.3">
      <c r="A1486" t="s">
        <v>8219</v>
      </c>
      <c r="B1486">
        <v>196</v>
      </c>
      <c r="E1486" t="s">
        <v>8221</v>
      </c>
      <c r="F1486">
        <v>1</v>
      </c>
    </row>
    <row r="1487" spans="1:6" x14ac:dyDescent="0.3">
      <c r="A1487" t="s">
        <v>8219</v>
      </c>
      <c r="B1487">
        <v>39</v>
      </c>
      <c r="E1487" t="s">
        <v>8221</v>
      </c>
      <c r="F1487">
        <v>13</v>
      </c>
    </row>
    <row r="1488" spans="1:6" x14ac:dyDescent="0.3">
      <c r="A1488" t="s">
        <v>8219</v>
      </c>
      <c r="B1488">
        <v>128</v>
      </c>
      <c r="E1488" t="s">
        <v>8221</v>
      </c>
      <c r="F1488">
        <v>6</v>
      </c>
    </row>
    <row r="1489" spans="1:6" x14ac:dyDescent="0.3">
      <c r="A1489" t="s">
        <v>8219</v>
      </c>
      <c r="B1489">
        <v>71</v>
      </c>
      <c r="E1489" t="s">
        <v>8221</v>
      </c>
      <c r="F1489">
        <v>0</v>
      </c>
    </row>
    <row r="1490" spans="1:6" x14ac:dyDescent="0.3">
      <c r="A1490" t="s">
        <v>8219</v>
      </c>
      <c r="B1490">
        <v>47</v>
      </c>
      <c r="E1490" t="s">
        <v>8221</v>
      </c>
      <c r="F1490">
        <v>2</v>
      </c>
    </row>
    <row r="1491" spans="1:6" x14ac:dyDescent="0.3">
      <c r="A1491" t="s">
        <v>8219</v>
      </c>
      <c r="B1491">
        <v>17</v>
      </c>
      <c r="E1491" t="s">
        <v>8221</v>
      </c>
      <c r="F1491">
        <v>2</v>
      </c>
    </row>
    <row r="1492" spans="1:6" x14ac:dyDescent="0.3">
      <c r="A1492" t="s">
        <v>8219</v>
      </c>
      <c r="B1492">
        <v>91</v>
      </c>
      <c r="E1492" t="s">
        <v>8221</v>
      </c>
      <c r="F1492">
        <v>21</v>
      </c>
    </row>
    <row r="1493" spans="1:6" x14ac:dyDescent="0.3">
      <c r="A1493" t="s">
        <v>8219</v>
      </c>
      <c r="B1493">
        <v>43</v>
      </c>
      <c r="E1493" t="s">
        <v>8221</v>
      </c>
      <c r="F1493">
        <v>13</v>
      </c>
    </row>
    <row r="1494" spans="1:6" x14ac:dyDescent="0.3">
      <c r="A1494" t="s">
        <v>8219</v>
      </c>
      <c r="B1494">
        <v>17</v>
      </c>
      <c r="E1494" t="s">
        <v>8221</v>
      </c>
      <c r="F1494">
        <v>0</v>
      </c>
    </row>
    <row r="1495" spans="1:6" x14ac:dyDescent="0.3">
      <c r="A1495" t="s">
        <v>8219</v>
      </c>
      <c r="B1495">
        <v>33</v>
      </c>
      <c r="E1495" t="s">
        <v>8221</v>
      </c>
      <c r="F1495">
        <v>6</v>
      </c>
    </row>
    <row r="1496" spans="1:6" x14ac:dyDescent="0.3">
      <c r="A1496" t="s">
        <v>8219</v>
      </c>
      <c r="B1496">
        <v>87</v>
      </c>
      <c r="E1496" t="s">
        <v>8221</v>
      </c>
      <c r="F1496">
        <v>0</v>
      </c>
    </row>
    <row r="1497" spans="1:6" x14ac:dyDescent="0.3">
      <c r="A1497" t="s">
        <v>8219</v>
      </c>
      <c r="B1497">
        <v>113</v>
      </c>
      <c r="E1497" t="s">
        <v>8221</v>
      </c>
      <c r="F1497">
        <v>1</v>
      </c>
    </row>
    <row r="1498" spans="1:6" x14ac:dyDescent="0.3">
      <c r="A1498" t="s">
        <v>8219</v>
      </c>
      <c r="B1498">
        <v>14</v>
      </c>
      <c r="E1498" t="s">
        <v>8221</v>
      </c>
      <c r="F1498">
        <v>0</v>
      </c>
    </row>
    <row r="1499" spans="1:6" x14ac:dyDescent="0.3">
      <c r="A1499" t="s">
        <v>8219</v>
      </c>
      <c r="B1499">
        <v>30</v>
      </c>
      <c r="E1499" t="s">
        <v>8221</v>
      </c>
      <c r="F1499">
        <v>12</v>
      </c>
    </row>
    <row r="1500" spans="1:6" x14ac:dyDescent="0.3">
      <c r="A1500" t="s">
        <v>8219</v>
      </c>
      <c r="B1500">
        <v>16</v>
      </c>
      <c r="E1500" t="s">
        <v>8221</v>
      </c>
      <c r="F1500">
        <v>2</v>
      </c>
    </row>
    <row r="1501" spans="1:6" x14ac:dyDescent="0.3">
      <c r="A1501" t="s">
        <v>8219</v>
      </c>
      <c r="B1501">
        <v>46</v>
      </c>
      <c r="E1501" t="s">
        <v>8221</v>
      </c>
      <c r="F1501">
        <v>6</v>
      </c>
    </row>
    <row r="1502" spans="1:6" x14ac:dyDescent="0.3">
      <c r="A1502" t="s">
        <v>8219</v>
      </c>
      <c r="B1502">
        <v>24</v>
      </c>
      <c r="E1502" t="s">
        <v>8221</v>
      </c>
      <c r="F1502">
        <v>1</v>
      </c>
    </row>
    <row r="1503" spans="1:6" x14ac:dyDescent="0.3">
      <c r="A1503" t="s">
        <v>8219</v>
      </c>
      <c r="B1503">
        <v>97</v>
      </c>
      <c r="E1503" t="s">
        <v>8221</v>
      </c>
      <c r="F1503">
        <v>1</v>
      </c>
    </row>
    <row r="1504" spans="1:6" x14ac:dyDescent="0.3">
      <c r="A1504" t="s">
        <v>8219</v>
      </c>
      <c r="B1504">
        <v>59</v>
      </c>
      <c r="E1504" t="s">
        <v>8221</v>
      </c>
      <c r="F1504">
        <v>5</v>
      </c>
    </row>
    <row r="1505" spans="1:6" x14ac:dyDescent="0.3">
      <c r="A1505" t="s">
        <v>8219</v>
      </c>
      <c r="B1505">
        <v>1095</v>
      </c>
      <c r="E1505" t="s">
        <v>8221</v>
      </c>
      <c r="F1505">
        <v>0</v>
      </c>
    </row>
    <row r="1506" spans="1:6" x14ac:dyDescent="0.3">
      <c r="A1506" t="s">
        <v>8219</v>
      </c>
      <c r="B1506">
        <v>218</v>
      </c>
      <c r="E1506" t="s">
        <v>8221</v>
      </c>
      <c r="F1506">
        <v>3</v>
      </c>
    </row>
    <row r="1507" spans="1:6" x14ac:dyDescent="0.3">
      <c r="A1507" t="s">
        <v>8219</v>
      </c>
      <c r="B1507">
        <v>111</v>
      </c>
      <c r="E1507" t="s">
        <v>8221</v>
      </c>
      <c r="F1507">
        <v>8</v>
      </c>
    </row>
    <row r="1508" spans="1:6" x14ac:dyDescent="0.3">
      <c r="A1508" t="s">
        <v>8219</v>
      </c>
      <c r="B1508">
        <v>56</v>
      </c>
      <c r="E1508" t="s">
        <v>8221</v>
      </c>
      <c r="F1508">
        <v>3</v>
      </c>
    </row>
    <row r="1509" spans="1:6" x14ac:dyDescent="0.3">
      <c r="A1509" t="s">
        <v>8219</v>
      </c>
      <c r="B1509">
        <v>265</v>
      </c>
      <c r="E1509" t="s">
        <v>8221</v>
      </c>
      <c r="F1509">
        <v>8</v>
      </c>
    </row>
    <row r="1510" spans="1:6" x14ac:dyDescent="0.3">
      <c r="A1510" t="s">
        <v>8219</v>
      </c>
      <c r="B1510">
        <v>28</v>
      </c>
      <c r="E1510" t="s">
        <v>8221</v>
      </c>
      <c r="F1510">
        <v>1</v>
      </c>
    </row>
    <row r="1511" spans="1:6" x14ac:dyDescent="0.3">
      <c r="A1511" t="s">
        <v>8219</v>
      </c>
      <c r="B1511">
        <v>364</v>
      </c>
      <c r="E1511" t="s">
        <v>8221</v>
      </c>
      <c r="F1511">
        <v>4</v>
      </c>
    </row>
    <row r="1512" spans="1:6" x14ac:dyDescent="0.3">
      <c r="A1512" t="s">
        <v>8219</v>
      </c>
      <c r="B1512">
        <v>27</v>
      </c>
      <c r="E1512" t="s">
        <v>8221</v>
      </c>
      <c r="F1512">
        <v>8</v>
      </c>
    </row>
    <row r="1513" spans="1:6" x14ac:dyDescent="0.3">
      <c r="A1513" t="s">
        <v>8219</v>
      </c>
      <c r="B1513">
        <v>93</v>
      </c>
      <c r="E1513" t="s">
        <v>8221</v>
      </c>
      <c r="F1513">
        <v>1</v>
      </c>
    </row>
    <row r="1514" spans="1:6" x14ac:dyDescent="0.3">
      <c r="A1514" t="s">
        <v>8219</v>
      </c>
      <c r="B1514">
        <v>64</v>
      </c>
      <c r="E1514" t="s">
        <v>8221</v>
      </c>
      <c r="F1514">
        <v>5</v>
      </c>
    </row>
    <row r="1515" spans="1:6" x14ac:dyDescent="0.3">
      <c r="A1515" t="s">
        <v>8219</v>
      </c>
      <c r="B1515">
        <v>22</v>
      </c>
      <c r="E1515" t="s">
        <v>8221</v>
      </c>
      <c r="F1515">
        <v>0</v>
      </c>
    </row>
    <row r="1516" spans="1:6" x14ac:dyDescent="0.3">
      <c r="A1516" t="s">
        <v>8219</v>
      </c>
      <c r="B1516">
        <v>59</v>
      </c>
      <c r="E1516" t="s">
        <v>8221</v>
      </c>
      <c r="F1516">
        <v>0</v>
      </c>
    </row>
    <row r="1517" spans="1:6" x14ac:dyDescent="0.3">
      <c r="A1517" t="s">
        <v>8219</v>
      </c>
      <c r="B1517">
        <v>249</v>
      </c>
      <c r="E1517" t="s">
        <v>8221</v>
      </c>
      <c r="F1517">
        <v>1</v>
      </c>
    </row>
    <row r="1518" spans="1:6" x14ac:dyDescent="0.3">
      <c r="A1518" t="s">
        <v>8219</v>
      </c>
      <c r="B1518">
        <v>392</v>
      </c>
      <c r="E1518" t="s">
        <v>8221</v>
      </c>
      <c r="F1518">
        <v>0</v>
      </c>
    </row>
    <row r="1519" spans="1:6" x14ac:dyDescent="0.3">
      <c r="A1519" t="s">
        <v>8219</v>
      </c>
      <c r="B1519">
        <v>115</v>
      </c>
      <c r="E1519" t="s">
        <v>8221</v>
      </c>
      <c r="F1519">
        <v>0</v>
      </c>
    </row>
    <row r="1520" spans="1:6" x14ac:dyDescent="0.3">
      <c r="A1520" t="s">
        <v>8219</v>
      </c>
      <c r="B1520">
        <v>433</v>
      </c>
      <c r="E1520" t="s">
        <v>8221</v>
      </c>
      <c r="F1520">
        <v>6</v>
      </c>
    </row>
    <row r="1521" spans="1:6" x14ac:dyDescent="0.3">
      <c r="A1521" t="s">
        <v>8219</v>
      </c>
      <c r="B1521">
        <v>20</v>
      </c>
      <c r="E1521" t="s">
        <v>8221</v>
      </c>
      <c r="F1521">
        <v>6</v>
      </c>
    </row>
    <row r="1522" spans="1:6" x14ac:dyDescent="0.3">
      <c r="A1522" t="s">
        <v>8219</v>
      </c>
      <c r="B1522">
        <v>8</v>
      </c>
      <c r="E1522" t="s">
        <v>8221</v>
      </c>
      <c r="F1522">
        <v>14</v>
      </c>
    </row>
    <row r="1523" spans="1:6" x14ac:dyDescent="0.3">
      <c r="A1523" t="s">
        <v>8219</v>
      </c>
      <c r="B1523">
        <v>175</v>
      </c>
      <c r="E1523" t="s">
        <v>8221</v>
      </c>
      <c r="F1523">
        <v>6</v>
      </c>
    </row>
    <row r="1524" spans="1:6" x14ac:dyDescent="0.3">
      <c r="A1524" t="s">
        <v>8219</v>
      </c>
      <c r="B1524">
        <v>104</v>
      </c>
      <c r="E1524" t="s">
        <v>8221</v>
      </c>
      <c r="F1524">
        <v>33</v>
      </c>
    </row>
    <row r="1525" spans="1:6" x14ac:dyDescent="0.3">
      <c r="A1525" t="s">
        <v>8219</v>
      </c>
      <c r="B1525">
        <v>17</v>
      </c>
      <c r="E1525" t="s">
        <v>8221</v>
      </c>
      <c r="F1525">
        <v>4</v>
      </c>
    </row>
    <row r="1526" spans="1:6" x14ac:dyDescent="0.3">
      <c r="A1526" t="s">
        <v>8219</v>
      </c>
      <c r="B1526">
        <v>277</v>
      </c>
      <c r="E1526" t="s">
        <v>8221</v>
      </c>
      <c r="F1526">
        <v>1</v>
      </c>
    </row>
    <row r="1527" spans="1:6" x14ac:dyDescent="0.3">
      <c r="A1527" t="s">
        <v>8219</v>
      </c>
      <c r="B1527">
        <v>118</v>
      </c>
      <c r="E1527" t="s">
        <v>8221</v>
      </c>
      <c r="F1527">
        <v>0</v>
      </c>
    </row>
    <row r="1528" spans="1:6" x14ac:dyDescent="0.3">
      <c r="A1528" t="s">
        <v>8219</v>
      </c>
      <c r="B1528">
        <v>97</v>
      </c>
      <c r="E1528" t="s">
        <v>8221</v>
      </c>
      <c r="F1528">
        <v>6</v>
      </c>
    </row>
    <row r="1529" spans="1:6" x14ac:dyDescent="0.3">
      <c r="A1529" t="s">
        <v>8219</v>
      </c>
      <c r="B1529">
        <v>20</v>
      </c>
      <c r="E1529" t="s">
        <v>8221</v>
      </c>
      <c r="F1529">
        <v>6</v>
      </c>
    </row>
    <row r="1530" spans="1:6" x14ac:dyDescent="0.3">
      <c r="A1530" t="s">
        <v>8219</v>
      </c>
      <c r="B1530">
        <v>26</v>
      </c>
      <c r="E1530" t="s">
        <v>8221</v>
      </c>
      <c r="F1530">
        <v>1</v>
      </c>
    </row>
    <row r="1531" spans="1:6" x14ac:dyDescent="0.3">
      <c r="A1531" t="s">
        <v>8219</v>
      </c>
      <c r="B1531">
        <v>128</v>
      </c>
      <c r="E1531" t="s">
        <v>8221</v>
      </c>
      <c r="F1531">
        <v>3</v>
      </c>
    </row>
    <row r="1532" spans="1:6" x14ac:dyDescent="0.3">
      <c r="A1532" t="s">
        <v>8219</v>
      </c>
      <c r="B1532">
        <v>15</v>
      </c>
    </row>
    <row r="1533" spans="1:6" x14ac:dyDescent="0.3">
      <c r="A1533" t="s">
        <v>8219</v>
      </c>
      <c r="B1533">
        <v>25</v>
      </c>
    </row>
    <row r="1534" spans="1:6" x14ac:dyDescent="0.3">
      <c r="A1534" t="s">
        <v>8219</v>
      </c>
      <c r="B1534">
        <v>55</v>
      </c>
    </row>
    <row r="1535" spans="1:6" x14ac:dyDescent="0.3">
      <c r="A1535" t="s">
        <v>8219</v>
      </c>
      <c r="B1535">
        <v>107</v>
      </c>
    </row>
    <row r="1536" spans="1:6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E2:E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 Data</vt:lpstr>
      <vt:lpstr>Pivot Table Category</vt:lpstr>
      <vt:lpstr>Pivot Table Sub-Category</vt:lpstr>
      <vt:lpstr>Pivot Table Date</vt:lpstr>
      <vt:lpstr>Bonus</vt:lpstr>
      <vt:lpstr>Backer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Jewell Foster</cp:lastModifiedBy>
  <dcterms:created xsi:type="dcterms:W3CDTF">2017-04-20T15:17:24Z</dcterms:created>
  <dcterms:modified xsi:type="dcterms:W3CDTF">2020-03-13T20:01:21Z</dcterms:modified>
</cp:coreProperties>
</file>