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8130"/>
  </bookViews>
  <sheets>
    <sheet name="Hoja1" sheetId="1" r:id="rId1"/>
    <sheet name="Hoja2" sheetId="2" r:id="rId2"/>
    <sheet name="Hoja3" sheetId="3" r:id="rId3"/>
  </sheets>
  <definedNames>
    <definedName name="NO">Hoja1!$D$5:$R$5</definedName>
  </definedNames>
  <calcPr calcId="145621"/>
</workbook>
</file>

<file path=xl/calcChain.xml><?xml version="1.0" encoding="utf-8"?>
<calcChain xmlns="http://schemas.openxmlformats.org/spreadsheetml/2006/main">
  <c r="E18" i="1" l="1"/>
  <c r="Q18" i="1"/>
  <c r="E19" i="1"/>
  <c r="Q19" i="1"/>
  <c r="E20" i="1"/>
  <c r="Q20" i="1"/>
  <c r="E22" i="1"/>
  <c r="Q22" i="1"/>
  <c r="E25" i="1" l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C82" i="1" l="1"/>
  <c r="C81" i="1"/>
  <c r="C83" i="1" l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E77" i="1" s="1"/>
  <c r="Q28" i="1" l="1"/>
  <c r="Q29" i="1"/>
  <c r="Q30" i="1"/>
  <c r="Q31" i="1"/>
  <c r="Q32" i="1"/>
  <c r="Q33" i="1"/>
  <c r="Q6" i="1"/>
  <c r="E6" i="1" s="1"/>
  <c r="Q7" i="1"/>
  <c r="E7" i="1" s="1"/>
  <c r="Q8" i="1"/>
  <c r="E8" i="1" s="1"/>
  <c r="Q9" i="1"/>
  <c r="E9" i="1" s="1"/>
  <c r="Q10" i="1"/>
  <c r="E10" i="1" s="1"/>
  <c r="Q11" i="1"/>
  <c r="E11" i="1" s="1"/>
  <c r="Q12" i="1"/>
  <c r="E12" i="1" s="1"/>
  <c r="Q13" i="1"/>
  <c r="E13" i="1" s="1"/>
  <c r="Q14" i="1"/>
  <c r="E14" i="1" s="1"/>
  <c r="Q15" i="1"/>
  <c r="E15" i="1" s="1"/>
  <c r="Q16" i="1"/>
  <c r="E16" i="1" s="1"/>
  <c r="Q17" i="1"/>
  <c r="E17" i="1" s="1"/>
  <c r="Q21" i="1"/>
  <c r="E21" i="1" s="1"/>
  <c r="Q23" i="1"/>
  <c r="E23" i="1" s="1"/>
  <c r="Q24" i="1"/>
  <c r="E24" i="1" s="1"/>
  <c r="Q25" i="1"/>
  <c r="Q26" i="1"/>
  <c r="Q27" i="1"/>
  <c r="Q5" i="1"/>
  <c r="E5" i="1" s="1"/>
  <c r="Q4" i="1"/>
  <c r="C84" i="1" l="1"/>
  <c r="C86" i="1" s="1"/>
  <c r="C85" i="1" l="1"/>
</calcChain>
</file>

<file path=xl/sharedStrings.xml><?xml version="1.0" encoding="utf-8"?>
<sst xmlns="http://schemas.openxmlformats.org/spreadsheetml/2006/main" count="274" uniqueCount="54">
  <si>
    <t>Alumno</t>
  </si>
  <si>
    <t>Compila ???</t>
  </si>
  <si>
    <t>Nota</t>
  </si>
  <si>
    <t>Puntos</t>
  </si>
  <si>
    <t>Totales</t>
  </si>
  <si>
    <t>Posibles valores</t>
  </si>
  <si>
    <t>Observaciones</t>
  </si>
  <si>
    <t xml:space="preserve">Puntos </t>
  </si>
  <si>
    <t>SI</t>
  </si>
  <si>
    <t>NO</t>
  </si>
  <si>
    <t>Corregido ???</t>
  </si>
  <si>
    <t>Presente</t>
  </si>
  <si>
    <t>Opciones</t>
  </si>
  <si>
    <t>Estadisticas</t>
  </si>
  <si>
    <t>Alumnos</t>
  </si>
  <si>
    <t>Presentes</t>
  </si>
  <si>
    <t>Ausentes</t>
  </si>
  <si>
    <t>Aprobados</t>
  </si>
  <si>
    <t>Desaprobados</t>
  </si>
  <si>
    <t>%Aprobados/presentes</t>
  </si>
  <si>
    <t>Clase Fruta</t>
  </si>
  <si>
    <t>Clase Platano</t>
  </si>
  <si>
    <t>Clase Manzana</t>
  </si>
  <si>
    <t>Clase Cajon</t>
  </si>
  <si>
    <t>Iserializable</t>
  </si>
  <si>
    <t>Implementacion</t>
  </si>
  <si>
    <t>main</t>
  </si>
  <si>
    <t>metodo Serializar</t>
  </si>
  <si>
    <t>ahumada</t>
  </si>
  <si>
    <t>arrua</t>
  </si>
  <si>
    <t>boccasile</t>
  </si>
  <si>
    <t>caceres</t>
  </si>
  <si>
    <t>dallorso</t>
  </si>
  <si>
    <t>donado</t>
  </si>
  <si>
    <t>ercolani</t>
  </si>
  <si>
    <t>esteban</t>
  </si>
  <si>
    <t>gauna</t>
  </si>
  <si>
    <t>hernandez</t>
  </si>
  <si>
    <t>Ibañez</t>
  </si>
  <si>
    <t>Ingrato</t>
  </si>
  <si>
    <t>Mamani</t>
  </si>
  <si>
    <t>Mendizabal</t>
  </si>
  <si>
    <t>Meza</t>
  </si>
  <si>
    <t>Pagano</t>
  </si>
  <si>
    <t>Pereyra</t>
  </si>
  <si>
    <t>Perez</t>
  </si>
  <si>
    <t>Pretti</t>
  </si>
  <si>
    <t>Rebuffo</t>
  </si>
  <si>
    <t>Riveiro</t>
  </si>
  <si>
    <t>Santobuono</t>
  </si>
  <si>
    <t>Solis</t>
  </si>
  <si>
    <t>Terzano</t>
  </si>
  <si>
    <t>Zarate</t>
  </si>
  <si>
    <t>Barreda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</si>
</sst>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8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9" xfId="0" applyBorder="1"/>
    <xf numFmtId="9" fontId="0" fillId="0" borderId="13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8" xfId="0" applyBorder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NumberFormat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2" fillId="10" borderId="0" xfId="0" applyFont="1" applyFill="1" applyBorder="1" applyAlignment="1">
      <alignment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6" xfId="0" applyFont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/>
    </xf>
    <xf numFmtId="9" fontId="0" fillId="14" borderId="1" xfId="1" applyFont="1" applyFill="1" applyBorder="1" applyAlignment="1">
      <alignment horizontal="center"/>
    </xf>
    <xf numFmtId="0" fontId="0" fillId="13" borderId="26" xfId="0" applyFill="1" applyBorder="1" applyAlignment="1">
      <alignment horizontal="left"/>
    </xf>
    <xf numFmtId="0" fontId="0" fillId="13" borderId="26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textRotation="90"/>
    </xf>
    <xf numFmtId="0" fontId="5" fillId="11" borderId="1" xfId="0" applyFont="1" applyFill="1" applyBorder="1" applyAlignment="1">
      <alignment horizontal="center" textRotation="90"/>
    </xf>
    <xf numFmtId="0" fontId="0" fillId="9" borderId="24" xfId="0" applyFill="1" applyBorder="1" applyAlignment="1">
      <alignment horizontal="center" vertical="center"/>
    </xf>
    <xf numFmtId="0" fontId="0" fillId="9" borderId="15" xfId="0" applyFill="1" applyBorder="1" applyAlignment="1">
      <alignment vertical="center"/>
    </xf>
    <xf numFmtId="0" fontId="5" fillId="11" borderId="28" xfId="0" applyFont="1" applyFill="1" applyBorder="1" applyAlignment="1">
      <alignment horizontal="center" textRotation="90"/>
    </xf>
    <xf numFmtId="0" fontId="5" fillId="11" borderId="29" xfId="0" applyFont="1" applyFill="1" applyBorder="1" applyAlignment="1">
      <alignment horizontal="center" textRotation="90"/>
    </xf>
    <xf numFmtId="0" fontId="5" fillId="11" borderId="30" xfId="0" applyFont="1" applyFill="1" applyBorder="1" applyAlignment="1">
      <alignment horizontal="center" textRotation="90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8" fillId="15" borderId="27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22">
    <dxf>
      <fill>
        <patternFill patternType="lightGrid"/>
      </fill>
    </dxf>
    <dxf>
      <fill>
        <patternFill>
          <bgColor theme="3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lightGrid"/>
      </fill>
    </dxf>
    <dxf>
      <fill>
        <patternFill>
          <bgColor theme="3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lightGrid"/>
      </fill>
    </dxf>
    <dxf>
      <font>
        <color rgb="FF0000FF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</font>
      <fill>
        <patternFill>
          <bgColor theme="0" tint="-0.34998626667073579"/>
        </patternFill>
      </fill>
      <border>
        <left style="dashDot">
          <color auto="1"/>
        </left>
        <right style="dashDot">
          <color auto="1"/>
        </right>
      </border>
    </dxf>
    <dxf>
      <font>
        <b/>
        <i val="0"/>
        <color rgb="FFFF0000"/>
      </font>
      <fill>
        <patternFill>
          <fgColor rgb="FFFF0000"/>
          <bgColor rgb="FFFFC000"/>
        </patternFill>
      </fill>
    </dxf>
    <dxf>
      <fill>
        <patternFill>
          <bgColor rgb="FFFFFF99"/>
        </patternFill>
      </fill>
    </dxf>
    <dxf>
      <fill>
        <patternFill patternType="lightGrid"/>
      </fill>
    </dxf>
    <dxf>
      <fill>
        <patternFill patternType="lightGrid"/>
      </fill>
    </dxf>
    <dxf>
      <fill>
        <patternFill>
          <bgColor theme="4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FF99"/>
      <color rgb="FF9999FF"/>
      <color rgb="FF99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86"/>
  <sheetViews>
    <sheetView tabSelected="1" workbookViewId="0">
      <pane ySplit="4" topLeftCell="A5" activePane="bottomLeft" state="frozen"/>
      <selection pane="bottomLeft" activeCell="B30" sqref="B30"/>
    </sheetView>
  </sheetViews>
  <sheetFormatPr baseColWidth="10" defaultRowHeight="15" x14ac:dyDescent="0.25"/>
  <cols>
    <col min="1" max="1" width="3.140625" customWidth="1"/>
    <col min="2" max="2" width="26.5703125" style="4" customWidth="1"/>
    <col min="3" max="3" width="7.28515625" customWidth="1"/>
    <col min="4" max="4" width="8.85546875" bestFit="1" customWidth="1"/>
    <col min="5" max="5" width="11.28515625" style="1" customWidth="1"/>
    <col min="6" max="16" width="5.140625" customWidth="1"/>
    <col min="17" max="17" width="9.7109375" customWidth="1"/>
    <col min="18" max="18" width="10" bestFit="1" customWidth="1"/>
    <col min="19" max="19" width="38.85546875" customWidth="1"/>
    <col min="20" max="20" width="2.7109375" customWidth="1"/>
    <col min="21" max="21" width="14" bestFit="1" customWidth="1"/>
    <col min="22" max="22" width="5.28515625" bestFit="1" customWidth="1"/>
  </cols>
  <sheetData>
    <row r="1" spans="1:22" ht="45.75" customHeight="1" thickBot="1" x14ac:dyDescent="0.3">
      <c r="B1" s="5"/>
      <c r="C1" s="6"/>
      <c r="D1" s="6"/>
      <c r="E1" s="7"/>
      <c r="F1" s="50" t="s">
        <v>20</v>
      </c>
      <c r="G1" s="46" t="s">
        <v>22</v>
      </c>
      <c r="H1" s="46" t="s">
        <v>21</v>
      </c>
      <c r="I1" s="46" t="s">
        <v>23</v>
      </c>
      <c r="J1" s="46" t="s">
        <v>24</v>
      </c>
      <c r="K1" s="46" t="s">
        <v>25</v>
      </c>
      <c r="L1" s="46" t="s">
        <v>26</v>
      </c>
      <c r="M1" s="46" t="s">
        <v>27</v>
      </c>
      <c r="N1" s="46"/>
      <c r="O1" s="46"/>
      <c r="P1" s="46"/>
      <c r="Q1" s="8"/>
      <c r="R1" s="2"/>
    </row>
    <row r="2" spans="1:22" ht="49.5" customHeight="1" thickBot="1" x14ac:dyDescent="0.3">
      <c r="B2" s="30"/>
      <c r="C2" s="2"/>
      <c r="D2" s="2"/>
      <c r="E2" s="3"/>
      <c r="F2" s="51"/>
      <c r="G2" s="47"/>
      <c r="H2" s="47"/>
      <c r="I2" s="47"/>
      <c r="J2" s="47"/>
      <c r="K2" s="47"/>
      <c r="L2" s="47"/>
      <c r="M2" s="47"/>
      <c r="N2" s="47"/>
      <c r="O2" s="47"/>
      <c r="P2" s="47"/>
      <c r="Q2" s="28" t="s">
        <v>3</v>
      </c>
      <c r="R2" s="3"/>
      <c r="U2" s="14" t="s">
        <v>5</v>
      </c>
    </row>
    <row r="3" spans="1:22" ht="15.75" customHeight="1" thickBot="1" x14ac:dyDescent="0.3">
      <c r="B3" s="58" t="s">
        <v>0</v>
      </c>
      <c r="C3" s="56" t="s">
        <v>11</v>
      </c>
      <c r="D3" s="56" t="s">
        <v>1</v>
      </c>
      <c r="E3" s="48" t="s">
        <v>2</v>
      </c>
      <c r="F3" s="52"/>
      <c r="G3" s="47"/>
      <c r="H3" s="47"/>
      <c r="I3" s="47"/>
      <c r="J3" s="47"/>
      <c r="K3" s="47"/>
      <c r="L3" s="47"/>
      <c r="M3" s="47"/>
      <c r="N3" s="47"/>
      <c r="O3" s="47"/>
      <c r="P3" s="47"/>
      <c r="Q3" s="29" t="s">
        <v>4</v>
      </c>
      <c r="R3" s="53" t="s">
        <v>10</v>
      </c>
      <c r="S3" s="44" t="s">
        <v>6</v>
      </c>
      <c r="U3" s="9">
        <v>1</v>
      </c>
    </row>
    <row r="4" spans="1:22" ht="18" customHeight="1" thickBot="1" x14ac:dyDescent="0.3">
      <c r="B4" s="59"/>
      <c r="C4" s="57"/>
      <c r="D4" s="57"/>
      <c r="E4" s="49"/>
      <c r="F4" s="31">
        <v>2</v>
      </c>
      <c r="G4" s="32">
        <v>1</v>
      </c>
      <c r="H4" s="32">
        <v>1</v>
      </c>
      <c r="I4" s="32">
        <v>3</v>
      </c>
      <c r="J4" s="32">
        <v>1</v>
      </c>
      <c r="K4" s="32">
        <v>3</v>
      </c>
      <c r="L4" s="32">
        <v>2</v>
      </c>
      <c r="M4" s="32">
        <v>1</v>
      </c>
      <c r="N4" s="32"/>
      <c r="O4" s="32"/>
      <c r="P4" s="33">
        <v>0</v>
      </c>
      <c r="Q4" s="25">
        <f>SUM(F4:P4)</f>
        <v>14</v>
      </c>
      <c r="R4" s="54"/>
      <c r="S4" s="45"/>
      <c r="U4" s="9">
        <v>0.75</v>
      </c>
    </row>
    <row r="5" spans="1:22" ht="15.75" thickBot="1" x14ac:dyDescent="0.3">
      <c r="A5">
        <v>1</v>
      </c>
      <c r="B5" s="35" t="s">
        <v>28</v>
      </c>
      <c r="C5" s="24" t="s">
        <v>8</v>
      </c>
      <c r="D5" s="24" t="s">
        <v>9</v>
      </c>
      <c r="E5" s="21">
        <f>IF(IF(R5="NO","S/Corregir",INT(IF((Q5-4)&lt;0,2,(Q5-4))))=3,2,IF(R5="NO","S/Corregir",INT(IF((Q5-4)&lt;0,2,(Q5-4)))))</f>
        <v>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25">
        <f t="shared" ref="Q5:Q36" si="0">F5*$F$4+G5*$G$4+H5*$H$4+I5*$I$4+J5*$J$4+L5*$L$4+O5*$O$4+P5*$P$4+K5*$K$4+M5*$M$4+N5*$N$4</f>
        <v>0</v>
      </c>
      <c r="R5" s="27" t="s">
        <v>8</v>
      </c>
      <c r="S5" s="26"/>
      <c r="U5" s="9">
        <v>0.5</v>
      </c>
    </row>
    <row r="6" spans="1:22" ht="15.75" thickBot="1" x14ac:dyDescent="0.3">
      <c r="A6">
        <v>2</v>
      </c>
      <c r="B6" s="35" t="s">
        <v>29</v>
      </c>
      <c r="C6" s="24" t="s">
        <v>8</v>
      </c>
      <c r="D6" s="24" t="s">
        <v>9</v>
      </c>
      <c r="E6" s="21">
        <f t="shared" ref="E6:E69" si="1">IF(IF(R6="NO","S/Corregir",INT(IF((Q6-4)&lt;0,2,(Q6-4))))=3,2,IF(R6="NO","S/Corregir",INT(IF((Q6-4)&lt;0,2,(Q6-4)))))</f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25">
        <f t="shared" si="0"/>
        <v>0</v>
      </c>
      <c r="R6" s="27" t="s">
        <v>8</v>
      </c>
      <c r="S6" s="11"/>
      <c r="U6" s="10">
        <v>0</v>
      </c>
    </row>
    <row r="7" spans="1:22" ht="15.75" thickBot="1" x14ac:dyDescent="0.3">
      <c r="A7">
        <v>3</v>
      </c>
      <c r="B7" s="35" t="s">
        <v>30</v>
      </c>
      <c r="C7" s="24" t="s">
        <v>8</v>
      </c>
      <c r="D7" s="24" t="s">
        <v>9</v>
      </c>
      <c r="E7" s="21">
        <f t="shared" si="1"/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5">
        <f t="shared" si="0"/>
        <v>0</v>
      </c>
      <c r="R7" s="27" t="s">
        <v>8</v>
      </c>
      <c r="S7" s="11"/>
    </row>
    <row r="8" spans="1:22" ht="15.75" thickBot="1" x14ac:dyDescent="0.3">
      <c r="A8">
        <v>4</v>
      </c>
      <c r="B8" s="35" t="s">
        <v>31</v>
      </c>
      <c r="C8" s="24" t="s">
        <v>8</v>
      </c>
      <c r="D8" s="24" t="s">
        <v>9</v>
      </c>
      <c r="E8" s="21">
        <f t="shared" si="1"/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25">
        <f t="shared" si="0"/>
        <v>0</v>
      </c>
      <c r="R8" s="27" t="s">
        <v>8</v>
      </c>
      <c r="S8" s="11"/>
      <c r="U8" s="15" t="s">
        <v>7</v>
      </c>
      <c r="V8" s="16" t="s">
        <v>2</v>
      </c>
    </row>
    <row r="9" spans="1:22" ht="15.75" thickBot="1" x14ac:dyDescent="0.3">
      <c r="A9">
        <v>5</v>
      </c>
      <c r="B9" s="35" t="s">
        <v>32</v>
      </c>
      <c r="C9" s="24" t="s">
        <v>8</v>
      </c>
      <c r="D9" s="24" t="s">
        <v>9</v>
      </c>
      <c r="E9" s="21">
        <f t="shared" si="1"/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25">
        <f t="shared" si="0"/>
        <v>0</v>
      </c>
      <c r="R9" s="27" t="s">
        <v>8</v>
      </c>
      <c r="S9" s="11"/>
      <c r="U9" s="17">
        <v>8</v>
      </c>
      <c r="V9" s="18">
        <v>4</v>
      </c>
    </row>
    <row r="10" spans="1:22" ht="15.75" thickBot="1" x14ac:dyDescent="0.3">
      <c r="A10">
        <v>6</v>
      </c>
      <c r="B10" s="35" t="s">
        <v>33</v>
      </c>
      <c r="C10" s="24" t="s">
        <v>8</v>
      </c>
      <c r="D10" s="24" t="s">
        <v>9</v>
      </c>
      <c r="E10" s="21">
        <f t="shared" si="1"/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25">
        <f t="shared" si="0"/>
        <v>0</v>
      </c>
      <c r="R10" s="27" t="s">
        <v>8</v>
      </c>
      <c r="S10" s="11"/>
      <c r="U10" s="17">
        <v>9</v>
      </c>
      <c r="V10" s="18">
        <v>5</v>
      </c>
    </row>
    <row r="11" spans="1:22" ht="15.75" thickBot="1" x14ac:dyDescent="0.3">
      <c r="A11">
        <v>7</v>
      </c>
      <c r="B11" s="35" t="s">
        <v>34</v>
      </c>
      <c r="C11" s="24" t="s">
        <v>8</v>
      </c>
      <c r="D11" s="24" t="s">
        <v>9</v>
      </c>
      <c r="E11" s="21">
        <f t="shared" si="1"/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25">
        <f t="shared" si="0"/>
        <v>0</v>
      </c>
      <c r="R11" s="27" t="s">
        <v>8</v>
      </c>
      <c r="S11" s="11"/>
      <c r="U11" s="17">
        <v>10</v>
      </c>
      <c r="V11" s="18">
        <v>6</v>
      </c>
    </row>
    <row r="12" spans="1:22" ht="15.75" thickBot="1" x14ac:dyDescent="0.3">
      <c r="A12">
        <v>8</v>
      </c>
      <c r="B12" s="35" t="s">
        <v>35</v>
      </c>
      <c r="C12" s="24" t="s">
        <v>8</v>
      </c>
      <c r="D12" s="24" t="s">
        <v>9</v>
      </c>
      <c r="E12" s="21">
        <f t="shared" si="1"/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25">
        <f t="shared" si="0"/>
        <v>0</v>
      </c>
      <c r="R12" s="27" t="s">
        <v>8</v>
      </c>
      <c r="S12" s="11"/>
      <c r="U12" s="17">
        <v>11</v>
      </c>
      <c r="V12" s="18">
        <v>7</v>
      </c>
    </row>
    <row r="13" spans="1:22" ht="15.75" thickBot="1" x14ac:dyDescent="0.3">
      <c r="A13">
        <v>9</v>
      </c>
      <c r="B13" s="35" t="s">
        <v>36</v>
      </c>
      <c r="C13" s="24" t="s">
        <v>8</v>
      </c>
      <c r="D13" s="24" t="s">
        <v>9</v>
      </c>
      <c r="E13" s="21">
        <f t="shared" si="1"/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25">
        <f t="shared" si="0"/>
        <v>0</v>
      </c>
      <c r="R13" s="27" t="s">
        <v>8</v>
      </c>
      <c r="S13" s="11"/>
      <c r="U13" s="17">
        <v>12</v>
      </c>
      <c r="V13" s="18">
        <v>8</v>
      </c>
    </row>
    <row r="14" spans="1:22" ht="15.75" thickBot="1" x14ac:dyDescent="0.3">
      <c r="A14">
        <v>10</v>
      </c>
      <c r="B14" s="35" t="s">
        <v>37</v>
      </c>
      <c r="C14" s="24" t="s">
        <v>8</v>
      </c>
      <c r="D14" s="24" t="s">
        <v>9</v>
      </c>
      <c r="E14" s="21">
        <f t="shared" si="1"/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25">
        <f t="shared" si="0"/>
        <v>0</v>
      </c>
      <c r="R14" s="27" t="s">
        <v>8</v>
      </c>
      <c r="S14" s="11"/>
      <c r="U14" s="17">
        <v>13</v>
      </c>
      <c r="V14" s="18">
        <v>9</v>
      </c>
    </row>
    <row r="15" spans="1:22" ht="15.75" thickBot="1" x14ac:dyDescent="0.3">
      <c r="A15">
        <v>11</v>
      </c>
      <c r="B15" s="35" t="s">
        <v>38</v>
      </c>
      <c r="C15" s="24" t="s">
        <v>8</v>
      </c>
      <c r="D15" s="24" t="s">
        <v>9</v>
      </c>
      <c r="E15" s="21">
        <f t="shared" si="1"/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25">
        <f t="shared" si="0"/>
        <v>0</v>
      </c>
      <c r="R15" s="27" t="s">
        <v>8</v>
      </c>
      <c r="S15" s="11"/>
      <c r="U15" s="19">
        <v>14</v>
      </c>
      <c r="V15" s="20">
        <v>10</v>
      </c>
    </row>
    <row r="16" spans="1:22" ht="15.75" thickBot="1" x14ac:dyDescent="0.3">
      <c r="A16">
        <v>12</v>
      </c>
      <c r="B16" s="35" t="s">
        <v>39</v>
      </c>
      <c r="C16" s="24" t="s">
        <v>8</v>
      </c>
      <c r="D16" s="24" t="s">
        <v>9</v>
      </c>
      <c r="E16" s="21">
        <f t="shared" si="1"/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25">
        <f t="shared" si="0"/>
        <v>0</v>
      </c>
      <c r="R16" s="27" t="s">
        <v>8</v>
      </c>
      <c r="S16" s="11"/>
    </row>
    <row r="17" spans="1:21" ht="15.75" thickBot="1" x14ac:dyDescent="0.3">
      <c r="A17">
        <v>13</v>
      </c>
      <c r="B17" s="35" t="s">
        <v>40</v>
      </c>
      <c r="C17" s="24" t="s">
        <v>8</v>
      </c>
      <c r="D17" s="24" t="s">
        <v>9</v>
      </c>
      <c r="E17" s="21">
        <f t="shared" si="1"/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25">
        <f t="shared" si="0"/>
        <v>0</v>
      </c>
      <c r="R17" s="27" t="s">
        <v>8</v>
      </c>
      <c r="S17" s="11"/>
    </row>
    <row r="18" spans="1:21" ht="15.75" thickBot="1" x14ac:dyDescent="0.3">
      <c r="A18">
        <v>14</v>
      </c>
      <c r="B18" s="35" t="s">
        <v>41</v>
      </c>
      <c r="C18" s="24" t="s">
        <v>8</v>
      </c>
      <c r="D18" s="24" t="s">
        <v>9</v>
      </c>
      <c r="E18" s="21">
        <f t="shared" si="1"/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25">
        <f t="shared" si="0"/>
        <v>0</v>
      </c>
      <c r="R18" s="27" t="s">
        <v>8</v>
      </c>
      <c r="S18" s="11"/>
    </row>
    <row r="19" spans="1:21" ht="15.75" thickBot="1" x14ac:dyDescent="0.3">
      <c r="A19">
        <v>15</v>
      </c>
      <c r="B19" s="35" t="s">
        <v>42</v>
      </c>
      <c r="C19" s="24" t="s">
        <v>8</v>
      </c>
      <c r="D19" s="24" t="s">
        <v>9</v>
      </c>
      <c r="E19" s="21">
        <f t="shared" si="1"/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5">
        <f t="shared" si="0"/>
        <v>0</v>
      </c>
      <c r="R19" s="27" t="s">
        <v>8</v>
      </c>
      <c r="S19" s="11"/>
      <c r="U19" s="34" t="s">
        <v>12</v>
      </c>
    </row>
    <row r="20" spans="1:21" ht="15.75" thickBot="1" x14ac:dyDescent="0.3">
      <c r="A20">
        <v>16</v>
      </c>
      <c r="B20" s="35" t="s">
        <v>43</v>
      </c>
      <c r="C20" s="24" t="s">
        <v>8</v>
      </c>
      <c r="D20" s="24" t="s">
        <v>9</v>
      </c>
      <c r="E20" s="21">
        <f t="shared" si="1"/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25">
        <f t="shared" si="0"/>
        <v>0</v>
      </c>
      <c r="R20" s="27" t="s">
        <v>8</v>
      </c>
      <c r="S20" s="11"/>
      <c r="U20" s="23" t="s">
        <v>8</v>
      </c>
    </row>
    <row r="21" spans="1:21" ht="15.75" thickBot="1" x14ac:dyDescent="0.3">
      <c r="A21">
        <v>17</v>
      </c>
      <c r="B21" s="35" t="s">
        <v>44</v>
      </c>
      <c r="C21" s="24" t="s">
        <v>8</v>
      </c>
      <c r="D21" s="24" t="s">
        <v>9</v>
      </c>
      <c r="E21" s="21">
        <f t="shared" si="1"/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25">
        <f t="shared" si="0"/>
        <v>0</v>
      </c>
      <c r="R21" s="27" t="s">
        <v>8</v>
      </c>
      <c r="S21" s="11"/>
      <c r="U21" s="22" t="s">
        <v>9</v>
      </c>
    </row>
    <row r="22" spans="1:21" ht="15.75" thickBot="1" x14ac:dyDescent="0.3">
      <c r="A22">
        <v>18</v>
      </c>
      <c r="B22" s="35" t="s">
        <v>45</v>
      </c>
      <c r="C22" s="24" t="s">
        <v>8</v>
      </c>
      <c r="D22" s="24" t="s">
        <v>9</v>
      </c>
      <c r="E22" s="21">
        <f t="shared" si="1"/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25">
        <f t="shared" si="0"/>
        <v>0</v>
      </c>
      <c r="R22" s="27" t="s">
        <v>8</v>
      </c>
      <c r="S22" s="11"/>
    </row>
    <row r="23" spans="1:21" ht="15.75" thickBot="1" x14ac:dyDescent="0.3">
      <c r="A23">
        <v>19</v>
      </c>
      <c r="B23" s="35" t="s">
        <v>46</v>
      </c>
      <c r="C23" s="24" t="s">
        <v>8</v>
      </c>
      <c r="D23" s="24" t="s">
        <v>9</v>
      </c>
      <c r="E23" s="21">
        <f t="shared" si="1"/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5">
        <f t="shared" si="0"/>
        <v>0</v>
      </c>
      <c r="R23" s="27" t="s">
        <v>8</v>
      </c>
      <c r="S23" s="11"/>
    </row>
    <row r="24" spans="1:21" ht="15.75" thickBot="1" x14ac:dyDescent="0.3">
      <c r="A24">
        <v>20</v>
      </c>
      <c r="B24" s="35" t="s">
        <v>47</v>
      </c>
      <c r="C24" s="24" t="s">
        <v>8</v>
      </c>
      <c r="D24" s="24" t="s">
        <v>9</v>
      </c>
      <c r="E24" s="21">
        <f t="shared" si="1"/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25">
        <f t="shared" si="0"/>
        <v>0</v>
      </c>
      <c r="R24" s="27" t="s">
        <v>8</v>
      </c>
      <c r="S24" s="11"/>
    </row>
    <row r="25" spans="1:21" ht="15.75" thickBot="1" x14ac:dyDescent="0.3">
      <c r="A25">
        <v>21</v>
      </c>
      <c r="B25" s="35" t="s">
        <v>48</v>
      </c>
      <c r="C25" s="24" t="s">
        <v>8</v>
      </c>
      <c r="D25" s="24" t="s">
        <v>9</v>
      </c>
      <c r="E25" s="21">
        <f t="shared" si="1"/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25">
        <f t="shared" si="0"/>
        <v>0</v>
      </c>
      <c r="R25" s="27" t="s">
        <v>8</v>
      </c>
      <c r="S25" s="11"/>
    </row>
    <row r="26" spans="1:21" ht="15.75" thickBot="1" x14ac:dyDescent="0.3">
      <c r="A26">
        <v>22</v>
      </c>
      <c r="B26" s="35" t="s">
        <v>49</v>
      </c>
      <c r="C26" s="24" t="s">
        <v>8</v>
      </c>
      <c r="D26" s="24" t="s">
        <v>9</v>
      </c>
      <c r="E26" s="21">
        <f t="shared" si="1"/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25">
        <f t="shared" si="0"/>
        <v>0</v>
      </c>
      <c r="R26" s="27" t="s">
        <v>8</v>
      </c>
      <c r="S26" s="11"/>
    </row>
    <row r="27" spans="1:21" ht="15.75" thickBot="1" x14ac:dyDescent="0.3">
      <c r="A27">
        <v>23</v>
      </c>
      <c r="B27" s="35" t="s">
        <v>50</v>
      </c>
      <c r="C27" s="24" t="s">
        <v>9</v>
      </c>
      <c r="D27" s="24" t="s">
        <v>9</v>
      </c>
      <c r="E27" s="21" t="str">
        <f t="shared" si="1"/>
        <v>S/Corregir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25">
        <f t="shared" si="0"/>
        <v>0</v>
      </c>
      <c r="R27" s="27" t="s">
        <v>9</v>
      </c>
      <c r="S27" s="12"/>
    </row>
    <row r="28" spans="1:21" ht="15.75" thickBot="1" x14ac:dyDescent="0.3">
      <c r="A28">
        <v>24</v>
      </c>
      <c r="B28" s="35" t="s">
        <v>51</v>
      </c>
      <c r="C28" s="24" t="s">
        <v>9</v>
      </c>
      <c r="D28" s="24" t="s">
        <v>9</v>
      </c>
      <c r="E28" s="21" t="str">
        <f t="shared" si="1"/>
        <v>S/Corregir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25">
        <f t="shared" si="0"/>
        <v>0</v>
      </c>
      <c r="R28" s="27" t="s">
        <v>9</v>
      </c>
      <c r="S28" s="12"/>
    </row>
    <row r="29" spans="1:21" ht="15.75" thickBot="1" x14ac:dyDescent="0.3">
      <c r="A29">
        <v>25</v>
      </c>
      <c r="B29" s="35" t="s">
        <v>52</v>
      </c>
      <c r="C29" s="24" t="s">
        <v>9</v>
      </c>
      <c r="D29" s="24" t="s">
        <v>9</v>
      </c>
      <c r="E29" s="21" t="str">
        <f t="shared" si="1"/>
        <v>S/Corregir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25">
        <f t="shared" si="0"/>
        <v>0</v>
      </c>
      <c r="R29" s="27" t="s">
        <v>9</v>
      </c>
      <c r="S29" s="12"/>
    </row>
    <row r="30" spans="1:21" ht="15.75" thickBot="1" x14ac:dyDescent="0.3">
      <c r="A30">
        <v>26</v>
      </c>
      <c r="B30" s="35" t="s">
        <v>53</v>
      </c>
      <c r="C30" s="24" t="s">
        <v>9</v>
      </c>
      <c r="D30" s="24" t="s">
        <v>9</v>
      </c>
      <c r="E30" s="21" t="str">
        <f t="shared" si="1"/>
        <v>S/Corregir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25">
        <f t="shared" si="0"/>
        <v>0</v>
      </c>
      <c r="R30" s="27" t="s">
        <v>9</v>
      </c>
      <c r="S30" s="12"/>
    </row>
    <row r="31" spans="1:21" ht="15.75" thickBot="1" x14ac:dyDescent="0.3">
      <c r="A31">
        <v>27</v>
      </c>
      <c r="B31" s="35"/>
      <c r="C31" s="24" t="s">
        <v>9</v>
      </c>
      <c r="D31" s="24" t="s">
        <v>9</v>
      </c>
      <c r="E31" s="21" t="str">
        <f t="shared" si="1"/>
        <v>S/Corregir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25">
        <f t="shared" si="0"/>
        <v>0</v>
      </c>
      <c r="R31" s="27" t="s">
        <v>9</v>
      </c>
      <c r="S31" s="12"/>
    </row>
    <row r="32" spans="1:21" ht="15.75" thickBot="1" x14ac:dyDescent="0.3">
      <c r="A32">
        <v>28</v>
      </c>
      <c r="B32" s="35"/>
      <c r="C32" s="24" t="s">
        <v>9</v>
      </c>
      <c r="D32" s="24" t="s">
        <v>9</v>
      </c>
      <c r="E32" s="21" t="str">
        <f t="shared" si="1"/>
        <v>S/Corregir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25">
        <f t="shared" si="0"/>
        <v>0</v>
      </c>
      <c r="R32" s="27" t="s">
        <v>9</v>
      </c>
      <c r="S32" s="12"/>
    </row>
    <row r="33" spans="1:19" ht="15.75" thickBot="1" x14ac:dyDescent="0.3">
      <c r="A33">
        <v>29</v>
      </c>
      <c r="B33" s="35"/>
      <c r="C33" s="24" t="s">
        <v>9</v>
      </c>
      <c r="D33" s="24" t="s">
        <v>9</v>
      </c>
      <c r="E33" s="21" t="str">
        <f t="shared" si="1"/>
        <v>S/Corregir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25">
        <f t="shared" si="0"/>
        <v>0</v>
      </c>
      <c r="R33" s="27" t="s">
        <v>9</v>
      </c>
      <c r="S33" s="12"/>
    </row>
    <row r="34" spans="1:19" ht="15.75" thickBot="1" x14ac:dyDescent="0.3">
      <c r="A34">
        <v>30</v>
      </c>
      <c r="B34" s="35"/>
      <c r="C34" s="24" t="s">
        <v>9</v>
      </c>
      <c r="D34" s="24" t="s">
        <v>9</v>
      </c>
      <c r="E34" s="21" t="str">
        <f t="shared" si="1"/>
        <v>S/Corregir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25">
        <f t="shared" si="0"/>
        <v>0</v>
      </c>
      <c r="R34" s="27" t="s">
        <v>9</v>
      </c>
      <c r="S34" s="12"/>
    </row>
    <row r="35" spans="1:19" ht="15.75" thickBot="1" x14ac:dyDescent="0.3">
      <c r="A35">
        <v>31</v>
      </c>
      <c r="B35" s="35"/>
      <c r="C35" s="24" t="s">
        <v>9</v>
      </c>
      <c r="D35" s="24" t="s">
        <v>9</v>
      </c>
      <c r="E35" s="21" t="str">
        <f t="shared" si="1"/>
        <v>S/Corregir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25">
        <f t="shared" si="0"/>
        <v>0</v>
      </c>
      <c r="R35" s="27" t="s">
        <v>9</v>
      </c>
      <c r="S35" s="12"/>
    </row>
    <row r="36" spans="1:19" ht="15.75" thickBot="1" x14ac:dyDescent="0.3">
      <c r="A36">
        <v>32</v>
      </c>
      <c r="B36" s="35"/>
      <c r="C36" s="24" t="s">
        <v>9</v>
      </c>
      <c r="D36" s="24" t="s">
        <v>9</v>
      </c>
      <c r="E36" s="21" t="str">
        <f t="shared" si="1"/>
        <v>S/Corregir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25">
        <f t="shared" si="0"/>
        <v>0</v>
      </c>
      <c r="R36" s="27" t="s">
        <v>9</v>
      </c>
      <c r="S36" s="12"/>
    </row>
    <row r="37" spans="1:19" ht="15.75" thickBot="1" x14ac:dyDescent="0.3">
      <c r="A37">
        <v>33</v>
      </c>
      <c r="B37" s="35"/>
      <c r="C37" s="24" t="s">
        <v>9</v>
      </c>
      <c r="D37" s="24" t="s">
        <v>9</v>
      </c>
      <c r="E37" s="21" t="str">
        <f t="shared" si="1"/>
        <v>S/Corregir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25">
        <f t="shared" ref="Q37:Q68" si="2">F37*$F$4+G37*$G$4+H37*$H$4+I37*$I$4+J37*$J$4+L37*$L$4+O37*$O$4+P37*$P$4+K37*$K$4+M37*$M$4+N37*$N$4</f>
        <v>0</v>
      </c>
      <c r="R37" s="27" t="s">
        <v>9</v>
      </c>
      <c r="S37" s="12"/>
    </row>
    <row r="38" spans="1:19" ht="15.75" thickBot="1" x14ac:dyDescent="0.3">
      <c r="A38">
        <v>34</v>
      </c>
      <c r="B38" s="35"/>
      <c r="C38" s="24" t="s">
        <v>9</v>
      </c>
      <c r="D38" s="24" t="s">
        <v>9</v>
      </c>
      <c r="E38" s="21" t="str">
        <f t="shared" si="1"/>
        <v>S/Corregir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25">
        <f t="shared" si="2"/>
        <v>0</v>
      </c>
      <c r="R38" s="27" t="s">
        <v>9</v>
      </c>
      <c r="S38" s="12"/>
    </row>
    <row r="39" spans="1:19" ht="15.75" thickBot="1" x14ac:dyDescent="0.3">
      <c r="A39">
        <v>35</v>
      </c>
      <c r="B39" s="35"/>
      <c r="C39" s="24" t="s">
        <v>9</v>
      </c>
      <c r="D39" s="24" t="s">
        <v>9</v>
      </c>
      <c r="E39" s="21" t="str">
        <f t="shared" si="1"/>
        <v>S/Corregir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25">
        <f t="shared" si="2"/>
        <v>0</v>
      </c>
      <c r="R39" s="27" t="s">
        <v>9</v>
      </c>
      <c r="S39" s="12"/>
    </row>
    <row r="40" spans="1:19" ht="15.75" thickBot="1" x14ac:dyDescent="0.3">
      <c r="A40">
        <v>36</v>
      </c>
      <c r="B40" s="35"/>
      <c r="C40" s="24" t="s">
        <v>9</v>
      </c>
      <c r="D40" s="24" t="s">
        <v>9</v>
      </c>
      <c r="E40" s="21" t="str">
        <f t="shared" si="1"/>
        <v>S/Corregir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25">
        <f t="shared" si="2"/>
        <v>0</v>
      </c>
      <c r="R40" s="27" t="s">
        <v>9</v>
      </c>
      <c r="S40" s="12"/>
    </row>
    <row r="41" spans="1:19" ht="15.75" thickBot="1" x14ac:dyDescent="0.3">
      <c r="A41">
        <v>37</v>
      </c>
      <c r="B41" s="35"/>
      <c r="C41" s="24" t="s">
        <v>9</v>
      </c>
      <c r="D41" s="24" t="s">
        <v>9</v>
      </c>
      <c r="E41" s="21" t="str">
        <f t="shared" si="1"/>
        <v>S/Corregir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25">
        <f t="shared" si="2"/>
        <v>0</v>
      </c>
      <c r="R41" s="27" t="s">
        <v>9</v>
      </c>
      <c r="S41" s="12"/>
    </row>
    <row r="42" spans="1:19" ht="15.75" thickBot="1" x14ac:dyDescent="0.3">
      <c r="A42">
        <v>38</v>
      </c>
      <c r="B42" s="35"/>
      <c r="C42" s="24" t="s">
        <v>9</v>
      </c>
      <c r="D42" s="24" t="s">
        <v>9</v>
      </c>
      <c r="E42" s="21" t="str">
        <f t="shared" si="1"/>
        <v>S/Corregir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25">
        <f t="shared" si="2"/>
        <v>0</v>
      </c>
      <c r="R42" s="27" t="s">
        <v>9</v>
      </c>
      <c r="S42" s="12"/>
    </row>
    <row r="43" spans="1:19" ht="15.75" thickBot="1" x14ac:dyDescent="0.3">
      <c r="A43">
        <v>39</v>
      </c>
      <c r="B43" s="35"/>
      <c r="C43" s="24" t="s">
        <v>9</v>
      </c>
      <c r="D43" s="24" t="s">
        <v>9</v>
      </c>
      <c r="E43" s="21" t="str">
        <f t="shared" si="1"/>
        <v>S/Corregir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25">
        <f t="shared" si="2"/>
        <v>0</v>
      </c>
      <c r="R43" s="27" t="s">
        <v>9</v>
      </c>
      <c r="S43" s="12"/>
    </row>
    <row r="44" spans="1:19" ht="15.75" thickBot="1" x14ac:dyDescent="0.3">
      <c r="A44">
        <v>40</v>
      </c>
      <c r="B44" s="35"/>
      <c r="C44" s="24" t="s">
        <v>9</v>
      </c>
      <c r="D44" s="24" t="s">
        <v>9</v>
      </c>
      <c r="E44" s="21" t="str">
        <f t="shared" si="1"/>
        <v>S/Corregir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25">
        <f t="shared" si="2"/>
        <v>0</v>
      </c>
      <c r="R44" s="27" t="s">
        <v>9</v>
      </c>
      <c r="S44" s="12"/>
    </row>
    <row r="45" spans="1:19" ht="15.75" thickBot="1" x14ac:dyDescent="0.3">
      <c r="A45">
        <v>41</v>
      </c>
      <c r="B45" s="35"/>
      <c r="C45" s="24" t="s">
        <v>9</v>
      </c>
      <c r="D45" s="24" t="s">
        <v>9</v>
      </c>
      <c r="E45" s="21" t="str">
        <f t="shared" si="1"/>
        <v>S/Corregir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25">
        <f t="shared" si="2"/>
        <v>0</v>
      </c>
      <c r="R45" s="27" t="s">
        <v>9</v>
      </c>
      <c r="S45" s="12"/>
    </row>
    <row r="46" spans="1:19" ht="15.75" thickBot="1" x14ac:dyDescent="0.3">
      <c r="A46">
        <v>42</v>
      </c>
      <c r="B46" s="35"/>
      <c r="C46" s="24" t="s">
        <v>9</v>
      </c>
      <c r="D46" s="24" t="s">
        <v>9</v>
      </c>
      <c r="E46" s="21" t="str">
        <f t="shared" si="1"/>
        <v>S/Corregir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25">
        <f t="shared" si="2"/>
        <v>0</v>
      </c>
      <c r="R46" s="27" t="s">
        <v>9</v>
      </c>
      <c r="S46" s="12"/>
    </row>
    <row r="47" spans="1:19" ht="15.75" thickBot="1" x14ac:dyDescent="0.3">
      <c r="A47">
        <v>43</v>
      </c>
      <c r="B47" s="35"/>
      <c r="C47" s="24" t="s">
        <v>9</v>
      </c>
      <c r="D47" s="24" t="s">
        <v>9</v>
      </c>
      <c r="E47" s="21" t="str">
        <f t="shared" si="1"/>
        <v>S/Corregir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25">
        <f t="shared" si="2"/>
        <v>0</v>
      </c>
      <c r="R47" s="27" t="s">
        <v>9</v>
      </c>
      <c r="S47" s="12"/>
    </row>
    <row r="48" spans="1:19" ht="15.75" thickBot="1" x14ac:dyDescent="0.3">
      <c r="A48">
        <v>44</v>
      </c>
      <c r="B48" s="35"/>
      <c r="C48" s="24" t="s">
        <v>9</v>
      </c>
      <c r="D48" s="24" t="s">
        <v>9</v>
      </c>
      <c r="E48" s="21" t="str">
        <f t="shared" si="1"/>
        <v>S/Corregir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25">
        <f t="shared" si="2"/>
        <v>0</v>
      </c>
      <c r="R48" s="27" t="s">
        <v>9</v>
      </c>
      <c r="S48" s="12"/>
    </row>
    <row r="49" spans="1:19" ht="15.75" thickBot="1" x14ac:dyDescent="0.3">
      <c r="A49">
        <v>45</v>
      </c>
      <c r="B49" s="35"/>
      <c r="C49" s="24" t="s">
        <v>9</v>
      </c>
      <c r="D49" s="24" t="s">
        <v>9</v>
      </c>
      <c r="E49" s="21" t="str">
        <f t="shared" si="1"/>
        <v>S/Corregir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25">
        <f t="shared" si="2"/>
        <v>0</v>
      </c>
      <c r="R49" s="27" t="s">
        <v>9</v>
      </c>
      <c r="S49" s="12"/>
    </row>
    <row r="50" spans="1:19" ht="15.75" thickBot="1" x14ac:dyDescent="0.3">
      <c r="A50">
        <v>46</v>
      </c>
      <c r="B50" s="35"/>
      <c r="C50" s="24" t="s">
        <v>9</v>
      </c>
      <c r="D50" s="24" t="s">
        <v>9</v>
      </c>
      <c r="E50" s="21" t="str">
        <f t="shared" si="1"/>
        <v>S/Corregir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25">
        <f t="shared" si="2"/>
        <v>0</v>
      </c>
      <c r="R50" s="27" t="s">
        <v>9</v>
      </c>
      <c r="S50" s="12"/>
    </row>
    <row r="51" spans="1:19" ht="15.75" thickBot="1" x14ac:dyDescent="0.3">
      <c r="A51">
        <v>47</v>
      </c>
      <c r="B51" s="35"/>
      <c r="C51" s="24" t="s">
        <v>9</v>
      </c>
      <c r="D51" s="24" t="s">
        <v>9</v>
      </c>
      <c r="E51" s="21" t="str">
        <f t="shared" si="1"/>
        <v>S/Corregir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25">
        <f t="shared" si="2"/>
        <v>0</v>
      </c>
      <c r="R51" s="27" t="s">
        <v>9</v>
      </c>
      <c r="S51" s="12"/>
    </row>
    <row r="52" spans="1:19" ht="15.75" thickBot="1" x14ac:dyDescent="0.3">
      <c r="A52">
        <v>48</v>
      </c>
      <c r="B52" s="35"/>
      <c r="C52" s="24" t="s">
        <v>9</v>
      </c>
      <c r="D52" s="24" t="s">
        <v>9</v>
      </c>
      <c r="E52" s="21" t="str">
        <f t="shared" si="1"/>
        <v>S/Corregir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25">
        <f t="shared" si="2"/>
        <v>0</v>
      </c>
      <c r="R52" s="27" t="s">
        <v>9</v>
      </c>
      <c r="S52" s="12"/>
    </row>
    <row r="53" spans="1:19" ht="15.75" thickBot="1" x14ac:dyDescent="0.3">
      <c r="A53">
        <v>49</v>
      </c>
      <c r="B53" s="35"/>
      <c r="C53" s="24" t="s">
        <v>9</v>
      </c>
      <c r="D53" s="24" t="s">
        <v>9</v>
      </c>
      <c r="E53" s="21" t="str">
        <f t="shared" si="1"/>
        <v>S/Corregir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25">
        <f t="shared" si="2"/>
        <v>0</v>
      </c>
      <c r="R53" s="27" t="s">
        <v>9</v>
      </c>
      <c r="S53" s="12"/>
    </row>
    <row r="54" spans="1:19" ht="15.75" thickBot="1" x14ac:dyDescent="0.3">
      <c r="A54">
        <v>50</v>
      </c>
      <c r="B54" s="35"/>
      <c r="C54" s="24" t="s">
        <v>9</v>
      </c>
      <c r="D54" s="24" t="s">
        <v>9</v>
      </c>
      <c r="E54" s="21" t="str">
        <f t="shared" si="1"/>
        <v>S/Corregir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25">
        <f t="shared" si="2"/>
        <v>0</v>
      </c>
      <c r="R54" s="27" t="s">
        <v>9</v>
      </c>
      <c r="S54" s="12"/>
    </row>
    <row r="55" spans="1:19" ht="15.75" thickBot="1" x14ac:dyDescent="0.3">
      <c r="A55">
        <v>51</v>
      </c>
      <c r="B55" s="35"/>
      <c r="C55" s="24" t="s">
        <v>9</v>
      </c>
      <c r="D55" s="24" t="s">
        <v>9</v>
      </c>
      <c r="E55" s="21" t="str">
        <f t="shared" si="1"/>
        <v>S/Corregir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25">
        <f t="shared" si="2"/>
        <v>0</v>
      </c>
      <c r="R55" s="27" t="s">
        <v>9</v>
      </c>
      <c r="S55" s="12"/>
    </row>
    <row r="56" spans="1:19" ht="15.75" thickBot="1" x14ac:dyDescent="0.3">
      <c r="A56">
        <v>52</v>
      </c>
      <c r="B56" s="35"/>
      <c r="C56" s="24" t="s">
        <v>9</v>
      </c>
      <c r="D56" s="24" t="s">
        <v>9</v>
      </c>
      <c r="E56" s="21" t="str">
        <f t="shared" si="1"/>
        <v>S/Corregir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25">
        <f t="shared" si="2"/>
        <v>0</v>
      </c>
      <c r="R56" s="27" t="s">
        <v>9</v>
      </c>
      <c r="S56" s="12"/>
    </row>
    <row r="57" spans="1:19" ht="15.75" thickBot="1" x14ac:dyDescent="0.3">
      <c r="A57">
        <v>53</v>
      </c>
      <c r="B57" s="35"/>
      <c r="C57" s="24" t="s">
        <v>9</v>
      </c>
      <c r="D57" s="24" t="s">
        <v>9</v>
      </c>
      <c r="E57" s="21" t="str">
        <f t="shared" si="1"/>
        <v>S/Corregir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25">
        <f t="shared" si="2"/>
        <v>0</v>
      </c>
      <c r="R57" s="27" t="s">
        <v>9</v>
      </c>
      <c r="S57" s="12"/>
    </row>
    <row r="58" spans="1:19" ht="15.75" thickBot="1" x14ac:dyDescent="0.3">
      <c r="A58">
        <v>54</v>
      </c>
      <c r="B58" s="35"/>
      <c r="C58" s="24" t="s">
        <v>9</v>
      </c>
      <c r="D58" s="24" t="s">
        <v>9</v>
      </c>
      <c r="E58" s="21" t="str">
        <f t="shared" si="1"/>
        <v>S/Corregir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25">
        <f t="shared" si="2"/>
        <v>0</v>
      </c>
      <c r="R58" s="27" t="s">
        <v>9</v>
      </c>
      <c r="S58" s="12"/>
    </row>
    <row r="59" spans="1:19" ht="15.75" thickBot="1" x14ac:dyDescent="0.3">
      <c r="A59">
        <v>55</v>
      </c>
      <c r="B59" s="35"/>
      <c r="C59" s="24" t="s">
        <v>9</v>
      </c>
      <c r="D59" s="24" t="s">
        <v>9</v>
      </c>
      <c r="E59" s="21" t="str">
        <f t="shared" si="1"/>
        <v>S/Corregir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25">
        <f t="shared" si="2"/>
        <v>0</v>
      </c>
      <c r="R59" s="27" t="s">
        <v>9</v>
      </c>
      <c r="S59" s="12"/>
    </row>
    <row r="60" spans="1:19" ht="15.75" thickBot="1" x14ac:dyDescent="0.3">
      <c r="A60">
        <v>56</v>
      </c>
      <c r="B60" s="35"/>
      <c r="C60" s="24" t="s">
        <v>9</v>
      </c>
      <c r="D60" s="24" t="s">
        <v>9</v>
      </c>
      <c r="E60" s="21" t="str">
        <f t="shared" si="1"/>
        <v>S/Corregir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25">
        <f t="shared" si="2"/>
        <v>0</v>
      </c>
      <c r="R60" s="27" t="s">
        <v>9</v>
      </c>
      <c r="S60" s="12"/>
    </row>
    <row r="61" spans="1:19" ht="15.75" thickBot="1" x14ac:dyDescent="0.3">
      <c r="A61">
        <v>57</v>
      </c>
      <c r="B61" s="35"/>
      <c r="C61" s="24" t="s">
        <v>9</v>
      </c>
      <c r="D61" s="24" t="s">
        <v>9</v>
      </c>
      <c r="E61" s="21" t="str">
        <f t="shared" si="1"/>
        <v>S/Corregir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25">
        <f t="shared" si="2"/>
        <v>0</v>
      </c>
      <c r="R61" s="27" t="s">
        <v>9</v>
      </c>
      <c r="S61" s="12"/>
    </row>
    <row r="62" spans="1:19" ht="15.75" thickBot="1" x14ac:dyDescent="0.3">
      <c r="A62">
        <v>58</v>
      </c>
      <c r="B62" s="35"/>
      <c r="C62" s="24" t="s">
        <v>9</v>
      </c>
      <c r="D62" s="24" t="s">
        <v>9</v>
      </c>
      <c r="E62" s="21" t="str">
        <f t="shared" si="1"/>
        <v>S/Corregir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25">
        <f t="shared" si="2"/>
        <v>0</v>
      </c>
      <c r="R62" s="27" t="s">
        <v>9</v>
      </c>
      <c r="S62" s="12"/>
    </row>
    <row r="63" spans="1:19" ht="15.75" thickBot="1" x14ac:dyDescent="0.3">
      <c r="A63">
        <v>59</v>
      </c>
      <c r="B63" s="35"/>
      <c r="C63" s="24" t="s">
        <v>9</v>
      </c>
      <c r="D63" s="24" t="s">
        <v>9</v>
      </c>
      <c r="E63" s="21" t="str">
        <f t="shared" si="1"/>
        <v>S/Corregir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25">
        <f t="shared" si="2"/>
        <v>0</v>
      </c>
      <c r="R63" s="27" t="s">
        <v>9</v>
      </c>
      <c r="S63" s="12"/>
    </row>
    <row r="64" spans="1:19" ht="15.75" thickBot="1" x14ac:dyDescent="0.3">
      <c r="A64">
        <v>60</v>
      </c>
      <c r="B64" s="35"/>
      <c r="C64" s="24" t="s">
        <v>9</v>
      </c>
      <c r="D64" s="24" t="s">
        <v>9</v>
      </c>
      <c r="E64" s="21" t="str">
        <f t="shared" si="1"/>
        <v>S/Corregir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25">
        <f t="shared" si="2"/>
        <v>0</v>
      </c>
      <c r="R64" s="27" t="s">
        <v>9</v>
      </c>
      <c r="S64" s="12"/>
    </row>
    <row r="65" spans="1:19" ht="15.75" thickBot="1" x14ac:dyDescent="0.3">
      <c r="A65">
        <v>61</v>
      </c>
      <c r="B65" s="35"/>
      <c r="C65" s="24" t="s">
        <v>9</v>
      </c>
      <c r="D65" s="24" t="s">
        <v>9</v>
      </c>
      <c r="E65" s="21" t="str">
        <f t="shared" si="1"/>
        <v>S/Corregir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25">
        <f t="shared" si="2"/>
        <v>0</v>
      </c>
      <c r="R65" s="27" t="s">
        <v>9</v>
      </c>
      <c r="S65" s="12"/>
    </row>
    <row r="66" spans="1:19" ht="15.75" thickBot="1" x14ac:dyDescent="0.3">
      <c r="A66">
        <v>62</v>
      </c>
      <c r="B66" s="35"/>
      <c r="C66" s="24" t="s">
        <v>9</v>
      </c>
      <c r="D66" s="24" t="s">
        <v>9</v>
      </c>
      <c r="E66" s="21" t="str">
        <f t="shared" si="1"/>
        <v>S/Corregir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25">
        <f t="shared" si="2"/>
        <v>0</v>
      </c>
      <c r="R66" s="27" t="s">
        <v>9</v>
      </c>
      <c r="S66" s="12"/>
    </row>
    <row r="67" spans="1:19" ht="15.75" thickBot="1" x14ac:dyDescent="0.3">
      <c r="A67">
        <v>63</v>
      </c>
      <c r="B67" s="35"/>
      <c r="C67" s="24" t="s">
        <v>9</v>
      </c>
      <c r="D67" s="24" t="s">
        <v>9</v>
      </c>
      <c r="E67" s="21" t="str">
        <f t="shared" si="1"/>
        <v>S/Corregir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25">
        <f t="shared" si="2"/>
        <v>0</v>
      </c>
      <c r="R67" s="27" t="s">
        <v>9</v>
      </c>
      <c r="S67" s="12"/>
    </row>
    <row r="68" spans="1:19" ht="15.75" thickBot="1" x14ac:dyDescent="0.3">
      <c r="A68">
        <v>64</v>
      </c>
      <c r="B68" s="35"/>
      <c r="C68" s="24" t="s">
        <v>9</v>
      </c>
      <c r="D68" s="24" t="s">
        <v>9</v>
      </c>
      <c r="E68" s="21" t="str">
        <f t="shared" si="1"/>
        <v>S/Corregir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25">
        <f t="shared" si="2"/>
        <v>0</v>
      </c>
      <c r="R68" s="27" t="s">
        <v>9</v>
      </c>
      <c r="S68" s="12"/>
    </row>
    <row r="69" spans="1:19" ht="15.75" thickBot="1" x14ac:dyDescent="0.3">
      <c r="A69">
        <v>65</v>
      </c>
      <c r="B69" s="35"/>
      <c r="C69" s="24" t="s">
        <v>9</v>
      </c>
      <c r="D69" s="24" t="s">
        <v>9</v>
      </c>
      <c r="E69" s="21" t="str">
        <f t="shared" si="1"/>
        <v>S/Corregir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25">
        <f t="shared" ref="Q69:Q77" si="3">F69*$F$4+G69*$G$4+H69*$H$4+I69*$I$4+J69*$J$4+L69*$L$4+O69*$O$4+P69*$P$4+K69*$K$4+M69*$M$4+N69*$N$4</f>
        <v>0</v>
      </c>
      <c r="R69" s="27" t="s">
        <v>9</v>
      </c>
      <c r="S69" s="12"/>
    </row>
    <row r="70" spans="1:19" ht="15.75" thickBot="1" x14ac:dyDescent="0.3">
      <c r="A70">
        <v>66</v>
      </c>
      <c r="B70" s="35"/>
      <c r="C70" s="24" t="s">
        <v>9</v>
      </c>
      <c r="D70" s="24" t="s">
        <v>9</v>
      </c>
      <c r="E70" s="21" t="str">
        <f t="shared" ref="E70:E77" si="4">IF(IF(R70="NO","S/Corregir",INT(IF((Q70-4)&lt;0,2,(Q70-4))))=3,2,IF(R70="NO","S/Corregir",INT(IF((Q70-4)&lt;0,2,(Q70-4)))))</f>
        <v>S/Corregir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25">
        <f t="shared" si="3"/>
        <v>0</v>
      </c>
      <c r="R70" s="27" t="s">
        <v>9</v>
      </c>
      <c r="S70" s="12"/>
    </row>
    <row r="71" spans="1:19" ht="15.75" thickBot="1" x14ac:dyDescent="0.3">
      <c r="A71">
        <v>67</v>
      </c>
      <c r="B71" s="35"/>
      <c r="C71" s="24" t="s">
        <v>9</v>
      </c>
      <c r="D71" s="24" t="s">
        <v>9</v>
      </c>
      <c r="E71" s="21" t="str">
        <f t="shared" si="4"/>
        <v>S/Corregir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25">
        <f t="shared" si="3"/>
        <v>0</v>
      </c>
      <c r="R71" s="27" t="s">
        <v>9</v>
      </c>
      <c r="S71" s="12"/>
    </row>
    <row r="72" spans="1:19" ht="15.75" thickBot="1" x14ac:dyDescent="0.3">
      <c r="A72">
        <v>68</v>
      </c>
      <c r="B72" s="35"/>
      <c r="C72" s="24" t="s">
        <v>9</v>
      </c>
      <c r="D72" s="24" t="s">
        <v>9</v>
      </c>
      <c r="E72" s="21" t="str">
        <f t="shared" si="4"/>
        <v>S/Corregir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25">
        <f t="shared" si="3"/>
        <v>0</v>
      </c>
      <c r="R72" s="27" t="s">
        <v>9</v>
      </c>
      <c r="S72" s="12"/>
    </row>
    <row r="73" spans="1:19" ht="15.75" thickBot="1" x14ac:dyDescent="0.3">
      <c r="A73">
        <v>69</v>
      </c>
      <c r="B73" s="35"/>
      <c r="C73" s="24" t="s">
        <v>9</v>
      </c>
      <c r="D73" s="24" t="s">
        <v>9</v>
      </c>
      <c r="E73" s="21" t="str">
        <f t="shared" si="4"/>
        <v>S/Corregir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25">
        <f t="shared" si="3"/>
        <v>0</v>
      </c>
      <c r="R73" s="27" t="s">
        <v>9</v>
      </c>
      <c r="S73" s="12"/>
    </row>
    <row r="74" spans="1:19" ht="15.75" thickBot="1" x14ac:dyDescent="0.3">
      <c r="A74">
        <v>70</v>
      </c>
      <c r="B74" s="35"/>
      <c r="C74" s="24" t="s">
        <v>9</v>
      </c>
      <c r="D74" s="24" t="s">
        <v>9</v>
      </c>
      <c r="E74" s="21" t="str">
        <f t="shared" si="4"/>
        <v>S/Corregir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25">
        <f t="shared" si="3"/>
        <v>0</v>
      </c>
      <c r="R74" s="27" t="s">
        <v>9</v>
      </c>
      <c r="S74" s="12"/>
    </row>
    <row r="75" spans="1:19" ht="15.75" thickBot="1" x14ac:dyDescent="0.3">
      <c r="A75">
        <v>71</v>
      </c>
      <c r="B75" s="35"/>
      <c r="C75" s="24" t="s">
        <v>9</v>
      </c>
      <c r="D75" s="24" t="s">
        <v>9</v>
      </c>
      <c r="E75" s="21" t="str">
        <f t="shared" si="4"/>
        <v>S/Corregir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25">
        <f t="shared" si="3"/>
        <v>0</v>
      </c>
      <c r="R75" s="27" t="s">
        <v>9</v>
      </c>
      <c r="S75" s="12"/>
    </row>
    <row r="76" spans="1:19" ht="15.75" thickBot="1" x14ac:dyDescent="0.3">
      <c r="A76">
        <v>72</v>
      </c>
      <c r="B76" s="35"/>
      <c r="C76" s="24" t="s">
        <v>9</v>
      </c>
      <c r="D76" s="24" t="s">
        <v>9</v>
      </c>
      <c r="E76" s="21" t="str">
        <f t="shared" si="4"/>
        <v>S/Corregir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25">
        <f t="shared" si="3"/>
        <v>0</v>
      </c>
      <c r="R76" s="27" t="s">
        <v>9</v>
      </c>
      <c r="S76" s="12"/>
    </row>
    <row r="77" spans="1:19" ht="15.75" thickBot="1" x14ac:dyDescent="0.3">
      <c r="A77">
        <v>73</v>
      </c>
      <c r="B77" s="35"/>
      <c r="C77" s="24" t="s">
        <v>9</v>
      </c>
      <c r="D77" s="24" t="s">
        <v>9</v>
      </c>
      <c r="E77" s="21">
        <f t="shared" si="4"/>
        <v>2</v>
      </c>
      <c r="F77" s="13"/>
      <c r="G77" s="13"/>
      <c r="H77" s="13">
        <v>0</v>
      </c>
      <c r="I77" s="13"/>
      <c r="J77" s="13"/>
      <c r="K77" s="13"/>
      <c r="L77" s="13"/>
      <c r="M77" s="13"/>
      <c r="N77" s="13"/>
      <c r="O77" s="13"/>
      <c r="P77" s="13"/>
      <c r="Q77" s="25">
        <f t="shared" si="3"/>
        <v>0</v>
      </c>
      <c r="R77" s="27" t="s">
        <v>8</v>
      </c>
      <c r="S77" s="12"/>
    </row>
    <row r="80" spans="1:19" ht="15.75" thickBot="1" x14ac:dyDescent="0.3">
      <c r="B80" s="55" t="s">
        <v>13</v>
      </c>
      <c r="C80" s="55"/>
    </row>
    <row r="81" spans="2:3" ht="15.75" thickTop="1" x14ac:dyDescent="0.25">
      <c r="B81" s="42" t="s">
        <v>14</v>
      </c>
      <c r="C81" s="43">
        <f>COUNTA(B5:B77)</f>
        <v>26</v>
      </c>
    </row>
    <row r="82" spans="2:3" x14ac:dyDescent="0.25">
      <c r="B82" s="38" t="s">
        <v>15</v>
      </c>
      <c r="C82" s="39">
        <f>COUNTIF(C5:C77,"=SI")</f>
        <v>22</v>
      </c>
    </row>
    <row r="83" spans="2:3" x14ac:dyDescent="0.25">
      <c r="B83" s="38" t="s">
        <v>16</v>
      </c>
      <c r="C83" s="39">
        <f>C81-C82</f>
        <v>4</v>
      </c>
    </row>
    <row r="84" spans="2:3" x14ac:dyDescent="0.25">
      <c r="B84" s="36" t="s">
        <v>17</v>
      </c>
      <c r="C84" s="37">
        <f>COUNTIF(E5:E77,"&gt;3")</f>
        <v>0</v>
      </c>
    </row>
    <row r="85" spans="2:3" x14ac:dyDescent="0.25">
      <c r="B85" s="36" t="s">
        <v>18</v>
      </c>
      <c r="C85" s="37">
        <f>C82-C84</f>
        <v>22</v>
      </c>
    </row>
    <row r="86" spans="2:3" x14ac:dyDescent="0.25">
      <c r="B86" s="40" t="s">
        <v>19</v>
      </c>
      <c r="C86" s="41">
        <f>IFERROR(C82/C84,0)</f>
        <v>0</v>
      </c>
    </row>
  </sheetData>
  <dataConsolidate/>
  <mergeCells count="18">
    <mergeCell ref="B80:C80"/>
    <mergeCell ref="C3:C4"/>
    <mergeCell ref="D3:D4"/>
    <mergeCell ref="B3:B4"/>
    <mergeCell ref="S3:S4"/>
    <mergeCell ref="K1:K3"/>
    <mergeCell ref="N1:N3"/>
    <mergeCell ref="E3:E4"/>
    <mergeCell ref="F1:F3"/>
    <mergeCell ref="G1:G3"/>
    <mergeCell ref="H1:H3"/>
    <mergeCell ref="R3:R4"/>
    <mergeCell ref="P1:P3"/>
    <mergeCell ref="I1:I3"/>
    <mergeCell ref="J1:J3"/>
    <mergeCell ref="L1:L3"/>
    <mergeCell ref="O1:O3"/>
    <mergeCell ref="M1:M3"/>
  </mergeCells>
  <conditionalFormatting sqref="D5:D77">
    <cfRule type="cellIs" dxfId="21" priority="24" operator="equal">
      <formula>"NO"</formula>
    </cfRule>
    <cfRule type="cellIs" dxfId="20" priority="25" operator="equal">
      <formula>"SI"</formula>
    </cfRule>
  </conditionalFormatting>
  <conditionalFormatting sqref="R5:R77">
    <cfRule type="cellIs" dxfId="19" priority="22" operator="equal">
      <formula>"NO"</formula>
    </cfRule>
    <cfRule type="cellIs" dxfId="18" priority="23" operator="equal">
      <formula>"SI"</formula>
    </cfRule>
  </conditionalFormatting>
  <conditionalFormatting sqref="B5:B77">
    <cfRule type="expression" dxfId="17" priority="9">
      <formula>R5="SI"</formula>
    </cfRule>
  </conditionalFormatting>
  <conditionalFormatting sqref="D5:D77">
    <cfRule type="expression" dxfId="16" priority="13">
      <formula>C5="NO"</formula>
    </cfRule>
  </conditionalFormatting>
  <conditionalFormatting sqref="R5:R77">
    <cfRule type="expression" dxfId="15" priority="11">
      <formula>C5="NO"</formula>
    </cfRule>
  </conditionalFormatting>
  <conditionalFormatting sqref="F5:P77">
    <cfRule type="iconSet" priority="10">
      <iconSet iconSet="3Symbols2" showValue="0">
        <cfvo type="percent" val="0"/>
        <cfvo type="num" val="0.4" gte="0"/>
        <cfvo type="num" val="1"/>
      </iconSet>
    </cfRule>
  </conditionalFormatting>
  <conditionalFormatting sqref="B5:B77">
    <cfRule type="expression" dxfId="14" priority="21">
      <formula>C5="si"</formula>
    </cfRule>
  </conditionalFormatting>
  <conditionalFormatting sqref="E5:E77">
    <cfRule type="cellIs" dxfId="13" priority="6" operator="lessThan">
      <formula>4</formula>
    </cfRule>
  </conditionalFormatting>
  <conditionalFormatting sqref="E5:E77">
    <cfRule type="cellIs" dxfId="12" priority="5" operator="equal">
      <formula>"S/Corregir"</formula>
    </cfRule>
  </conditionalFormatting>
  <conditionalFormatting sqref="E5:E77">
    <cfRule type="cellIs" dxfId="11" priority="4" operator="between">
      <formula>4</formula>
      <formula>10</formula>
    </cfRule>
  </conditionalFormatting>
  <conditionalFormatting sqref="E5:E77">
    <cfRule type="expression" dxfId="10" priority="3">
      <formula>C5="NO"</formula>
    </cfRule>
  </conditionalFormatting>
  <conditionalFormatting sqref="C5:C77">
    <cfRule type="cellIs" dxfId="9" priority="1" operator="equal">
      <formula>"NO"</formula>
    </cfRule>
    <cfRule type="cellIs" dxfId="8" priority="2" operator="equal">
      <formula>"SI"</formula>
    </cfRule>
  </conditionalFormatting>
  <dataValidations xWindow="110" yWindow="208" count="4">
    <dataValidation type="list" allowBlank="1" showInputMessage="1" showErrorMessage="1" sqref="F5:P77">
      <formula1>$U$3:$U$6</formula1>
    </dataValidation>
    <dataValidation type="list" allowBlank="1" showInputMessage="1" showErrorMessage="1" sqref="R5:R77">
      <formula1>$U$20:$U$21</formula1>
    </dataValidation>
    <dataValidation type="list" allowBlank="1" showInputMessage="1" showErrorMessage="1" promptTitle="Compila ???" prompt="De lo contrario el parcial esta desaprobado" sqref="D5:D77">
      <formula1>$U$20:$U$21</formula1>
    </dataValidation>
    <dataValidation type="list" allowBlank="1" showInputMessage="1" showErrorMessage="1" promptTitle="ASISTENCIA" prompt="Asistio el alumno al Parcial" sqref="C5:C77">
      <formula1>$U$20:$U$21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2012-06-15T12:19:41Z</dcterms:created>
  <dcterms:modified xsi:type="dcterms:W3CDTF">2015-11-18T13:54:28Z</dcterms:modified>
</cp:coreProperties>
</file>